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H30決算\09ホームページ用データ（2回目）\"/>
    </mc:Choice>
  </mc:AlternateContent>
  <bookViews>
    <workbookView xWindow="0" yWindow="0" windowWidth="19200" windowHeight="8230" firstSheet="14"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<sst xmlns="http://schemas.openxmlformats.org/spreadsheetml/2006/main" count="1128" uniqueCount="602">
  <si>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</si>
  <si>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</si>
  <si>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</si>
  <si>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</si>
  <si>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</si>
  <si>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</si>
  <si>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</si>
  <si>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</si>
  <si>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</si>
  <si>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</si>
  <si>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</si>
  <si>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</si>
  <si>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</si>
  <si>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</si>
  <si>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</si>
  <si>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</si>
  <si>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</si>
  <si>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</si>
  <si>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</si>
  <si>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</si>
  <si>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</si>
  <si>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</si>
  <si>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</si>
  <si>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</si>
  <si>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</si>
  <si>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</si>
  <si>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</si>
  <si>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</si>
  <si>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</si>
  <si>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</si>
  <si>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</si>
  <si>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</si>
  <si>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</si>
  <si>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</si>
  <si>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</si>
  <si>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</si>
  <si>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</si>
  <si>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</si>
  <si>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</si>
  <si>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</si>
  <si>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</si>
  <si>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</si>
  <si>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</si>
  <si>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</si>
  <si>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</si>
  <si>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</si>
  <si>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</si>
  <si>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</si>
  <si>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</si>
  <si>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</si>
  <si>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</si>
  <si>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</si>
  <si>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</si>
  <si>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</si>
  <si>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</si>
  <si>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</si>
  <si>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</si>
  <si>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</si>
  <si>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</si>
  <si>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</si>
  <si>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</si>
  <si>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</si>
  <si>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</si>
  <si>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</si>
  <si>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</si>
  <si>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</si>
  <si>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</si>
  <si>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</si>
  <si>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</si>
  <si>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</si>
  <si>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</si>
  <si>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</si>
  <si>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</si>
  <si>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</si>
  <si>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</si>
  <si>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</si>
  <si>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</si>
  <si>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</si>
  <si>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</si>
  <si>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</si>
  <si>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</si>
  <si>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</si>
  <si>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</si>
  <si>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</si>
  <si>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</si>
  <si>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</si>
  <si>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</si>
  <si>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</si>
  <si>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</si>
  <si>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</si>
  <si>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</si>
  <si>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</si>
  <si>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</si>
  <si>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</si>
  <si>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</si>
  <si>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</si>
  <si>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</si>
  <si>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宇多津町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</si>
  <si>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</si>
  <si>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</si>
  <si>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</si>
  <si>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</si>
  <si>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</si>
  <si>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</si>
  <si>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</si>
  <si>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</si>
  <si>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</si>
  <si>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</si>
  <si>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</si>
  <si>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</si>
  <si>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</si>
  <si>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</si>
  <si>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</si>
  <si>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</si>
  <si>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</si>
  <si>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</si>
  <si>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</si>
  <si>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</si>
  <si>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</si>
  <si>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</si>
  <si>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</si>
  <si>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</si>
  <si>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</si>
  <si>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</si>
  <si>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</si>
  <si>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</si>
  <si>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</si>
  <si>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</si>
  <si>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</si>
  <si>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</si>
  <si>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</si>
  <si>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</si>
  <si>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</si>
  <si>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</si>
  <si>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</si>
  <si>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</si>
  <si>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</si>
  <si>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</si>
  <si>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</si>
  <si>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</si>
  <si>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</si>
  <si>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</si>
  <si>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</si>
  <si>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</si>
  <si>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</si>
  <si>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</si>
  <si>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</si>
  <si>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</si>
  <si>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</si>
  <si>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</si>
  <si>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</si>
  <si>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</si>
  <si>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</si>
  <si>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</si>
  <si>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</si>
  <si>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</si>
  <si>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</si>
  <si>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</si>
  <si>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</si>
  <si>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</si>
  <si>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</si>
  <si>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</si>
  <si>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</si>
  <si>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</si>
  <si>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</si>
  <si>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</si>
  <si>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</si>
  <si>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</si>
  <si>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</si>
  <si>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</si>
  <si>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</si>
  <si>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</si>
  <si>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</si>
  <si>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</si>
  <si>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</si>
  <si>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</si>
  <si>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</si>
  <si>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</si>
  <si>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</si>
  <si>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</si>
  <si>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</si>
  <si>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</si>
  <si>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</si>
  <si>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</si>
  <si>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</si>
  <si>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</si>
  <si>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</si>
  <si>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</si>
  <si>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</si>
  <si>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</si>
  <si>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</si>
  <si>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</si>
  <si>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</si>
  <si>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</si>
  <si>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</si>
  <si>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</si>
  <si>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</si>
  <si>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</si>
  <si>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</si>
  <si>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</si>
  <si>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</si>
  <si>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</si>
  <si>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</si>
  <si>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</si>
  <si>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</si>
  <si>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</si>
  <si>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</si>
  <si>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</si>
  <si>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</si>
  <si>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</si>
  <si>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</si>
  <si>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香川県宇多津町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</si>
  <si>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</si>
  <si>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</si>
  <si>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</si>
  <si>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</si>
  <si>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</si>
  <si>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</si>
  <si>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</si>
  <si>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</si>
  <si>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</si>
  <si>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</si>
  <si>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</si>
  <si>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</si>
  <si>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</si>
  <si>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</si>
  <si>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</si>
  <si>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</si>
  <si>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</si>
  <si>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</si>
  <si>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</si>
  <si>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</si>
  <si>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</si>
  <si>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</si>
  <si>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</si>
  <si>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</si>
  <si>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</si>
  <si>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</si>
  <si>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</si>
  <si>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</si>
  <si>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</si>
  <si>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</si>
  <si>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</si>
  <si>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</si>
  <si>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</si>
  <si>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</si>
  <si>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</si>
  <si>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</si>
  <si>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</si>
  <si>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</si>
  <si>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</si>
  <si>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</si>
  <si>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</si>
  <si>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</si>
  <si>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</si>
  <si>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</si>
  <si>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</si>
  <si>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</si>
  <si>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</si>
  <si>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</si>
  <si>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</si>
  <si>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</si>
  <si>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</si>
  <si>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</si>
  <si>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</si>
  <si>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</si>
  <si>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</si>
  <si>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</si>
  <si>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</si>
  <si>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</si>
  <si>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</si>
  <si>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</si>
  <si>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</si>
  <si>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</si>
  <si>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</si>
  <si>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</si>
  <si>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</si>
  <si>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</si>
  <si>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</si>
  <si>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</si>
  <si>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</si>
  <si>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</si>
  <si>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</si>
  <si>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</si>
  <si>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</si>
  <si>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</si>
  <si>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</si>
  <si>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</si>
  <si>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</si>
  <si>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</si>
  <si>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</si>
  <si>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</si>
  <si>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</si>
  <si>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</si>
  <si>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</si>
  <si>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</si>
  <si>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</si>
  <si>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</si>
  <si>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</si>
  <si>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</si>
  <si>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</si>
  <si>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</si>
  <si>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</si>
  <si>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</si>
  <si>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</si>
  <si>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</si>
  <si>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</si>
  <si>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</si>
  <si>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</si>
  <si>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</si>
  <si>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</si>
  <si>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</si>
  <si>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</si>
  <si>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</si>
  <si>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</si>
  <si>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</si>
  <si>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</si>
  <si>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</si>
  <si>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</si>
  <si>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</si>
  <si>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</si>
  <si>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</si>
  <si>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</si>
  <si>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</si>
  <si>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</si>
  <si>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</si>
  <si>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</si>
  <si>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</si>
  <si>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</si>
  <si>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</si>
  <si>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</si>
  <si>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</si>
  <si>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</si>
  <si>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</si>
  <si>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</si>
  <si>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</si>
  <si>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</si>
  <si>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</si>
  <si>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</si>
  <si>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</si>
  <si>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</si>
  <si>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</si>
  <si>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</si>
  <si>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</si>
  <si>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</si>
  <si>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</si>
  <si>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</si>
  <si>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</si>
  <si>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</si>
  <si>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</si>
  <si>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</si>
  <si>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</si>
  <si>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</si>
  <si>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</si>
  <si>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</si>
  <si>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</si>
  <si>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</si>
  <si>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</si>
  <si>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</si>
  <si>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</si>
  <si>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</si>
  <si>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香川県宇多津町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</si>
  <si>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</si>
  <si>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</si>
  <si>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</si>
  <si>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</si>
  <si>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</si>
  <si>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</si>
  <si>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</si>
  <si>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</si>
  <si>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</si>
  <si>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</si>
  <si>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</si>
  <si>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</si>
  <si>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</si>
  <si>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</si>
  <si>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</si>
  <si>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</si>
  <si>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</si>
  <si>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</si>
  <si>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</si>
  <si>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</si>
  <si>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宇多津町はなの森墓地公苑整備事業特別会計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</si>
  <si>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</si>
  <si>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</si>
  <si>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</si>
  <si>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</si>
  <si>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</si>
  <si>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</si>
  <si>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</si>
  <si>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</si>
  <si>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</si>
  <si>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</si>
  <si>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</si>
  <si>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</si>
  <si>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</si>
  <si>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</si>
  <si>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宇多津町国民健康保険特別会計</t>
    <phoneticPr fontId="5"/>
  </si>
  <si>
    <t>宇多津町介護保険特別会計</t>
    <phoneticPr fontId="5"/>
  </si>
  <si>
    <t>宇多津町後期高齢者医療特別会計</t>
    <phoneticPr fontId="5"/>
  </si>
  <si>
    <t>宇多津町下水道事業特別会計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</si>
  <si>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</si>
  <si>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</si>
  <si>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</si>
  <si>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</si>
  <si>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</si>
  <si>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</si>
  <si>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</si>
  <si>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</si>
  <si>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</si>
  <si>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</si>
  <si>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</si>
  <si>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</si>
  <si>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</si>
  <si>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</si>
  <si>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</si>
  <si>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</si>
  <si>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</si>
  <si>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</si>
  <si>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</si>
  <si>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</si>
  <si>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</si>
  <si>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</si>
  <si>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</si>
  <si>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</si>
  <si>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</si>
  <si>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</si>
  <si>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</si>
  <si>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</si>
  <si>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</si>
  <si>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</si>
  <si>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</si>
  <si>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</si>
  <si>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</si>
  <si>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</si>
  <si>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</si>
  <si>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</si>
  <si>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</si>
  <si>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</si>
  <si>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</si>
  <si>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</si>
  <si>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</si>
  <si>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</si>
  <si>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</si>
  <si>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</si>
  <si>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</si>
  <si>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</si>
  <si>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</si>
  <si>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</si>
  <si>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</si>
  <si>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</si>
  <si>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</si>
  <si>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</si>
  <si>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</si>
  <si>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</si>
  <si>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</si>
  <si>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</si>
  <si>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</si>
  <si>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</si>
  <si>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</si>
  <si>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</si>
  <si>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宇多津町下水道事業特別会計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</si>
  <si>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</si>
  <si>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</si>
  <si>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</si>
  <si>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宇多津町後期高齢者医療特別会計</t>
    <phoneticPr fontId="5"/>
  </si>
  <si>
    <t>(Ｆ)</t>
    <phoneticPr fontId="5"/>
  </si>
  <si>
    <t>宇多津町国民健康保険特別会計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</si>
  <si>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</si>
  <si>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</si>
  <si>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</si>
  <si>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</si>
  <si>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</si>
  <si>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</si>
  <si>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</si>
  <si>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</si>
  <si>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</si>
  <si>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</si>
  <si>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</si>
  <si>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</si>
  <si>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</si>
  <si>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</si>
  <si>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</si>
  <si>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</si>
  <si>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</si>
  <si>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</si>
  <si>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</si>
  <si>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</si>
  <si>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</si>
  <si>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</si>
  <si>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</si>
  <si>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</si>
  <si>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</si>
  <si>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</si>
  <si>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</si>
  <si>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</si>
  <si>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</si>
  <si>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</si>
  <si>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</si>
  <si>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</si>
  <si>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</si>
  <si>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</si>
  <si>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</si>
  <si>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</si>
  <si>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</si>
  <si>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</si>
  <si>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</si>
  <si>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</si>
  <si>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</si>
  <si>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</si>
  <si>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</si>
  <si>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</si>
  <si>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</si>
  <si>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</si>
  <si>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</si>
  <si>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</si>
  <si>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</si>
  <si>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</si>
  <si>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</si>
  <si>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</si>
  <si>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</si>
  <si>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</si>
  <si>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</si>
  <si>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</si>
  <si>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</si>
  <si>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</si>
  <si>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</si>
  <si>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</si>
  <si>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</si>
  <si>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</si>
  <si>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</si>
  <si>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</si>
  <si>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</si>
  <si>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</si>
  <si>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</si>
  <si>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</si>
  <si>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</si>
  <si>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</si>
  <si>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</si>
  <si>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</si>
  <si>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</si>
  <si>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</si>
  <si>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</si>
  <si>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</si>
  <si>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</si>
  <si>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</si>
  <si>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</si>
  <si>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</si>
  <si>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</si>
  <si>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</si>
  <si>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</si>
  <si>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</si>
  <si>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</si>
  <si>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1.47</t>
  </si>
  <si>
    <t>一般会計</t>
  </si>
  <si>
    <t>宇多津町国民健康保険特別会計</t>
  </si>
  <si>
    <t>宇多津町介護保険特別会計</t>
  </si>
  <si>
    <t>宇多津町下水道事業特別会計</t>
  </si>
  <si>
    <t>宇多津町後期高齢者医療特別会計</t>
  </si>
  <si>
    <t>宇多津町はなの森墓地公苑整備事業特別会計</t>
  </si>
  <si>
    <t>その他会計（赤字）</t>
  </si>
  <si>
    <t>その他会計（黒字）</t>
  </si>
  <si>
    <t>H25末</t>
    <phoneticPr fontId="5"/>
  </si>
  <si>
    <t>H26末</t>
    <phoneticPr fontId="5"/>
  </si>
  <si>
    <t>H27末</t>
    <phoneticPr fontId="5"/>
  </si>
  <si>
    <t>H28末</t>
    <phoneticPr fontId="5"/>
  </si>
  <si>
    <t>H29末</t>
    <phoneticPr fontId="5"/>
  </si>
  <si>
    <t>坂出、宇多津広域行政事務組合</t>
    <rPh sb="0" eb="2">
      <t>サカイデ</t>
    </rPh>
    <rPh sb="3" eb="6">
      <t>ウタヅ</t>
    </rPh>
    <rPh sb="6" eb="8">
      <t>コウイキ</t>
    </rPh>
    <rPh sb="8" eb="10">
      <t>ギョウセイ</t>
    </rPh>
    <rPh sb="10" eb="12">
      <t>ジム</t>
    </rPh>
    <rPh sb="12" eb="14">
      <t>クミアイ</t>
    </rPh>
    <phoneticPr fontId="2"/>
  </si>
  <si>
    <t>香川県中部広域競艇事業組合</t>
    <rPh sb="0" eb="3">
      <t>カガワケン</t>
    </rPh>
    <rPh sb="3" eb="5">
      <t>チュウブ</t>
    </rPh>
    <rPh sb="5" eb="7">
      <t>コウイキ</t>
    </rPh>
    <rPh sb="7" eb="9">
      <t>キョウテイ</t>
    </rPh>
    <rPh sb="9" eb="11">
      <t>ジギョウ</t>
    </rPh>
    <rPh sb="11" eb="13">
      <t>クミアイ</t>
    </rPh>
    <phoneticPr fontId="2"/>
  </si>
  <si>
    <t>香川県市町総合事務組合</t>
    <rPh sb="0" eb="3">
      <t>カガワケン</t>
    </rPh>
    <rPh sb="3" eb="11">
      <t>シチョウソウゴウジムクミアイ</t>
    </rPh>
    <phoneticPr fontId="2"/>
  </si>
  <si>
    <t>香川県後期高齢者医療広域連合（一般）</t>
    <rPh sb="0" eb="3">
      <t>カガワケン</t>
    </rPh>
    <rPh sb="3" eb="5">
      <t>コウキ</t>
    </rPh>
    <rPh sb="5" eb="8">
      <t>コウレイシャ</t>
    </rPh>
    <rPh sb="8" eb="10">
      <t>イリョウ</t>
    </rPh>
    <rPh sb="10" eb="12">
      <t>コウイキ</t>
    </rPh>
    <rPh sb="12" eb="14">
      <t>レンゴウ</t>
    </rPh>
    <rPh sb="15" eb="17">
      <t>イッパン</t>
    </rPh>
    <phoneticPr fontId="2"/>
  </si>
  <si>
    <t>香川県後期高齢者医療広域連合（医療）</t>
    <rPh sb="0" eb="3">
      <t>カガワケン</t>
    </rPh>
    <rPh sb="3" eb="5">
      <t>コウキ</t>
    </rPh>
    <rPh sb="5" eb="8">
      <t>コウレイシャ</t>
    </rPh>
    <rPh sb="8" eb="10">
      <t>イリョウ</t>
    </rPh>
    <rPh sb="10" eb="12">
      <t>コウイキ</t>
    </rPh>
    <rPh sb="12" eb="14">
      <t>レンゴウ</t>
    </rPh>
    <rPh sb="15" eb="17">
      <t>イリョウ</t>
    </rPh>
    <phoneticPr fontId="2"/>
  </si>
  <si>
    <t>香川県広域水道企業団（水道）</t>
    <rPh sb="0" eb="3">
      <t>カガワケン</t>
    </rPh>
    <rPh sb="3" eb="5">
      <t>コウイキ</t>
    </rPh>
    <rPh sb="5" eb="7">
      <t>スイドウ</t>
    </rPh>
    <rPh sb="7" eb="9">
      <t>キギョウ</t>
    </rPh>
    <rPh sb="9" eb="10">
      <t>ダン</t>
    </rPh>
    <rPh sb="11" eb="13">
      <t>スイドウ</t>
    </rPh>
    <phoneticPr fontId="2"/>
  </si>
  <si>
    <t>香川県広域水道企業団（工業用水道）</t>
    <rPh sb="0" eb="3">
      <t>カガワケン</t>
    </rPh>
    <rPh sb="3" eb="5">
      <t>コウイキ</t>
    </rPh>
    <rPh sb="5" eb="7">
      <t>スイドウ</t>
    </rPh>
    <rPh sb="7" eb="9">
      <t>キギョウ</t>
    </rPh>
    <rPh sb="9" eb="10">
      <t>ダン</t>
    </rPh>
    <rPh sb="11" eb="14">
      <t>コウギョウヨウ</t>
    </rPh>
    <rPh sb="14" eb="16">
      <t>スイドウ</t>
    </rPh>
    <phoneticPr fontId="2"/>
  </si>
  <si>
    <t>-</t>
    <phoneticPr fontId="2"/>
  </si>
  <si>
    <t>-</t>
    <phoneticPr fontId="2"/>
  </si>
  <si>
    <t>-</t>
    <phoneticPr fontId="2"/>
  </si>
  <si>
    <t>-</t>
    <phoneticPr fontId="2"/>
  </si>
  <si>
    <t>-</t>
    <phoneticPr fontId="2"/>
  </si>
  <si>
    <t>宇多津町ユープラザうたづ整備基金</t>
    <rPh sb="0" eb="4">
      <t>ウタヅチョウ</t>
    </rPh>
    <rPh sb="12" eb="14">
      <t>セイビ</t>
    </rPh>
    <rPh sb="14" eb="16">
      <t>キキン</t>
    </rPh>
    <phoneticPr fontId="2"/>
  </si>
  <si>
    <t>宇多津町地域福祉基金</t>
    <rPh sb="0" eb="4">
      <t>ウタヅチョウ</t>
    </rPh>
    <rPh sb="4" eb="6">
      <t>チイキ</t>
    </rPh>
    <rPh sb="6" eb="8">
      <t>フクシ</t>
    </rPh>
    <rPh sb="8" eb="10">
      <t>キキン</t>
    </rPh>
    <phoneticPr fontId="2"/>
  </si>
  <si>
    <t>宇多津町まちづくり基金</t>
    <rPh sb="0" eb="4">
      <t>ウタヅチョウ</t>
    </rPh>
    <rPh sb="9" eb="11">
      <t>キキン</t>
    </rPh>
    <phoneticPr fontId="2"/>
  </si>
  <si>
    <t>宇多津町災害対策基金</t>
    <rPh sb="0" eb="4">
      <t>ウタヅチョウ</t>
    </rPh>
    <rPh sb="4" eb="6">
      <t>サイガイ</t>
    </rPh>
    <rPh sb="6" eb="8">
      <t>タイサク</t>
    </rPh>
    <rPh sb="8" eb="10">
      <t>キキン</t>
    </rPh>
    <phoneticPr fontId="2"/>
  </si>
  <si>
    <t>-</t>
    <phoneticPr fontId="2"/>
  </si>
  <si>
    <t>-</t>
    <phoneticPr fontId="2"/>
  </si>
  <si>
    <t>宇多津町土地開発公社</t>
    <rPh sb="0" eb="4">
      <t>ウタヅチョウ</t>
    </rPh>
    <rPh sb="4" eb="6">
      <t>トチ</t>
    </rPh>
    <rPh sb="6" eb="8">
      <t>カイハツ</t>
    </rPh>
    <rPh sb="8" eb="10">
      <t>コウシャ</t>
    </rPh>
    <phoneticPr fontId="2"/>
  </si>
  <si>
    <t>一財）宇多津町振興財団</t>
    <rPh sb="0" eb="2">
      <t>イチザイ</t>
    </rPh>
    <rPh sb="3" eb="7">
      <t>ウタヅチョウ</t>
    </rPh>
    <rPh sb="7" eb="9">
      <t>シンコウ</t>
    </rPh>
    <rPh sb="9" eb="11">
      <t>ザイダン</t>
    </rPh>
    <phoneticPr fontId="2"/>
  </si>
  <si>
    <t>-</t>
    <phoneticPr fontId="2"/>
  </si>
  <si>
    <t>-</t>
    <phoneticPr fontId="2"/>
  </si>
  <si>
    <t>みどりの基金</t>
    <rPh sb="4" eb="6">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</si>
  <si>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</si>
  <si>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</si>
  <si>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</si>
  <si>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</si>
  <si>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</si>
  <si>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将来負担比率ともに類似団体平均と比較して低い状態を維持している。実質公債費比率はこれまで減少傾向にあったが、今後は臨時財政対策債、庁舎耐震改修事業、都市再生整備計画事業等の元利償還金の増加により、上昇傾向となる恐れがあるため、上昇を一時的なものに抑えるよう、適正な地方債の借入の維持に努める。</t>
    <rPh sb="0" eb="2">
      <t>ジッシツ</t>
    </rPh>
    <rPh sb="2" eb="5">
      <t>コウサイヒ</t>
    </rPh>
    <rPh sb="5" eb="7">
      <t>ヒリツ</t>
    </rPh>
    <rPh sb="8" eb="10">
      <t>ショウライ</t>
    </rPh>
    <rPh sb="10" eb="12">
      <t>フタン</t>
    </rPh>
    <rPh sb="12" eb="14">
      <t>ヒリツ</t>
    </rPh>
    <rPh sb="17" eb="19">
      <t>ルイジ</t>
    </rPh>
    <rPh sb="19" eb="21">
      <t>ダンタイ</t>
    </rPh>
    <rPh sb="21" eb="23">
      <t>ヘイキン</t>
    </rPh>
    <rPh sb="24" eb="26">
      <t>ヒカク</t>
    </rPh>
    <rPh sb="28" eb="29">
      <t>ヒク</t>
    </rPh>
    <rPh sb="30" eb="32">
      <t>ジョウタイ</t>
    </rPh>
    <rPh sb="33" eb="35">
      <t>イジ</t>
    </rPh>
    <rPh sb="62" eb="64">
      <t>コンゴ</t>
    </rPh>
    <rPh sb="65" eb="67">
      <t>リンジ</t>
    </rPh>
    <rPh sb="67" eb="69">
      <t>ザイセイ</t>
    </rPh>
    <rPh sb="69" eb="71">
      <t>タイサク</t>
    </rPh>
    <rPh sb="71" eb="72">
      <t>サイ</t>
    </rPh>
    <rPh sb="73" eb="75">
      <t>チョウシャ</t>
    </rPh>
    <rPh sb="75" eb="77">
      <t>タイシン</t>
    </rPh>
    <rPh sb="77" eb="79">
      <t>カイシュウ</t>
    </rPh>
    <rPh sb="79" eb="81">
      <t>ジギョウ</t>
    </rPh>
    <rPh sb="82" eb="84">
      <t>トシ</t>
    </rPh>
    <rPh sb="84" eb="86">
      <t>サイセイ</t>
    </rPh>
    <rPh sb="86" eb="88">
      <t>セイビ</t>
    </rPh>
    <rPh sb="88" eb="90">
      <t>ケイカク</t>
    </rPh>
    <rPh sb="90" eb="92">
      <t>ジギョウ</t>
    </rPh>
    <rPh sb="92" eb="93">
      <t>トウ</t>
    </rPh>
    <rPh sb="94" eb="96">
      <t>ガンリ</t>
    </rPh>
    <rPh sb="96" eb="99">
      <t>ショウカンキン</t>
    </rPh>
    <rPh sb="113" eb="114">
      <t>オソ</t>
    </rPh>
    <rPh sb="140" eb="143">
      <t>チホウサイ</t>
    </rPh>
    <rPh sb="144" eb="146">
      <t>カリイレ</t>
    </rPh>
    <rPh sb="147" eb="149">
      <t>イジ</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</si>
  <si>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</si>
  <si>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</si>
  <si>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</si>
  <si>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地方債の現在高が庁舎耐震等改修事業等に伴う一般事業債、都市再生整備計画事業による公共等事業債などにより増加しているため、上昇傾向となっていたが、地方債の借入の抑制により地方債現在高が減少、また財政調整基金等の充当可能基金も増加したことにより、結果として平成30年度は平成29年度に比べ減少した。また、有形固定資産減価償却率は、庁舎耐震改修事業等の改修、更新等により減少した。</t>
    <rPh sb="0" eb="2">
      <t>ショウライ</t>
    </rPh>
    <rPh sb="2" eb="4">
      <t>フタン</t>
    </rPh>
    <rPh sb="4" eb="6">
      <t>ヒリツ</t>
    </rPh>
    <rPh sb="35" eb="37">
      <t>トシ</t>
    </rPh>
    <rPh sb="37" eb="39">
      <t>サイセイ</t>
    </rPh>
    <rPh sb="39" eb="41">
      <t>セイビ</t>
    </rPh>
    <rPh sb="41" eb="43">
      <t>ケイカク</t>
    </rPh>
    <rPh sb="43" eb="45">
      <t>ジギョウ</t>
    </rPh>
    <rPh sb="48" eb="50">
      <t>コウキョウ</t>
    </rPh>
    <rPh sb="50" eb="51">
      <t>トウ</t>
    </rPh>
    <rPh sb="51" eb="53">
      <t>ジギョウ</t>
    </rPh>
    <rPh sb="53" eb="54">
      <t>サイ</t>
    </rPh>
    <rPh sb="84" eb="86">
      <t>カリイレ</t>
    </rPh>
    <rPh sb="87" eb="89">
      <t>ヨクセイ</t>
    </rPh>
    <rPh sb="92" eb="95">
      <t>チホウサイ</t>
    </rPh>
    <rPh sb="95" eb="97">
      <t>ゲンザイ</t>
    </rPh>
    <rPh sb="97" eb="98">
      <t>ダカ</t>
    </rPh>
    <rPh sb="104" eb="106">
      <t>ザイセイ</t>
    </rPh>
    <rPh sb="106" eb="108">
      <t>チョウセイ</t>
    </rPh>
    <rPh sb="108" eb="110">
      <t>キキン</t>
    </rPh>
    <rPh sb="110" eb="111">
      <t>トウ</t>
    </rPh>
    <rPh sb="112" eb="114">
      <t>ジュウトウ</t>
    </rPh>
    <rPh sb="114" eb="116">
      <t>カノウ</t>
    </rPh>
    <rPh sb="116" eb="118">
      <t>キキン</t>
    </rPh>
    <rPh sb="119" eb="121">
      <t>ゾウカ</t>
    </rPh>
    <rPh sb="129" eb="131">
      <t>ケッカ</t>
    </rPh>
    <rPh sb="134" eb="136">
      <t>ヘイセイ</t>
    </rPh>
    <rPh sb="138" eb="140">
      <t>ネンド</t>
    </rPh>
    <rPh sb="141" eb="143">
      <t>ヘイセイ</t>
    </rPh>
    <rPh sb="145" eb="147">
      <t>ネンド</t>
    </rPh>
    <rPh sb="148" eb="149">
      <t>クラ</t>
    </rPh>
    <rPh sb="150" eb="152">
      <t>ゲンショウ</t>
    </rPh>
    <rPh sb="158" eb="160">
      <t>ユウケイ</t>
    </rPh>
    <rPh sb="160" eb="162">
      <t>コテイ</t>
    </rPh>
    <rPh sb="162" eb="164">
      <t>シサン</t>
    </rPh>
    <rPh sb="164" eb="166">
      <t>ゲンカ</t>
    </rPh>
    <rPh sb="166" eb="168">
      <t>ショウキャク</t>
    </rPh>
    <rPh sb="168" eb="169">
      <t>リツ</t>
    </rPh>
    <rPh sb="171" eb="173">
      <t>チョウシャ</t>
    </rPh>
    <rPh sb="173" eb="175">
      <t>タイシン</t>
    </rPh>
    <rPh sb="175" eb="177">
      <t>カイシュウ</t>
    </rPh>
    <rPh sb="177" eb="179">
      <t>ジギョウ</t>
    </rPh>
    <rPh sb="179" eb="180">
      <t>トウ</t>
    </rPh>
    <rPh sb="181" eb="183">
      <t>カイシュウ</t>
    </rPh>
    <rPh sb="184" eb="186">
      <t>コウシン</t>
    </rPh>
    <rPh sb="186" eb="187">
      <t>トウ</t>
    </rPh>
    <rPh sb="190" eb="192">
      <t>ゲンショウ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</si>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</sst>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c:ext xmlns:c16="http://schemas.microsoft.com/office/drawing/2014/chart" uri="{C3380CC4-5D6E-409C-BE32-E72D297353CC}">
              <c16:uniqueId val="{00000000-6A51-49CB-BFDF-A5AC068097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28256</c:v>
                </c:pt>
                <c:pt idx="1">
                  <c:v>52685</c:v>
                </c:pt>
                <c:pt idx="2">
                  <c:v>32556</c:v>
                </c:pt>
                <c:pt idx="3">
                  <c:v>75140</c:v>
                </c:pt>
                <c:pt idx="4">
                  <c:v>33410</c:v>
                </c:pt>
              </c:numCache>
            </c:numRef>
          </c:val>
          <c:smooth val="0"/>
          <c:extLst>
            <c:ext xmlns:c16="http://schemas.microsoft.com/office/drawing/2014/chart" uri="{C3380CC4-5D6E-409C-BE32-E72D297353CC}">
              <c16:uniqueId val="{00000001-6A51-49CB-BFDF-A5AC06809732}"/>
            </c:ext>
          </c:extLst>
        </c:ser>
        <c:dLbls>
          <c:showLegendKey val="0"/>
          <c:showVal val="0"/>
          <c:showCatName val="0"/>
          <c:showSerName val="0"/>
          <c:showPercent val="0"/>
          <c:showBubbleSize val="0"/>
        </c:dLbls>
        <c:marker val="1"/>
        <c:smooth val="0"/>
        <c:axId val="160771336"/>
        <c:axId val="160770552"/>
      </c:lineChart>
      <c:catAx>
        <c:axId val="160771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770552"/>
        <c:crosses val="autoZero"/>
        <c:auto val="1"/>
        <c:lblAlgn val="ctr"/>
        <c:lblOffset val="100"/>
        <c:tickLblSkip val="1"/>
        <c:tickMarkSkip val="1"/>
        <c:noMultiLvlLbl val="0"/>
      </c:catAx>
      <c:valAx>
        <c:axId val="16077055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0771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10.17</c:v>
                </c:pt>
                <c:pt idx="1">
                  <c:v>11.14</c:v>
                </c:pt>
                <c:pt idx="2">
                  <c:v>10.67</c:v>
                </c:pt>
                <c:pt idx="3">
                  <c:v>12.58</c:v>
                </c:pt>
                <c:pt idx="4">
                  <c:v>10.63</c:v>
                </c:pt>
              </c:numCache>
            </c:numRef>
          </c:val>
          <c:extLst>
            <c:ext xmlns:c16="http://schemas.microsoft.com/office/drawing/2014/chart" uri="{C3380CC4-5D6E-409C-BE32-E72D297353CC}">
              <c16:uniqueId val="{00000000-8235-4EFC-AEE0-28DC6FE69F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41.3</c:v>
                </c:pt>
                <c:pt idx="1">
                  <c:v>42.73</c:v>
                </c:pt>
                <c:pt idx="2">
                  <c:v>42.06</c:v>
                </c:pt>
                <c:pt idx="3">
                  <c:v>40.07</c:v>
                </c:pt>
                <c:pt idx="4">
                  <c:v>44.15</c:v>
                </c:pt>
              </c:numCache>
            </c:numRef>
          </c:val>
          <c:extLst>
            <c:ext xmlns:c16="http://schemas.microsoft.com/office/drawing/2014/chart" uri="{C3380CC4-5D6E-409C-BE32-E72D297353CC}">
              <c16:uniqueId val="{00000001-8235-4EFC-AEE0-28DC6FE69FE3}"/>
            </c:ext>
          </c:extLst>
        </c:ser>
        <c:dLbls>
          <c:showLegendKey val="0"/>
          <c:showVal val="0"/>
          <c:showCatName val="0"/>
          <c:showSerName val="0"/>
          <c:showPercent val="0"/>
          <c:showBubbleSize val="0"/>
        </c:dLbls>
        <c:gapWidth val="250"/>
        <c:overlap val="100"/>
        <c:axId val="160769376"/>
        <c:axId val="160770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5.14</c:v>
                </c:pt>
                <c:pt idx="1">
                  <c:v>2.41</c:v>
                </c:pt>
                <c:pt idx="2">
                  <c:v>-1.47</c:v>
                </c:pt>
                <c:pt idx="3">
                  <c:v>0.1</c:v>
                </c:pt>
                <c:pt idx="4">
                  <c:v>2.33</c:v>
                </c:pt>
              </c:numCache>
            </c:numRef>
          </c:val>
          <c:smooth val="0"/>
          <c:extLst>
            <c:ext xmlns:c16="http://schemas.microsoft.com/office/drawing/2014/chart" uri="{C3380CC4-5D6E-409C-BE32-E72D297353CC}">
              <c16:uniqueId val="{00000002-8235-4EFC-AEE0-28DC6FE69FE3}"/>
            </c:ext>
          </c:extLst>
        </c:ser>
        <c:dLbls>
          <c:showLegendKey val="0"/>
          <c:showVal val="0"/>
          <c:showCatName val="0"/>
          <c:showSerName val="0"/>
          <c:showPercent val="0"/>
          <c:showBubbleSize val="0"/>
        </c:dLbls>
        <c:marker val="1"/>
        <c:smooth val="0"/>
        <c:axId val="160769376"/>
        <c:axId val="160770944"/>
      </c:lineChart>
      <c:catAx>
        <c:axId val="16076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0770944"/>
        <c:crosses val="autoZero"/>
        <c:auto val="1"/>
        <c:lblAlgn val="ctr"/>
        <c:lblOffset val="100"/>
        <c:tickLblSkip val="1"/>
        <c:tickMarkSkip val="1"/>
        <c:noMultiLvlLbl val="0"/>
      </c:catAx>
      <c:valAx>
        <c:axId val="16077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76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9.3699999999999992</c:v>
                </c:pt>
                <c:pt idx="2">
                  <c:v>#N/A</c:v>
                </c:pt>
                <c:pt idx="3">
                  <c:v>9.8000000000000007</c:v>
                </c:pt>
                <c:pt idx="4">
                  <c:v>#N/A</c:v>
                </c:pt>
                <c:pt idx="5">
                  <c:v>6.09</c:v>
                </c:pt>
                <c:pt idx="6">
                  <c:v>#N/A</c:v>
                </c:pt>
                <c:pt idx="7">
                  <c:v>5.46</c:v>
                </c:pt>
                <c:pt idx="8">
                  <c:v>0</c:v>
                </c:pt>
                <c:pt idx="9">
                  <c:v>0</c:v>
                </c:pt>
              </c:numCache>
            </c:numRef>
          </c:val>
          <c:extLst>
            <c:ext xmlns:c16="http://schemas.microsoft.com/office/drawing/2014/chart" uri="{C3380CC4-5D6E-409C-BE32-E72D297353CC}">
              <c16:uniqueId val="{00000000-7E1A-4316-8ECA-9515AC0FF7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E1A-4316-8ECA-9515AC0FF73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E1A-4316-8ECA-9515AC0FF73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E1A-4316-8ECA-9515AC0FF73E}"/>
            </c:ext>
          </c:extLst>
        </c:ser>
        <c:ser>
          <c:idx val="4"/>
          <c:order val="4"/>
          <c:tx>
            <c:strRef>
              <c:f>データシート!$A$31</c:f>
              <c:strCache>
                <c:ptCount val="1"/>
                <c:pt idx="0">
                  <c:v>宇多津町はなの森墓地公苑整備事業特別会計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4-7E1A-4316-8ECA-9515AC0FF73E}"/>
            </c:ext>
          </c:extLst>
        </c:ser>
        <c:ser>
          <c:idx val="5"/>
          <c:order val="5"/>
          <c:tx>
            <c:strRef>
              <c:f>データシート!$A$32</c:f>
              <c:strCache>
                <c:ptCount val="1"/>
                <c:pt idx="0">
                  <c:v>宇多津町後期高齢者医療特別会計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0.12</c:v>
                </c:pt>
                <c:pt idx="2">
                  <c:v>#N/A</c:v>
                </c:pt>
                <c:pt idx="3">
                  <c:v>0.14000000000000001</c:v>
                </c:pt>
                <c:pt idx="4">
                  <c:v>#N/A</c:v>
                </c:pt>
                <c:pt idx="5">
                  <c:v>0.13</c:v>
                </c:pt>
                <c:pt idx="6">
                  <c:v>#N/A</c:v>
                </c:pt>
                <c:pt idx="7">
                  <c:v>0.12</c:v>
                </c:pt>
                <c:pt idx="8">
                  <c:v>#N/A</c:v>
                </c:pt>
                <c:pt idx="9">
                  <c:v>0.13</c:v>
                </c:pt>
              </c:numCache>
            </c:numRef>
          </c:val>
          <c:extLst>
            <c:ext xmlns:c16="http://schemas.microsoft.com/office/drawing/2014/chart" uri="{C3380CC4-5D6E-409C-BE32-E72D297353CC}">
              <c16:uniqueId val="{00000005-7E1A-4316-8ECA-9515AC0FF73E}"/>
            </c:ext>
          </c:extLst>
        </c:ser>
        <c:ser>
          <c:idx val="6"/>
          <c:order val="6"/>
          <c:tx>
            <c:strRef>
              <c:f>データシート!$A$33</c:f>
              <c:strCache>
                <c:ptCount val="1"/>
                <c:pt idx="0">
                  <c:v>宇多津町下水道事業特別会計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1.45</c:v>
                </c:pt>
                <c:pt idx="2">
                  <c:v>#N/A</c:v>
                </c:pt>
                <c:pt idx="3">
                  <c:v>0.88</c:v>
                </c:pt>
                <c:pt idx="4">
                  <c:v>#N/A</c:v>
                </c:pt>
                <c:pt idx="5">
                  <c:v>0.71</c:v>
                </c:pt>
                <c:pt idx="6">
                  <c:v>#N/A</c:v>
                </c:pt>
                <c:pt idx="7">
                  <c:v>0.6</c:v>
                </c:pt>
                <c:pt idx="8">
                  <c:v>#N/A</c:v>
                </c:pt>
                <c:pt idx="9">
                  <c:v>0.38</c:v>
                </c:pt>
              </c:numCache>
            </c:numRef>
          </c:val>
          <c:extLst>
            <c:ext xmlns:c16="http://schemas.microsoft.com/office/drawing/2014/chart" uri="{C3380CC4-5D6E-409C-BE32-E72D297353CC}">
              <c16:uniqueId val="{00000006-7E1A-4316-8ECA-9515AC0FF73E}"/>
            </c:ext>
          </c:extLst>
        </c:ser>
        <c:ser>
          <c:idx val="7"/>
          <c:order val="7"/>
          <c:tx>
            <c:strRef>
              <c:f>データシート!$A$34</c:f>
              <c:strCache>
                <c:ptCount val="1"/>
                <c:pt idx="0">
                  <c:v>宇多津町介護保険特別会計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1.1299999999999999</c:v>
                </c:pt>
                <c:pt idx="2">
                  <c:v>#N/A</c:v>
                </c:pt>
                <c:pt idx="3">
                  <c:v>1.17</c:v>
                </c:pt>
                <c:pt idx="4">
                  <c:v>#N/A</c:v>
                </c:pt>
                <c:pt idx="5">
                  <c:v>1.66</c:v>
                </c:pt>
                <c:pt idx="6">
                  <c:v>#N/A</c:v>
                </c:pt>
                <c:pt idx="7">
                  <c:v>1.8</c:v>
                </c:pt>
                <c:pt idx="8">
                  <c:v>#N/A</c:v>
                </c:pt>
                <c:pt idx="9">
                  <c:v>1.46</c:v>
                </c:pt>
              </c:numCache>
            </c:numRef>
          </c:val>
          <c:extLst>
            <c:ext xmlns:c16="http://schemas.microsoft.com/office/drawing/2014/chart" uri="{C3380CC4-5D6E-409C-BE32-E72D297353CC}">
              <c16:uniqueId val="{00000007-7E1A-4316-8ECA-9515AC0FF73E}"/>
            </c:ext>
          </c:extLst>
        </c:ser>
        <c:ser>
          <c:idx val="8"/>
          <c:order val="8"/>
          <c:tx>
            <c:strRef>
              <c:f>データシート!$A$35</c:f>
              <c:strCache>
                <c:ptCount val="1"/>
                <c:pt idx="0">
                  <c:v>宇多津町国民健康保険特別会計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2.73</c:v>
                </c:pt>
                <c:pt idx="2">
                  <c:v>#N/A</c:v>
                </c:pt>
                <c:pt idx="3">
                  <c:v>3.08</c:v>
                </c:pt>
                <c:pt idx="4">
                  <c:v>#N/A</c:v>
                </c:pt>
                <c:pt idx="5">
                  <c:v>4.84</c:v>
                </c:pt>
                <c:pt idx="6">
                  <c:v>#N/A</c:v>
                </c:pt>
                <c:pt idx="7">
                  <c:v>5.42</c:v>
                </c:pt>
                <c:pt idx="8">
                  <c:v>#N/A</c:v>
                </c:pt>
                <c:pt idx="9">
                  <c:v>4.3600000000000003</c:v>
                </c:pt>
              </c:numCache>
            </c:numRef>
          </c:val>
          <c:extLst>
            <c:ext xmlns:c16="http://schemas.microsoft.com/office/drawing/2014/chart" uri="{C3380CC4-5D6E-409C-BE32-E72D297353CC}">
              <c16:uniqueId val="{00000008-7E1A-4316-8ECA-9515AC0FF73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10.14</c:v>
                </c:pt>
                <c:pt idx="2">
                  <c:v>#N/A</c:v>
                </c:pt>
                <c:pt idx="3">
                  <c:v>11.12</c:v>
                </c:pt>
                <c:pt idx="4">
                  <c:v>#N/A</c:v>
                </c:pt>
                <c:pt idx="5">
                  <c:v>10.64</c:v>
                </c:pt>
                <c:pt idx="6">
                  <c:v>#N/A</c:v>
                </c:pt>
                <c:pt idx="7">
                  <c:v>12.57</c:v>
                </c:pt>
                <c:pt idx="8">
                  <c:v>#N/A</c:v>
                </c:pt>
                <c:pt idx="9">
                  <c:v>10.62</c:v>
                </c:pt>
              </c:numCache>
            </c:numRef>
          </c:val>
          <c:extLst>
            <c:ext xmlns:c16="http://schemas.microsoft.com/office/drawing/2014/chart" uri="{C3380CC4-5D6E-409C-BE32-E72D297353CC}">
              <c16:uniqueId val="{00000009-7E1A-4316-8ECA-9515AC0FF73E}"/>
            </c:ext>
          </c:extLst>
        </c:ser>
        <c:dLbls>
          <c:showLegendKey val="0"/>
          <c:showVal val="0"/>
          <c:showCatName val="0"/>
          <c:showSerName val="0"/>
          <c:showPercent val="0"/>
          <c:showBubbleSize val="0"/>
        </c:dLbls>
        <c:gapWidth val="150"/>
        <c:overlap val="100"/>
        <c:axId val="160770160"/>
        <c:axId val="160768592"/>
      </c:barChart>
      <c:catAx>
        <c:axId val="16077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768592"/>
        <c:crosses val="autoZero"/>
        <c:auto val="1"/>
        <c:lblAlgn val="ctr"/>
        <c:lblOffset val="100"/>
        <c:tickLblSkip val="1"/>
        <c:tickMarkSkip val="1"/>
        <c:noMultiLvlLbl val="0"/>
      </c:catAx>
      <c:valAx>
        <c:axId val="160768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770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513</c:v>
                </c:pt>
                <c:pt idx="5">
                  <c:v>463</c:v>
                </c:pt>
                <c:pt idx="8">
                  <c:v>458</c:v>
                </c:pt>
                <c:pt idx="11">
                  <c:v>460</c:v>
                </c:pt>
                <c:pt idx="14">
                  <c:v>465</c:v>
                </c:pt>
              </c:numCache>
            </c:numRef>
          </c:val>
          <c:extLst>
            <c:ext xmlns:c16="http://schemas.microsoft.com/office/drawing/2014/chart" uri="{C3380CC4-5D6E-409C-BE32-E72D297353CC}">
              <c16:uniqueId val="{00000000-365A-4274-B2CB-115219B0EAA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65A-4274-B2CB-115219B0EAA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89</c:v>
                </c:pt>
                <c:pt idx="3">
                  <c:v>68</c:v>
                </c:pt>
                <c:pt idx="6">
                  <c:v>33</c:v>
                </c:pt>
                <c:pt idx="9">
                  <c:v>31</c:v>
                </c:pt>
                <c:pt idx="12">
                  <c:v>31</c:v>
                </c:pt>
              </c:numCache>
            </c:numRef>
          </c:val>
          <c:extLst>
            <c:ext xmlns:c16="http://schemas.microsoft.com/office/drawing/2014/chart" uri="{C3380CC4-5D6E-409C-BE32-E72D297353CC}">
              <c16:uniqueId val="{00000002-365A-4274-B2CB-115219B0EAA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c:v>
                </c:pt>
                <c:pt idx="3">
                  <c:v>6</c:v>
                </c:pt>
                <c:pt idx="6">
                  <c:v>0</c:v>
                </c:pt>
                <c:pt idx="9">
                  <c:v>0</c:v>
                </c:pt>
                <c:pt idx="12">
                  <c:v>0</c:v>
                </c:pt>
              </c:numCache>
            </c:numRef>
          </c:val>
          <c:extLst>
            <c:ext xmlns:c16="http://schemas.microsoft.com/office/drawing/2014/chart" uri="{C3380CC4-5D6E-409C-BE32-E72D297353CC}">
              <c16:uniqueId val="{00000003-365A-4274-B2CB-115219B0EAA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163</c:v>
                </c:pt>
                <c:pt idx="3">
                  <c:v>172</c:v>
                </c:pt>
                <c:pt idx="6">
                  <c:v>185</c:v>
                </c:pt>
                <c:pt idx="9">
                  <c:v>170</c:v>
                </c:pt>
                <c:pt idx="12">
                  <c:v>154</c:v>
                </c:pt>
              </c:numCache>
            </c:numRef>
          </c:val>
          <c:extLst>
            <c:ext xmlns:c16="http://schemas.microsoft.com/office/drawing/2014/chart" uri="{C3380CC4-5D6E-409C-BE32-E72D297353CC}">
              <c16:uniqueId val="{00000004-365A-4274-B2CB-115219B0EAA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5A-4274-B2CB-115219B0EAA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65A-4274-B2CB-115219B0EAA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434</c:v>
                </c:pt>
                <c:pt idx="3">
                  <c:v>368</c:v>
                </c:pt>
                <c:pt idx="6">
                  <c:v>402</c:v>
                </c:pt>
                <c:pt idx="9">
                  <c:v>436</c:v>
                </c:pt>
                <c:pt idx="12">
                  <c:v>441</c:v>
                </c:pt>
              </c:numCache>
            </c:numRef>
          </c:val>
          <c:extLst>
            <c:ext xmlns:c16="http://schemas.microsoft.com/office/drawing/2014/chart" uri="{C3380CC4-5D6E-409C-BE32-E72D297353CC}">
              <c16:uniqueId val="{00000007-365A-4274-B2CB-115219B0EAA0}"/>
            </c:ext>
          </c:extLst>
        </c:ser>
        <c:dLbls>
          <c:showLegendKey val="0"/>
          <c:showVal val="0"/>
          <c:showCatName val="0"/>
          <c:showSerName val="0"/>
          <c:showPercent val="0"/>
          <c:showBubbleSize val="0"/>
        </c:dLbls>
        <c:gapWidth val="100"/>
        <c:overlap val="100"/>
        <c:axId val="317137184"/>
        <c:axId val="317135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186</c:v>
                </c:pt>
                <c:pt idx="2">
                  <c:v>#N/A</c:v>
                </c:pt>
                <c:pt idx="3">
                  <c:v>#N/A</c:v>
                </c:pt>
                <c:pt idx="4">
                  <c:v>151</c:v>
                </c:pt>
                <c:pt idx="5">
                  <c:v>#N/A</c:v>
                </c:pt>
                <c:pt idx="6">
                  <c:v>#N/A</c:v>
                </c:pt>
                <c:pt idx="7">
                  <c:v>162</c:v>
                </c:pt>
                <c:pt idx="8">
                  <c:v>#N/A</c:v>
                </c:pt>
                <c:pt idx="9">
                  <c:v>#N/A</c:v>
                </c:pt>
                <c:pt idx="10">
                  <c:v>177</c:v>
                </c:pt>
                <c:pt idx="11">
                  <c:v>#N/A</c:v>
                </c:pt>
                <c:pt idx="12">
                  <c:v>#N/A</c:v>
                </c:pt>
                <c:pt idx="13">
                  <c:v>161</c:v>
                </c:pt>
                <c:pt idx="14">
                  <c:v>#N/A</c:v>
                </c:pt>
              </c:numCache>
            </c:numRef>
          </c:val>
          <c:smooth val="0"/>
          <c:extLst>
            <c:ext xmlns:c16="http://schemas.microsoft.com/office/drawing/2014/chart" uri="{C3380CC4-5D6E-409C-BE32-E72D297353CC}">
              <c16:uniqueId val="{00000008-365A-4274-B2CB-115219B0EAA0}"/>
            </c:ext>
          </c:extLst>
        </c:ser>
        <c:dLbls>
          <c:showLegendKey val="0"/>
          <c:showVal val="0"/>
          <c:showCatName val="0"/>
          <c:showSerName val="0"/>
          <c:showPercent val="0"/>
          <c:showBubbleSize val="0"/>
        </c:dLbls>
        <c:marker val="1"/>
        <c:smooth val="0"/>
        <c:axId val="317137184"/>
        <c:axId val="317135224"/>
      </c:lineChart>
      <c:catAx>
        <c:axId val="31713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7135224"/>
        <c:crosses val="autoZero"/>
        <c:auto val="1"/>
        <c:lblAlgn val="ctr"/>
        <c:lblOffset val="100"/>
        <c:tickLblSkip val="1"/>
        <c:tickMarkSkip val="1"/>
        <c:noMultiLvlLbl val="0"/>
      </c:catAx>
      <c:valAx>
        <c:axId val="317135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13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5135</c:v>
                </c:pt>
                <c:pt idx="5">
                  <c:v>5158</c:v>
                </c:pt>
                <c:pt idx="8">
                  <c:v>5253</c:v>
                </c:pt>
                <c:pt idx="11">
                  <c:v>5190</c:v>
                </c:pt>
                <c:pt idx="14">
                  <c:v>5122</c:v>
                </c:pt>
              </c:numCache>
            </c:numRef>
          </c:val>
          <c:extLst>
            <c:ext xmlns:c16="http://schemas.microsoft.com/office/drawing/2014/chart" uri="{C3380CC4-5D6E-409C-BE32-E72D297353CC}">
              <c16:uniqueId val="{00000000-DD73-4907-9CEB-8066A01BA3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173</c:v>
                </c:pt>
                <c:pt idx="5">
                  <c:v>168</c:v>
                </c:pt>
                <c:pt idx="8">
                  <c:v>145</c:v>
                </c:pt>
                <c:pt idx="11">
                  <c:v>116</c:v>
                </c:pt>
                <c:pt idx="14">
                  <c:v>99</c:v>
                </c:pt>
              </c:numCache>
            </c:numRef>
          </c:val>
          <c:extLst>
            <c:ext xmlns:c16="http://schemas.microsoft.com/office/drawing/2014/chart" uri="{C3380CC4-5D6E-409C-BE32-E72D297353CC}">
              <c16:uniqueId val="{00000001-DD73-4907-9CEB-8066A01BA3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2825</c:v>
                </c:pt>
                <c:pt idx="5">
                  <c:v>2787</c:v>
                </c:pt>
                <c:pt idx="8">
                  <c:v>2691</c:v>
                </c:pt>
                <c:pt idx="11">
                  <c:v>2741</c:v>
                </c:pt>
                <c:pt idx="14">
                  <c:v>2907</c:v>
                </c:pt>
              </c:numCache>
            </c:numRef>
          </c:val>
          <c:extLst>
            <c:ext xmlns:c16="http://schemas.microsoft.com/office/drawing/2014/chart" uri="{C3380CC4-5D6E-409C-BE32-E72D297353CC}">
              <c16:uniqueId val="{00000002-DD73-4907-9CEB-8066A01BA3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73-4907-9CEB-8066A01BA3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73-4907-9CEB-8066A01BA3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302</c:v>
                </c:pt>
                <c:pt idx="3">
                  <c:v>124</c:v>
                </c:pt>
                <c:pt idx="6">
                  <c:v>124</c:v>
                </c:pt>
                <c:pt idx="9">
                  <c:v>0</c:v>
                </c:pt>
                <c:pt idx="12">
                  <c:v>0</c:v>
                </c:pt>
              </c:numCache>
            </c:numRef>
          </c:val>
          <c:extLst>
            <c:ext xmlns:c16="http://schemas.microsoft.com/office/drawing/2014/chart" uri="{C3380CC4-5D6E-409C-BE32-E72D297353CC}">
              <c16:uniqueId val="{00000005-DD73-4907-9CEB-8066A01BA3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731</c:v>
                </c:pt>
                <c:pt idx="3">
                  <c:v>612</c:v>
                </c:pt>
                <c:pt idx="6">
                  <c:v>628</c:v>
                </c:pt>
                <c:pt idx="9">
                  <c:v>563</c:v>
                </c:pt>
                <c:pt idx="12">
                  <c:v>562</c:v>
                </c:pt>
              </c:numCache>
            </c:numRef>
          </c:val>
          <c:extLst>
            <c:ext xmlns:c16="http://schemas.microsoft.com/office/drawing/2014/chart" uri="{C3380CC4-5D6E-409C-BE32-E72D297353CC}">
              <c16:uniqueId val="{00000006-DD73-4907-9CEB-8066A01BA3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c:v>
                </c:pt>
                <c:pt idx="3">
                  <c:v>0</c:v>
                </c:pt>
                <c:pt idx="6">
                  <c:v>0</c:v>
                </c:pt>
                <c:pt idx="9">
                  <c:v>0</c:v>
                </c:pt>
                <c:pt idx="12">
                  <c:v>0</c:v>
                </c:pt>
              </c:numCache>
            </c:numRef>
          </c:val>
          <c:extLst>
            <c:ext xmlns:c16="http://schemas.microsoft.com/office/drawing/2014/chart" uri="{C3380CC4-5D6E-409C-BE32-E72D297353CC}">
              <c16:uniqueId val="{00000007-DD73-4907-9CEB-8066A01BA3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1700</c:v>
                </c:pt>
                <c:pt idx="3">
                  <c:v>1562</c:v>
                </c:pt>
                <c:pt idx="6">
                  <c:v>1582</c:v>
                </c:pt>
                <c:pt idx="9">
                  <c:v>1597</c:v>
                </c:pt>
                <c:pt idx="12">
                  <c:v>1505</c:v>
                </c:pt>
              </c:numCache>
            </c:numRef>
          </c:val>
          <c:extLst>
            <c:ext xmlns:c16="http://schemas.microsoft.com/office/drawing/2014/chart" uri="{C3380CC4-5D6E-409C-BE32-E72D297353CC}">
              <c16:uniqueId val="{00000008-DD73-4907-9CEB-8066A01BA3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432</c:v>
                </c:pt>
                <c:pt idx="3">
                  <c:v>364</c:v>
                </c:pt>
                <c:pt idx="6">
                  <c:v>331</c:v>
                </c:pt>
                <c:pt idx="9">
                  <c:v>301</c:v>
                </c:pt>
                <c:pt idx="12">
                  <c:v>270</c:v>
                </c:pt>
              </c:numCache>
            </c:numRef>
          </c:val>
          <c:extLst>
            <c:ext xmlns:c16="http://schemas.microsoft.com/office/drawing/2014/chart" uri="{C3380CC4-5D6E-409C-BE32-E72D297353CC}">
              <c16:uniqueId val="{00000009-DD73-4907-9CEB-8066A01BA3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5383</c:v>
                </c:pt>
                <c:pt idx="3">
                  <c:v>5658</c:v>
                </c:pt>
                <c:pt idx="6">
                  <c:v>5754</c:v>
                </c:pt>
                <c:pt idx="9">
                  <c:v>6174</c:v>
                </c:pt>
                <c:pt idx="12">
                  <c:v>6043</c:v>
                </c:pt>
              </c:numCache>
            </c:numRef>
          </c:val>
          <c:extLst>
            <c:ext xmlns:c16="http://schemas.microsoft.com/office/drawing/2014/chart" uri="{C3380CC4-5D6E-409C-BE32-E72D297353CC}">
              <c16:uniqueId val="{0000000A-DD73-4907-9CEB-8066A01BA3ED}"/>
            </c:ext>
          </c:extLst>
        </c:ser>
        <c:dLbls>
          <c:showLegendKey val="0"/>
          <c:showVal val="0"/>
          <c:showCatName val="0"/>
          <c:showSerName val="0"/>
          <c:showPercent val="0"/>
          <c:showBubbleSize val="0"/>
        </c:dLbls>
        <c:gapWidth val="100"/>
        <c:overlap val="100"/>
        <c:axId val="317136008"/>
        <c:axId val="317132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420</c:v>
                </c:pt>
                <c:pt idx="2">
                  <c:v>#N/A</c:v>
                </c:pt>
                <c:pt idx="3">
                  <c:v>#N/A</c:v>
                </c:pt>
                <c:pt idx="4">
                  <c:v>206</c:v>
                </c:pt>
                <c:pt idx="5">
                  <c:v>#N/A</c:v>
                </c:pt>
                <c:pt idx="6">
                  <c:v>#N/A</c:v>
                </c:pt>
                <c:pt idx="7">
                  <c:v>329</c:v>
                </c:pt>
                <c:pt idx="8">
                  <c:v>#N/A</c:v>
                </c:pt>
                <c:pt idx="9">
                  <c:v>#N/A</c:v>
                </c:pt>
                <c:pt idx="10">
                  <c:v>588</c:v>
                </c:pt>
                <c:pt idx="11">
                  <c:v>#N/A</c:v>
                </c:pt>
                <c:pt idx="12">
                  <c:v>#N/A</c:v>
                </c:pt>
                <c:pt idx="13">
                  <c:v>252</c:v>
                </c:pt>
                <c:pt idx="14">
                  <c:v>#N/A</c:v>
                </c:pt>
              </c:numCache>
            </c:numRef>
          </c:val>
          <c:smooth val="0"/>
          <c:extLst>
            <c:ext xmlns:c16="http://schemas.microsoft.com/office/drawing/2014/chart" uri="{C3380CC4-5D6E-409C-BE32-E72D297353CC}">
              <c16:uniqueId val="{0000000B-DD73-4907-9CEB-8066A01BA3ED}"/>
            </c:ext>
          </c:extLst>
        </c:ser>
        <c:dLbls>
          <c:showLegendKey val="0"/>
          <c:showVal val="0"/>
          <c:showCatName val="0"/>
          <c:showSerName val="0"/>
          <c:showPercent val="0"/>
          <c:showBubbleSize val="0"/>
        </c:dLbls>
        <c:marker val="1"/>
        <c:smooth val="0"/>
        <c:axId val="317136008"/>
        <c:axId val="317132088"/>
      </c:lineChart>
      <c:catAx>
        <c:axId val="317136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7132088"/>
        <c:crosses val="autoZero"/>
        <c:auto val="1"/>
        <c:lblAlgn val="ctr"/>
        <c:lblOffset val="100"/>
        <c:tickLblSkip val="1"/>
        <c:tickMarkSkip val="1"/>
        <c:noMultiLvlLbl val="0"/>
      </c:catAx>
      <c:valAx>
        <c:axId val="317132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7136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1671</c:v>
                </c:pt>
                <c:pt idx="1">
                  <c:v>1598</c:v>
                </c:pt>
                <c:pt idx="2">
                  <c:v>1767</c:v>
                </c:pt>
              </c:numCache>
            </c:numRef>
          </c:val>
          <c:extLst>
            <c:ext xmlns:c16="http://schemas.microsoft.com/office/drawing/2014/chart" uri="{C3380CC4-5D6E-409C-BE32-E72D297353CC}">
              <c16:uniqueId val="{00000000-3669-4C12-A1A7-BEF1B056EBC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236</c:v>
                </c:pt>
                <c:pt idx="1">
                  <c:v>237</c:v>
                </c:pt>
                <c:pt idx="2">
                  <c:v>237</c:v>
                </c:pt>
              </c:numCache>
            </c:numRef>
          </c:val>
          <c:extLst>
            <c:ext xmlns:c16="http://schemas.microsoft.com/office/drawing/2014/chart" uri="{C3380CC4-5D6E-409C-BE32-E72D297353CC}">
              <c16:uniqueId val="{00000001-3669-4C12-A1A7-BEF1B056EBC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629</c:v>
                </c:pt>
                <c:pt idx="1">
                  <c:v>719</c:v>
                </c:pt>
                <c:pt idx="2">
                  <c:v>699</c:v>
                </c:pt>
              </c:numCache>
            </c:numRef>
          </c:val>
          <c:extLst>
            <c:ext xmlns:c16="http://schemas.microsoft.com/office/drawing/2014/chart" uri="{C3380CC4-5D6E-409C-BE32-E72D297353CC}">
              <c16:uniqueId val="{00000002-3669-4C12-A1A7-BEF1B056EBC8}"/>
            </c:ext>
          </c:extLst>
        </c:ser>
        <c:dLbls>
          <c:showLegendKey val="0"/>
          <c:showVal val="0"/>
          <c:showCatName val="0"/>
          <c:showSerName val="0"/>
          <c:showPercent val="0"/>
          <c:showBubbleSize val="0"/>
        </c:dLbls>
        <c:gapWidth val="120"/>
        <c:overlap val="100"/>
        <c:axId val="317139144"/>
        <c:axId val="317132480"/>
      </c:barChart>
      <c:catAx>
        <c:axId val="317139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7132480"/>
        <c:crosses val="autoZero"/>
        <c:auto val="1"/>
        <c:lblAlgn val="ctr"/>
        <c:lblOffset val="100"/>
        <c:tickLblSkip val="1"/>
        <c:tickMarkSkip val="1"/>
        <c:noMultiLvlLbl val="0"/>
      </c:catAx>
      <c:valAx>
        <c:axId val="3171324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7139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{4CFEB047-211F-4B0A-8CB9-D70DDED8C16F}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49A-465B-B16E-EF85DFE96C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{BEC56B18-0DF8-410F-AA74-97BEED6ED2F7}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9A-465B-B16E-EF85DFE96C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{B8424AC5-3588-4BF9-B6DC-A482643BDF2F}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9A-465B-B16E-EF85DFE96C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{4DA44D82-5E81-45B6-BC2E-99EBACD69C7F}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9A-465B-B16E-EF85DFE96C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{AAB83C70-92F9-4995-935B-3DE1F05C0BF0}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9A-465B-B16E-EF85DFE96C4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{CEFE1242-BC0C-4488-97F6-C7881672497C}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49A-465B-B16E-EF85DFE96C4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{076F8F10-CCC1-419A-803D-1AC4D70E9A2C}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49A-465B-B16E-EF85DFE96C4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{418BFC62-A458-4780-8990-86CD26BD8162}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49A-465B-B16E-EF85DFE96C4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{EAB609B8-E0C6-449E-805F-03F266E1BA0A}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49A-465B-B16E-EF85DFE96C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56.4</c:v>
                </c:pt>
                <c:pt idx="16">
                  <c:v>56.4</c:v>
                </c:pt>
                <c:pt idx="24">
                  <c:v>55.2</c:v>
                </c:pt>
                <c:pt idx="32">
                  <c:v>55.1</c:v>
                </c:pt>
              </c:numCache>
            </c:numRef>
          </c:xVal>
          <c:yVal>
            <c:numRef>
              <c:f>公会計指標分析・財政指標組合せ分析表!$BP$51:$DC$51</c:f>
              <c:numCache>
                <c:formatCode>#,##0.0;"▲ "#,##0.0</c:formatCode>
                <c:ptCount val="40"/>
                <c:pt idx="8">
                  <c:v>5.8</c:v>
                </c:pt>
                <c:pt idx="16">
                  <c:v>9.3000000000000007</c:v>
                </c:pt>
                <c:pt idx="24">
                  <c:v>16.600000000000001</c:v>
                </c:pt>
                <c:pt idx="32">
                  <c:v>7</c:v>
                </c:pt>
              </c:numCache>
            </c:numRef>
          </c:yVal>
          <c:smooth val="0"/>
          <c:extLst>
            <c:ext xmlns:c16="http://schemas.microsoft.com/office/drawing/2014/chart" uri="{C3380CC4-5D6E-409C-BE32-E72D297353CC}">
              <c16:uniqueId val="{00000009-749A-465B-B16E-EF85DFE96C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{393001DF-24A2-47AB-8E8D-21144721857B}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49A-465B-B16E-EF85DFE96C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{792A4616-1925-4671-8772-883E33ED0802}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9A-465B-B16E-EF85DFE96C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{0ED76395-CCD1-4AC2-BF42-6655A9951DE0}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9A-465B-B16E-EF85DFE96C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{2BC206F0-E444-493A-BD90-5CAC57E86654}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9A-465B-B16E-EF85DFE96C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{B755AED5-947F-41DE-AE59-24F68154D2A2}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9A-465B-B16E-EF85DFE96C4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{F03E0410-B94E-4308-B145-10AF0F5D3450}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49A-465B-B16E-EF85DFE96C4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{DDAD74B6-DB96-4711-97A7-F8E5A1591B7B}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49A-465B-B16E-EF85DFE96C4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{F6756B28-AFEC-4B95-9283-6E9F12D22F58}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49A-465B-B16E-EF85DFE96C4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{841D90C9-1C94-417A-A47A-698E7923C4FB}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49A-465B-B16E-EF85DFE96C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57</c:v>
                </c:pt>
                <c:pt idx="24">
                  <c:v>59.7</c:v>
                </c:pt>
                <c:pt idx="32">
                  <c:v>59.1</c:v>
                </c:pt>
              </c:numCache>
            </c:numRef>
          </c:xVal>
          <c:yVal>
            <c:numRef>
              <c:f>公会計指標分析・財政指標組合せ分析表!$BP$55:$DC$55</c:f>
              <c:numCache>
                <c:formatCode>#,##0.0;"▲ "#,##0.0</c:formatCode>
                <c:ptCount val="40"/>
                <c:pt idx="8">
                  <c:v>36.5</c:v>
                </c:pt>
                <c:pt idx="16">
                  <c:v>32.9</c:v>
                </c:pt>
                <c:pt idx="24">
                  <c:v>28.5</c:v>
                </c:pt>
                <c:pt idx="32">
                  <c:v>20.5</c:v>
                </c:pt>
              </c:numCache>
            </c:numRef>
          </c:yVal>
          <c:smooth val="0"/>
          <c:extLst>
            <c:ext xmlns:c16="http://schemas.microsoft.com/office/drawing/2014/chart" uri="{C3380CC4-5D6E-409C-BE32-E72D297353CC}">
              <c16:uniqueId val="{00000013-749A-465B-B16E-EF85DFE96C44}"/>
            </c:ext>
          </c:extLst>
        </c:ser>
        <c:dLbls>
          <c:showLegendKey val="0"/>
          <c:showVal val="1"/>
          <c:showCatName val="0"/>
          <c:showSerName val="0"/>
          <c:showPercent val="0"/>
          <c:showBubbleSize val="0"/>
        </c:dLbls>
        <c:axId val="46179840"/>
        <c:axId val="46181760"/>
      </c:scatterChart>
      <c:valAx>
        <c:axId val="46179840"/>
        <c:scaling>
          <c:orientation val="minMax"/>
          <c:max val="60.2"/>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{2E4C2502-E2C9-4030-9C23-8BE10469D56B}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D4F-4B95-9DB9-8C25895E97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{197E6209-6678-4009-A921-D76E75B6742C}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4F-4B95-9DB9-8C25895E97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{56DEF7C1-7DF5-465E-9C93-6FDD02BC1AE7}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4F-4B95-9DB9-8C25895E97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{EC554846-5745-4674-A80C-1FBF4CC2646D}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4F-4B95-9DB9-8C25895E97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{1AA2950D-ED87-4FB7-8B3B-165A9900CFEF}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4F-4B95-9DB9-8C25895E97D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{4BB3F248-6B34-4507-9673-684E7546A6AE}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D4F-4B95-9DB9-8C25895E97DF}"/>
                </c:ext>
              </c:extLst>
            </c:dLbl>
            <c:dLbl>
              <c:idx val="16"/>
              <c:layout>
                <c:manualLayout>
                  <c:x val="-2.4560494375982168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{70D81B7D-C77A-48EF-A808-94C552E27DCE}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D4F-4B95-9DB9-8C25895E97D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{7D99EE78-F096-4632-9C9A-214FAE75CD4F}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D4F-4B95-9DB9-8C25895E97DF}"/>
                </c:ext>
              </c:extLst>
            </c:dLbl>
            <c:dLbl>
              <c:idx val="32"/>
              <c:layout>
                <c:manualLayout>
                  <c:x val="-3.8835488862239149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{2E5B1FCD-222B-4201-BEBB-34B7C91895B9}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D4F-4B95-9DB9-8C25895E97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5.4</c:v>
                </c:pt>
                <c:pt idx="16">
                  <c:v>4.7</c:v>
                </c:pt>
                <c:pt idx="24">
                  <c:v>4.5999999999999996</c:v>
                </c:pt>
                <c:pt idx="32">
                  <c:v>4.5999999999999996</c:v>
                </c:pt>
              </c:numCache>
            </c:numRef>
          </c:xVal>
          <c:yVal>
            <c:numRef>
              <c:f>公会計指標分析・財政指標組合せ分析表!$BP$73:$DC$73</c:f>
              <c:numCache>
                <c:formatCode>#,##0.0;"▲ "#,##0.0</c:formatCode>
                <c:ptCount val="40"/>
                <c:pt idx="0">
                  <c:v>12</c:v>
                </c:pt>
                <c:pt idx="8">
                  <c:v>5.8</c:v>
                </c:pt>
                <c:pt idx="16">
                  <c:v>9.3000000000000007</c:v>
                </c:pt>
                <c:pt idx="24">
                  <c:v>16.600000000000001</c:v>
                </c:pt>
                <c:pt idx="32">
                  <c:v>7</c:v>
                </c:pt>
              </c:numCache>
            </c:numRef>
          </c:yVal>
          <c:smooth val="0"/>
          <c:extLst>
            <c:ext xmlns:c16="http://schemas.microsoft.com/office/drawing/2014/chart" uri="{C3380CC4-5D6E-409C-BE32-E72D297353CC}">
              <c16:uniqueId val="{00000009-7D4F-4B95-9DB9-8C25895E97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{1BCC5798-BDBC-42FC-98E9-78C69F9B4FDC}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D4F-4B95-9DB9-8C25895E97D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{1E4BF265-5131-44CE-87F4-388AD263D065}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4F-4B95-9DB9-8C25895E97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{A89EE666-87C4-46E3-84E7-D2DA727C5D6C}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4F-4B95-9DB9-8C25895E97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{E37DAC2C-FF6F-4E07-9233-594E21B8A1BB}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4F-4B95-9DB9-8C25895E97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{2E594340-932F-4FB4-8414-F47F97CB48AA}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4F-4B95-9DB9-8C25895E97D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{788F9319-C2CA-43FC-B5F5-5082DA624E57}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D4F-4B95-9DB9-8C25895E97D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{DB30DB17-5541-49F3-A297-F91D66C602A2}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D4F-4B95-9DB9-8C25895E97D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{E91F2C56-DCCC-4CFF-ABD4-794819C6E007}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D4F-4B95-9DB9-8C25895E97D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{7B0A629A-9AD5-49C4-88CB-23EEC88112E5}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D4F-4B95-9DB9-8C25895E97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c:ext xmlns:c16="http://schemas.microsoft.com/office/drawing/2014/chart" uri="{C3380CC4-5D6E-409C-BE32-E72D297353CC}">
              <c16:uniqueId val="{00000013-7D4F-4B95-9DB9-8C25895E97DF}"/>
            </c:ext>
          </c:extLst>
        </c:ser>
        <c:dLbls>
          <c:showLegendKey val="0"/>
          <c:showVal val="1"/>
          <c:showCatName val="0"/>
          <c:showSerName val="0"/>
          <c:showPercent val="0"/>
          <c:showBubbleSize val="0"/>
        </c:dLbls>
        <c:axId val="84219776"/>
        <c:axId val="84234240"/>
      </c:scatterChart>
      <c:valAx>
        <c:axId val="84219776"/>
        <c:scaling>
          <c:orientation val="minMax"/>
          <c:max val="10.9"/>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香川県宇多津町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地方債の元利償還金は、庁舎耐震等改修事業による地方債や臨時財政対策債の元金の償還により、増加傾向にある。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一方、坂出・宇多津広域行政事務組合の地方債が終了したことにより、地方債に充てた負担金は減少、地域振興整備公団立替償還金終了により公債費に準ずる債務負担行為にかかる支出額も減少している。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満期一括償還地方債の借入はない。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香川県宇多津町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一般会計等に係る地方債の現在高が臨時財政対策債、庁舎耐震等改修事業に伴う一般事業債などにより増加している。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地域振興整備公団立替償還金の終了により債務負担行為に基づく支出予定額は減少、土地開発公社保有土地の売却により設立法人等の負債額等負担見込額が終了した。また、ふるさと納税等により充当可能基金も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香川県宇多津町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財政調整基金は最小限の財源調整としたため、純繰越金等を積み立てたことによる増加が全体としての増加につながっている。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各基金の目的に応じて必要額を積み立て、活用予定。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ユープラザうたづ整備基金：ユープラザうたづの整備等に活用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地域福祉基金：健康及び生きがいづくりの推進、その他地域福祉の推進を図るための事業の助成等に活用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まちづくり基金：住民団体等が行うまちづくり事業の助成などに活用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ユープラザうたづ整備基金：屋上防水改修工事等の財源として繰り入れたことにより減少。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災害対策基金：過年度のふるさと納税について寄付者の使途希望分を繰り入れ運用、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のふるさと納税分の積み立てにより増加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施設整備など、中長期的な計画を考慮しながら、各基金について一定額を目途に積み立て、必要時に活用予定。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純繰越金等で積み立てるとともに、翌年度多額の繰り入れを想定していたため、平成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年度は基金残高の増加に努めた。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景気の動向による法人関係税類の変動、公共事業及び社会保障関係経費の増大などに備え、標準財政規模の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億円を原則維持する。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積み立て内容が預金利子のため、微増にとどまった。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地方債の元利償還金の返済に対し、財政状況に応じて繰入予定。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18,478
17,942
8.10
6,961,902
6,424,704
425,642
4,002,347
6,042,741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0288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08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5939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87337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年度に策定した宇多津町公共施設等総合管理計画に基づき、平成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年にかけて庁舎の耐震改修を行い、長寿命化を進めた結果、多少なりとも有形固定資産減価償却率に反映していると考えられる。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今後も、施設の特性に応じた老朽化対策を計画的に取り組んでいく予定である。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018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52525" y="580979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86781" y="57223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52525" y="551406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86781" y="54266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52525" y="521833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86781" y="512453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52525" y="492261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86781" y="482881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52525" y="462053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86781" y="45330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52525" y="432480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86781" y="42373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86781" y="3941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xdr:cNvCxnSpPr/>
      </xdr:nvCxnSpPr>
      <xdr:spPr>
        <a:xfrm flipV="1">
          <a:off x="4300220" y="4466499"/>
          <a:ext cx="127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xdr:cNvSpPr txBox="1"/>
      </xdr:nvSpPr>
      <xdr:spPr>
        <a:xfrm>
          <a:off x="4352925" y="583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xdr:cNvCxnSpPr/>
      </xdr:nvCxnSpPr>
      <xdr:spPr>
        <a:xfrm>
          <a:off x="4213225" y="582830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xdr:cNvSpPr txBox="1"/>
      </xdr:nvSpPr>
      <xdr:spPr>
        <a:xfrm>
          <a:off x="4352925" y="4254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xdr:cNvCxnSpPr/>
      </xdr:nvCxnSpPr>
      <xdr:spPr>
        <a:xfrm>
          <a:off x="4213225" y="446649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134546</xdr:rowOff>
    </xdr:from>
    <xdr:ext cx="405111" cy="259045"/>
    <xdr:sp macro="" textlink="">
      <xdr:nvSpPr>
        <xdr:cNvPr id="71" name="有形固定資産減価償却率平均値テキスト"/>
        <xdr:cNvSpPr txBox="1"/>
      </xdr:nvSpPr>
      <xdr:spPr>
        <a:xfrm>
          <a:off x="4352925" y="47573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xdr:cNvSpPr/>
      </xdr:nvSpPr>
      <xdr:spPr>
        <a:xfrm>
          <a:off x="4251325" y="48995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xdr:cNvSpPr/>
      </xdr:nvSpPr>
      <xdr:spPr>
        <a:xfrm>
          <a:off x="3616325" y="48810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xdr:cNvSpPr/>
      </xdr:nvSpPr>
      <xdr:spPr>
        <a:xfrm>
          <a:off x="2930525" y="49579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5" name="フローチャート: 判断 74"/>
        <xdr:cNvSpPr/>
      </xdr:nvSpPr>
      <xdr:spPr>
        <a:xfrm>
          <a:off x="2244725" y="50474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63591</xdr:rowOff>
    </xdr:from>
    <xdr:to>
      <xdr:col>23</xdr:col>
      <xdr:colOff>136525</xdr:colOff>
      <xdr:row>30</xdr:row>
      <xdr:rowOff>165191</xdr:rowOff>
    </xdr:to>
    <xdr:sp macro="" textlink="">
      <xdr:nvSpPr>
        <xdr:cNvPr id="81" name="楕円 80"/>
        <xdr:cNvSpPr/>
      </xdr:nvSpPr>
      <xdr:spPr>
        <a:xfrm>
          <a:off x="4251325" y="501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42018</xdr:rowOff>
    </xdr:from>
    <xdr:ext cx="405111" cy="259045"/>
    <xdr:sp macro="" textlink="">
      <xdr:nvSpPr>
        <xdr:cNvPr id="82" name="有形固定資産減価償却率該当値テキスト"/>
        <xdr:cNvSpPr txBox="1"/>
      </xdr:nvSpPr>
      <xdr:spPr>
        <a:xfrm>
          <a:off x="4352925" y="4995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60506</xdr:rowOff>
    </xdr:from>
    <xdr:to>
      <xdr:col>19</xdr:col>
      <xdr:colOff>187325</xdr:colOff>
      <xdr:row>30</xdr:row>
      <xdr:rowOff>162106</xdr:rowOff>
    </xdr:to>
    <xdr:sp macro="" textlink="">
      <xdr:nvSpPr>
        <xdr:cNvPr id="83" name="楕円 82"/>
        <xdr:cNvSpPr/>
      </xdr:nvSpPr>
      <xdr:spPr>
        <a:xfrm>
          <a:off x="3616325" y="50135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111306</xdr:rowOff>
    </xdr:from>
    <xdr:to>
      <xdr:col>23</xdr:col>
      <xdr:colOff>85725</xdr:colOff>
      <xdr:row>30</xdr:row>
      <xdr:rowOff>114391</xdr:rowOff>
    </xdr:to>
    <xdr:cxnSp macro="">
      <xdr:nvCxnSpPr>
        <xdr:cNvPr id="84" name="直線コネクタ 83"/>
        <xdr:cNvCxnSpPr/>
      </xdr:nvCxnSpPr>
      <xdr:spPr>
        <a:xfrm>
          <a:off x="3667125" y="5064306"/>
          <a:ext cx="635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23495</xdr:rowOff>
    </xdr:from>
    <xdr:to>
      <xdr:col>15</xdr:col>
      <xdr:colOff>187325</xdr:colOff>
      <xdr:row>30</xdr:row>
      <xdr:rowOff>125095</xdr:rowOff>
    </xdr:to>
    <xdr:sp macro="" textlink="">
      <xdr:nvSpPr>
        <xdr:cNvPr id="85" name="楕円 84"/>
        <xdr:cNvSpPr/>
      </xdr:nvSpPr>
      <xdr:spPr>
        <a:xfrm>
          <a:off x="2930525" y="49764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74295</xdr:rowOff>
    </xdr:from>
    <xdr:to>
      <xdr:col>19</xdr:col>
      <xdr:colOff>136525</xdr:colOff>
      <xdr:row>30</xdr:row>
      <xdr:rowOff>111306</xdr:rowOff>
    </xdr:to>
    <xdr:cxnSp macro="">
      <xdr:nvCxnSpPr>
        <xdr:cNvPr id="86" name="直線コネクタ 85"/>
        <xdr:cNvCxnSpPr/>
      </xdr:nvCxnSpPr>
      <xdr:spPr>
        <a:xfrm>
          <a:off x="2981325" y="5027295"/>
          <a:ext cx="6858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23495</xdr:rowOff>
    </xdr:from>
    <xdr:to>
      <xdr:col>11</xdr:col>
      <xdr:colOff>187325</xdr:colOff>
      <xdr:row>30</xdr:row>
      <xdr:rowOff>125095</xdr:rowOff>
    </xdr:to>
    <xdr:sp macro="" textlink="">
      <xdr:nvSpPr>
        <xdr:cNvPr id="87" name="楕円 86"/>
        <xdr:cNvSpPr/>
      </xdr:nvSpPr>
      <xdr:spPr>
        <a:xfrm>
          <a:off x="2244725" y="49764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74295</xdr:rowOff>
    </xdr:from>
    <xdr:to>
      <xdr:col>15</xdr:col>
      <xdr:colOff>136525</xdr:colOff>
      <xdr:row>30</xdr:row>
      <xdr:rowOff>74295</xdr:rowOff>
    </xdr:to>
    <xdr:cxnSp macro="">
      <xdr:nvCxnSpPr>
        <xdr:cNvPr id="88" name="直線コネクタ 87"/>
        <xdr:cNvCxnSpPr/>
      </xdr:nvCxnSpPr>
      <xdr:spPr>
        <a:xfrm>
          <a:off x="2295525" y="5027295"/>
          <a:ext cx="685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89" name="n_1aveValue有形固定資産減価償却率"/>
        <xdr:cNvSpPr txBox="1"/>
      </xdr:nvSpPr>
      <xdr:spPr>
        <a:xfrm>
          <a:off x="3470919" y="4662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90" name="n_2aveValue有形固定資産減価償却率"/>
        <xdr:cNvSpPr txBox="1"/>
      </xdr:nvSpPr>
      <xdr:spPr>
        <a:xfrm>
          <a:off x="2797819" y="474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15710</xdr:rowOff>
    </xdr:from>
    <xdr:ext cx="405111" cy="259045"/>
    <xdr:sp macro="" textlink="">
      <xdr:nvSpPr>
        <xdr:cNvPr id="91" name="n_3aveValue有形固定資産減価償却率"/>
        <xdr:cNvSpPr txBox="1"/>
      </xdr:nvSpPr>
      <xdr:spPr>
        <a:xfrm>
          <a:off x="2112019" y="5133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153233</xdr:rowOff>
    </xdr:from>
    <xdr:ext cx="405111" cy="259045"/>
    <xdr:sp macro="" textlink="">
      <xdr:nvSpPr>
        <xdr:cNvPr id="92" name="n_1mainValue有形固定資産減価償却率"/>
        <xdr:cNvSpPr txBox="1"/>
      </xdr:nvSpPr>
      <xdr:spPr>
        <a:xfrm>
          <a:off x="3470919" y="5106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116222</xdr:rowOff>
    </xdr:from>
    <xdr:ext cx="405111" cy="259045"/>
    <xdr:sp macro="" textlink="">
      <xdr:nvSpPr>
        <xdr:cNvPr id="93" name="n_2mainValue有形固定資産減価償却率"/>
        <xdr:cNvSpPr txBox="1"/>
      </xdr:nvSpPr>
      <xdr:spPr>
        <a:xfrm>
          <a:off x="2797819" y="5069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4" name="n_3mainValue有形固定資産減価償却率"/>
        <xdr:cNvSpPr txBox="1"/>
      </xdr:nvSpPr>
      <xdr:spPr>
        <a:xfrm>
          <a:off x="2112019" y="4764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2443365" y="369674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現在高が庁舎耐震等改修事業等に伴う一般事業債、都市再生整備計画事業による公共等事業債などにより増加しているため、上昇傾向となっていたが、地方債の借入れの抑制により地方債現在高が減少、また財政調整基金等の充当可能基金も増加したことにより、将来負担比率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年度に比べ減少した結果、債務償還比率も前年に比べ、低くなった。</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10194925" y="56927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xdr:cNvSpPr txBox="1"/>
      </xdr:nvSpPr>
      <xdr:spPr>
        <a:xfrm>
          <a:off x="9861428" y="5605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10194925" y="52800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xdr:cNvSpPr txBox="1"/>
      </xdr:nvSpPr>
      <xdr:spPr>
        <a:xfrm>
          <a:off x="9758836" y="51862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10194925" y="48609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xdr:cNvSpPr txBox="1"/>
      </xdr:nvSpPr>
      <xdr:spPr>
        <a:xfrm>
          <a:off x="9705751" y="47734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10194925" y="44481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xdr:cNvSpPr txBox="1"/>
      </xdr:nvSpPr>
      <xdr:spPr>
        <a:xfrm>
          <a:off x="9705751" y="43543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9705751" y="39416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1" name="直線コネクタ 120"/>
        <xdr:cNvCxnSpPr/>
      </xdr:nvCxnSpPr>
      <xdr:spPr>
        <a:xfrm flipV="1">
          <a:off x="13323570" y="4388673"/>
          <a:ext cx="1269" cy="130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xdr:cNvSpPr txBox="1"/>
      </xdr:nvSpPr>
      <xdr:spPr>
        <a:xfrm>
          <a:off x="13376275" y="56966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xdr:cNvCxnSpPr/>
      </xdr:nvCxnSpPr>
      <xdr:spPr>
        <a:xfrm>
          <a:off x="13255625" y="5692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4" name="債務償還比率最大値テキスト"/>
        <xdr:cNvSpPr txBox="1"/>
      </xdr:nvSpPr>
      <xdr:spPr>
        <a:xfrm>
          <a:off x="13376275" y="41702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5" name="直線コネクタ 124"/>
        <xdr:cNvCxnSpPr/>
      </xdr:nvCxnSpPr>
      <xdr:spPr>
        <a:xfrm>
          <a:off x="13255625" y="43886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76832</xdr:rowOff>
    </xdr:from>
    <xdr:ext cx="469744" cy="259045"/>
    <xdr:sp macro="" textlink="">
      <xdr:nvSpPr>
        <xdr:cNvPr id="126" name="債務償還比率平均値テキスト"/>
        <xdr:cNvSpPr txBox="1"/>
      </xdr:nvSpPr>
      <xdr:spPr>
        <a:xfrm>
          <a:off x="13376275" y="5029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7" name="フローチャート: 判断 126"/>
        <xdr:cNvSpPr/>
      </xdr:nvSpPr>
      <xdr:spPr>
        <a:xfrm>
          <a:off x="13293725" y="51720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8" name="フローチャート: 判断 127"/>
        <xdr:cNvSpPr/>
      </xdr:nvSpPr>
      <xdr:spPr>
        <a:xfrm>
          <a:off x="12639675" y="516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34" name="楕円 133"/>
        <xdr:cNvSpPr/>
      </xdr:nvSpPr>
      <xdr:spPr>
        <a:xfrm>
          <a:off x="13293725" y="52292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89552</xdr:rowOff>
    </xdr:from>
    <xdr:ext cx="469744" cy="259045"/>
    <xdr:sp macro="" textlink="">
      <xdr:nvSpPr>
        <xdr:cNvPr id="135" name="債務償還比率該当値テキスト"/>
        <xdr:cNvSpPr txBox="1"/>
      </xdr:nvSpPr>
      <xdr:spPr>
        <a:xfrm>
          <a:off x="13376275" y="520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83403</xdr:rowOff>
    </xdr:from>
    <xdr:to>
      <xdr:col>72</xdr:col>
      <xdr:colOff>123825</xdr:colOff>
      <xdr:row>32</xdr:row>
      <xdr:rowOff>13553</xdr:rowOff>
    </xdr:to>
    <xdr:sp macro="" textlink="">
      <xdr:nvSpPr>
        <xdr:cNvPr id="136" name="楕円 135"/>
        <xdr:cNvSpPr/>
      </xdr:nvSpPr>
      <xdr:spPr>
        <a:xfrm>
          <a:off x="12639675" y="52015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134203</xdr:rowOff>
    </xdr:from>
    <xdr:to>
      <xdr:col>76</xdr:col>
      <xdr:colOff>22225</xdr:colOff>
      <xdr:row>31</xdr:row>
      <xdr:rowOff>161925</xdr:rowOff>
    </xdr:to>
    <xdr:cxnSp macro="">
      <xdr:nvCxnSpPr>
        <xdr:cNvPr id="137" name="直線コネクタ 136"/>
        <xdr:cNvCxnSpPr/>
      </xdr:nvCxnSpPr>
      <xdr:spPr>
        <a:xfrm>
          <a:off x="12690475" y="5252303"/>
          <a:ext cx="635000" cy="2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163273</xdr:rowOff>
    </xdr:from>
    <xdr:ext cx="469744" cy="259045"/>
    <xdr:sp macro="" textlink="">
      <xdr:nvSpPr>
        <xdr:cNvPr id="138" name="n_1aveValue債務償還比率"/>
        <xdr:cNvSpPr txBox="1"/>
      </xdr:nvSpPr>
      <xdr:spPr>
        <a:xfrm>
          <a:off x="12461952" y="495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4680</xdr:rowOff>
    </xdr:from>
    <xdr:ext cx="469744" cy="259045"/>
    <xdr:sp macro="" textlink="">
      <xdr:nvSpPr>
        <xdr:cNvPr id="139" name="n_1mainValue債務償還比率"/>
        <xdr:cNvSpPr txBox="1"/>
      </xdr:nvSpPr>
      <xdr:spPr>
        <a:xfrm>
          <a:off x="12461952" y="528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18,478
17,942
8.10
6,961,902
6,424,704
425,642
4,002,347
6,042,741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577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57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177665" y="5583555"/>
          <a:ext cx="0"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216400" y="6921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108450" y="6917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216400" y="53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108450" y="55835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xdr:cNvSpPr txBox="1"/>
      </xdr:nvSpPr>
      <xdr:spPr>
        <a:xfrm>
          <a:off x="4216400" y="6016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127500" y="615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384550" y="61836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571750" y="62064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xdr:cNvSpPr/>
      </xdr:nvSpPr>
      <xdr:spPr>
        <a:xfrm>
          <a:off x="17780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122555</xdr:rowOff>
    </xdr:from>
    <xdr:to>
      <xdr:col>24</xdr:col>
      <xdr:colOff>114300</xdr:colOff>
      <xdr:row>38</xdr:row>
      <xdr:rowOff>52705</xdr:rowOff>
    </xdr:to>
    <xdr:sp macro="" textlink="">
      <xdr:nvSpPr>
        <xdr:cNvPr id="71" name="楕円 70"/>
        <xdr:cNvSpPr/>
      </xdr:nvSpPr>
      <xdr:spPr>
        <a:xfrm>
          <a:off x="4127500" y="62312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100982</xdr:rowOff>
    </xdr:from>
    <xdr:ext cx="405111" cy="259045"/>
    <xdr:sp macro="" textlink="">
      <xdr:nvSpPr>
        <xdr:cNvPr id="72" name="【道路】&#10;有形固定資産減価償却率該当値テキスト"/>
        <xdr:cNvSpPr txBox="1"/>
      </xdr:nvSpPr>
      <xdr:spPr>
        <a:xfrm>
          <a:off x="4216400" y="620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3" name="楕円 72"/>
        <xdr:cNvSpPr/>
      </xdr:nvSpPr>
      <xdr:spPr>
        <a:xfrm>
          <a:off x="3384550" y="6248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xdr:rowOff>
    </xdr:from>
    <xdr:to>
      <xdr:col>24</xdr:col>
      <xdr:colOff>63500</xdr:colOff>
      <xdr:row>38</xdr:row>
      <xdr:rowOff>19050</xdr:rowOff>
    </xdr:to>
    <xdr:cxnSp macro="">
      <xdr:nvCxnSpPr>
        <xdr:cNvPr id="74" name="直線コネクタ 73"/>
        <xdr:cNvCxnSpPr/>
      </xdr:nvCxnSpPr>
      <xdr:spPr>
        <a:xfrm flipV="1">
          <a:off x="3429000" y="6275705"/>
          <a:ext cx="7493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164465</xdr:rowOff>
    </xdr:from>
    <xdr:to>
      <xdr:col>15</xdr:col>
      <xdr:colOff>101600</xdr:colOff>
      <xdr:row>38</xdr:row>
      <xdr:rowOff>94615</xdr:rowOff>
    </xdr:to>
    <xdr:sp macro="" textlink="">
      <xdr:nvSpPr>
        <xdr:cNvPr id="75" name="楕円 74"/>
        <xdr:cNvSpPr/>
      </xdr:nvSpPr>
      <xdr:spPr>
        <a:xfrm>
          <a:off x="2571750" y="62731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19050</xdr:rowOff>
    </xdr:from>
    <xdr:to>
      <xdr:col>19</xdr:col>
      <xdr:colOff>177800</xdr:colOff>
      <xdr:row>38</xdr:row>
      <xdr:rowOff>43815</xdr:rowOff>
    </xdr:to>
    <xdr:cxnSp macro="">
      <xdr:nvCxnSpPr>
        <xdr:cNvPr id="76" name="直線コネクタ 75"/>
        <xdr:cNvCxnSpPr/>
      </xdr:nvCxnSpPr>
      <xdr:spPr>
        <a:xfrm flipV="1">
          <a:off x="2622550" y="6292850"/>
          <a:ext cx="8064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31115</xdr:rowOff>
    </xdr:from>
    <xdr:to>
      <xdr:col>10</xdr:col>
      <xdr:colOff>165100</xdr:colOff>
      <xdr:row>38</xdr:row>
      <xdr:rowOff>132715</xdr:rowOff>
    </xdr:to>
    <xdr:sp macro="" textlink="">
      <xdr:nvSpPr>
        <xdr:cNvPr id="77" name="楕円 76"/>
        <xdr:cNvSpPr/>
      </xdr:nvSpPr>
      <xdr:spPr>
        <a:xfrm>
          <a:off x="1778000" y="63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43815</xdr:rowOff>
    </xdr:from>
    <xdr:to>
      <xdr:col>15</xdr:col>
      <xdr:colOff>50800</xdr:colOff>
      <xdr:row>38</xdr:row>
      <xdr:rowOff>81915</xdr:rowOff>
    </xdr:to>
    <xdr:cxnSp macro="">
      <xdr:nvCxnSpPr>
        <xdr:cNvPr id="78" name="直線コネクタ 77"/>
        <xdr:cNvCxnSpPr/>
      </xdr:nvCxnSpPr>
      <xdr:spPr>
        <a:xfrm flipV="1">
          <a:off x="1828800" y="6317615"/>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9" name="n_1aveValue【道路】&#10;有形固定資産減価償却率"/>
        <xdr:cNvSpPr txBox="1"/>
      </xdr:nvSpPr>
      <xdr:spPr>
        <a:xfrm>
          <a:off x="32391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80" name="n_2aveValue【道路】&#10;有形固定資産減価償却率"/>
        <xdr:cNvSpPr txBox="1"/>
      </xdr:nvSpPr>
      <xdr:spPr>
        <a:xfrm>
          <a:off x="24390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81" name="n_3aveValue【道路】&#10;有形固定資産減価償却率"/>
        <xdr:cNvSpPr txBox="1"/>
      </xdr:nvSpPr>
      <xdr:spPr>
        <a:xfrm>
          <a:off x="164529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60977</xdr:rowOff>
    </xdr:from>
    <xdr:ext cx="405111" cy="259045"/>
    <xdr:sp macro="" textlink="">
      <xdr:nvSpPr>
        <xdr:cNvPr id="82" name="n_1mainValue【道路】&#10;有形固定資産減価償却率"/>
        <xdr:cNvSpPr txBox="1"/>
      </xdr:nvSpPr>
      <xdr:spPr>
        <a:xfrm>
          <a:off x="32391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85742</xdr:rowOff>
    </xdr:from>
    <xdr:ext cx="405111" cy="259045"/>
    <xdr:sp macro="" textlink="">
      <xdr:nvSpPr>
        <xdr:cNvPr id="83" name="n_2mainValue【道路】&#10;有形固定資産減価償却率"/>
        <xdr:cNvSpPr txBox="1"/>
      </xdr:nvSpPr>
      <xdr:spPr>
        <a:xfrm>
          <a:off x="2439044"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123842</xdr:rowOff>
    </xdr:from>
    <xdr:ext cx="405111" cy="259045"/>
    <xdr:sp macro="" textlink="">
      <xdr:nvSpPr>
        <xdr:cNvPr id="84" name="n_3mainValue【道路】&#10;有形固定資産減価償却率"/>
        <xdr:cNvSpPr txBox="1"/>
      </xdr:nvSpPr>
      <xdr:spPr>
        <a:xfrm>
          <a:off x="164529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5956300" y="70267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552722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5956300" y="67128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8" name="テキスト ボックス 97"/>
        <xdr:cNvSpPr txBox="1"/>
      </xdr:nvSpPr>
      <xdr:spPr>
        <a:xfrm>
          <a:off x="5418031" y="65769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5956300" y="63989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100" name="テキスト ボックス 99"/>
        <xdr:cNvSpPr txBox="1"/>
      </xdr:nvSpPr>
      <xdr:spPr>
        <a:xfrm>
          <a:off x="5418031" y="62631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5956300" y="60851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102" name="テキスト ボックス 101"/>
        <xdr:cNvSpPr txBox="1"/>
      </xdr:nvSpPr>
      <xdr:spPr>
        <a:xfrm>
          <a:off x="5418031" y="59428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5956300" y="57712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4" name="テキスト ボックス 103"/>
        <xdr:cNvSpPr txBox="1"/>
      </xdr:nvSpPr>
      <xdr:spPr>
        <a:xfrm>
          <a:off x="5327878" y="56290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5956300" y="54510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6" name="テキスト ボックス 105"/>
        <xdr:cNvSpPr txBox="1"/>
      </xdr:nvSpPr>
      <xdr:spPr>
        <a:xfrm>
          <a:off x="5327878" y="53151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8" name="テキスト ボックス 107"/>
        <xdr:cNvSpPr txBox="1"/>
      </xdr:nvSpPr>
      <xdr:spPr>
        <a:xfrm>
          <a:off x="5327878" y="5001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10" name="直線コネクタ 109"/>
        <xdr:cNvCxnSpPr/>
      </xdr:nvCxnSpPr>
      <xdr:spPr>
        <a:xfrm flipV="1">
          <a:off x="9429115" y="5455787"/>
          <a:ext cx="0" cy="1567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11" name="【道路】&#10;一人当たり延長最小値テキスト"/>
        <xdr:cNvSpPr txBox="1"/>
      </xdr:nvSpPr>
      <xdr:spPr>
        <a:xfrm>
          <a:off x="9467850" y="703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12" name="直線コネクタ 111"/>
        <xdr:cNvCxnSpPr/>
      </xdr:nvCxnSpPr>
      <xdr:spPr>
        <a:xfrm>
          <a:off x="9359900" y="70235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3" name="【道路】&#10;一人当たり延長最大値テキスト"/>
        <xdr:cNvSpPr txBox="1"/>
      </xdr:nvSpPr>
      <xdr:spPr>
        <a:xfrm>
          <a:off x="9467850" y="52437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4" name="直線コネクタ 113"/>
        <xdr:cNvCxnSpPr/>
      </xdr:nvCxnSpPr>
      <xdr:spPr>
        <a:xfrm>
          <a:off x="9359900" y="54557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5" name="【道路】&#10;一人当たり延長平均値テキスト"/>
        <xdr:cNvSpPr txBox="1"/>
      </xdr:nvSpPr>
      <xdr:spPr>
        <a:xfrm>
          <a:off x="9467850" y="678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6" name="フローチャート: 判断 115"/>
        <xdr:cNvSpPr/>
      </xdr:nvSpPr>
      <xdr:spPr>
        <a:xfrm>
          <a:off x="9398000" y="69310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7" name="フローチャート: 判断 116"/>
        <xdr:cNvSpPr/>
      </xdr:nvSpPr>
      <xdr:spPr>
        <a:xfrm>
          <a:off x="8636000" y="69342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8" name="フローチャート: 判断 117"/>
        <xdr:cNvSpPr/>
      </xdr:nvSpPr>
      <xdr:spPr>
        <a:xfrm>
          <a:off x="7842250" y="69562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9" name="フローチャート: 判断 118"/>
        <xdr:cNvSpPr/>
      </xdr:nvSpPr>
      <xdr:spPr>
        <a:xfrm>
          <a:off x="7029450" y="69143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36290</xdr:rowOff>
    </xdr:from>
    <xdr:to>
      <xdr:col>55</xdr:col>
      <xdr:colOff>50800</xdr:colOff>
      <xdr:row>42</xdr:row>
      <xdr:rowOff>137890</xdr:rowOff>
    </xdr:to>
    <xdr:sp macro="" textlink="">
      <xdr:nvSpPr>
        <xdr:cNvPr id="125" name="楕円 124"/>
        <xdr:cNvSpPr/>
      </xdr:nvSpPr>
      <xdr:spPr>
        <a:xfrm>
          <a:off x="9398000" y="69704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469744" cy="259045"/>
    <xdr:sp macro="" textlink="">
      <xdr:nvSpPr>
        <xdr:cNvPr id="126" name="【道路】&#10;一人当たり延長該当値テキスト"/>
        <xdr:cNvSpPr txBox="1"/>
      </xdr:nvSpPr>
      <xdr:spPr>
        <a:xfrm>
          <a:off x="9467850" y="69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36315</xdr:rowOff>
    </xdr:from>
    <xdr:to>
      <xdr:col>50</xdr:col>
      <xdr:colOff>165100</xdr:colOff>
      <xdr:row>42</xdr:row>
      <xdr:rowOff>137915</xdr:rowOff>
    </xdr:to>
    <xdr:sp macro="" textlink="">
      <xdr:nvSpPr>
        <xdr:cNvPr id="127" name="楕円 126"/>
        <xdr:cNvSpPr/>
      </xdr:nvSpPr>
      <xdr:spPr>
        <a:xfrm>
          <a:off x="8636000" y="69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87090</xdr:rowOff>
    </xdr:from>
    <xdr:to>
      <xdr:col>55</xdr:col>
      <xdr:colOff>0</xdr:colOff>
      <xdr:row>42</xdr:row>
      <xdr:rowOff>87115</xdr:rowOff>
    </xdr:to>
    <xdr:cxnSp macro="">
      <xdr:nvCxnSpPr>
        <xdr:cNvPr id="128" name="直線コネクタ 127"/>
        <xdr:cNvCxnSpPr/>
      </xdr:nvCxnSpPr>
      <xdr:spPr>
        <a:xfrm flipV="1">
          <a:off x="8686800" y="7021290"/>
          <a:ext cx="74295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36347</xdr:rowOff>
    </xdr:from>
    <xdr:to>
      <xdr:col>46</xdr:col>
      <xdr:colOff>38100</xdr:colOff>
      <xdr:row>42</xdr:row>
      <xdr:rowOff>137947</xdr:rowOff>
    </xdr:to>
    <xdr:sp macro="" textlink="">
      <xdr:nvSpPr>
        <xdr:cNvPr id="129" name="楕円 128"/>
        <xdr:cNvSpPr/>
      </xdr:nvSpPr>
      <xdr:spPr>
        <a:xfrm>
          <a:off x="7842250" y="69705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87115</xdr:rowOff>
    </xdr:from>
    <xdr:to>
      <xdr:col>50</xdr:col>
      <xdr:colOff>114300</xdr:colOff>
      <xdr:row>42</xdr:row>
      <xdr:rowOff>87147</xdr:rowOff>
    </xdr:to>
    <xdr:cxnSp macro="">
      <xdr:nvCxnSpPr>
        <xdr:cNvPr id="130" name="直線コネクタ 129"/>
        <xdr:cNvCxnSpPr/>
      </xdr:nvCxnSpPr>
      <xdr:spPr>
        <a:xfrm flipV="1">
          <a:off x="7886700" y="7021315"/>
          <a:ext cx="8001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36333</xdr:rowOff>
    </xdr:from>
    <xdr:to>
      <xdr:col>41</xdr:col>
      <xdr:colOff>101600</xdr:colOff>
      <xdr:row>42</xdr:row>
      <xdr:rowOff>137933</xdr:rowOff>
    </xdr:to>
    <xdr:sp macro="" textlink="">
      <xdr:nvSpPr>
        <xdr:cNvPr id="131" name="楕円 130"/>
        <xdr:cNvSpPr/>
      </xdr:nvSpPr>
      <xdr:spPr>
        <a:xfrm>
          <a:off x="7029450" y="697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87133</xdr:rowOff>
    </xdr:from>
    <xdr:to>
      <xdr:col>45</xdr:col>
      <xdr:colOff>177800</xdr:colOff>
      <xdr:row>42</xdr:row>
      <xdr:rowOff>87147</xdr:rowOff>
    </xdr:to>
    <xdr:cxnSp macro="">
      <xdr:nvCxnSpPr>
        <xdr:cNvPr id="132" name="直線コネクタ 131"/>
        <xdr:cNvCxnSpPr/>
      </xdr:nvCxnSpPr>
      <xdr:spPr>
        <a:xfrm>
          <a:off x="7080250" y="7021333"/>
          <a:ext cx="80645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33" name="n_1aveValue【道路】&#10;一人当たり延長"/>
        <xdr:cNvSpPr txBox="1"/>
      </xdr:nvSpPr>
      <xdr:spPr>
        <a:xfrm>
          <a:off x="8425961" y="671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34" name="n_2aveValue【道路】&#10;一人当たり延長"/>
        <xdr:cNvSpPr txBox="1"/>
      </xdr:nvSpPr>
      <xdr:spPr>
        <a:xfrm>
          <a:off x="7644911" y="674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5" name="n_3aveValue【道路】&#10;一人当たり延長"/>
        <xdr:cNvSpPr txBox="1"/>
      </xdr:nvSpPr>
      <xdr:spPr>
        <a:xfrm>
          <a:off x="6851161" y="669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129042</xdr:rowOff>
    </xdr:from>
    <xdr:ext cx="469744" cy="259045"/>
    <xdr:sp macro="" textlink="">
      <xdr:nvSpPr>
        <xdr:cNvPr id="136" name="n_1mainValue【道路】&#10;一人当たり延長"/>
        <xdr:cNvSpPr txBox="1"/>
      </xdr:nvSpPr>
      <xdr:spPr>
        <a:xfrm>
          <a:off x="8458277" y="706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129074</xdr:rowOff>
    </xdr:from>
    <xdr:ext cx="469744" cy="259045"/>
    <xdr:sp macro="" textlink="">
      <xdr:nvSpPr>
        <xdr:cNvPr id="137" name="n_2mainValue【道路】&#10;一人当たり延長"/>
        <xdr:cNvSpPr txBox="1"/>
      </xdr:nvSpPr>
      <xdr:spPr>
        <a:xfrm>
          <a:off x="7677227" y="706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129060</xdr:rowOff>
    </xdr:from>
    <xdr:ext cx="469744" cy="259045"/>
    <xdr:sp macro="" textlink="">
      <xdr:nvSpPr>
        <xdr:cNvPr id="138" name="n_3mainValue【道路】&#10;一人当たり延長"/>
        <xdr:cNvSpPr txBox="1"/>
      </xdr:nvSpPr>
      <xdr:spPr>
        <a:xfrm>
          <a:off x="6864427" y="706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6858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384961" y="105611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6858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398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6858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398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6858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398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6858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398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6858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7577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757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64" name="直線コネクタ 163"/>
        <xdr:cNvCxnSpPr/>
      </xdr:nvCxnSpPr>
      <xdr:spPr>
        <a:xfrm flipV="1">
          <a:off x="4177665" y="91294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65" name="【橋りょう・トンネル】&#10;有形固定資産減価償却率最小値テキスト"/>
        <xdr:cNvSpPr txBox="1"/>
      </xdr:nvSpPr>
      <xdr:spPr>
        <a:xfrm>
          <a:off x="4216400" y="106192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6" name="直線コネクタ 165"/>
        <xdr:cNvCxnSpPr/>
      </xdr:nvCxnSpPr>
      <xdr:spPr>
        <a:xfrm>
          <a:off x="4108450" y="106153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7" name="【橋りょう・トンネル】&#10;有形固定資産減価償却率最大値テキスト"/>
        <xdr:cNvSpPr txBox="1"/>
      </xdr:nvSpPr>
      <xdr:spPr>
        <a:xfrm>
          <a:off x="4216400" y="8917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8" name="直線コネクタ 167"/>
        <xdr:cNvCxnSpPr/>
      </xdr:nvCxnSpPr>
      <xdr:spPr>
        <a:xfrm>
          <a:off x="4108450" y="91294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69" name="【橋りょう・トンネル】&#10;有形固定資産減価償却率平均値テキスト"/>
        <xdr:cNvSpPr txBox="1"/>
      </xdr:nvSpPr>
      <xdr:spPr>
        <a:xfrm>
          <a:off x="4216400" y="9732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xdr:cNvSpPr/>
      </xdr:nvSpPr>
      <xdr:spPr>
        <a:xfrm>
          <a:off x="412750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71" name="フローチャート: 判断 170"/>
        <xdr:cNvSpPr/>
      </xdr:nvSpPr>
      <xdr:spPr>
        <a:xfrm>
          <a:off x="3384550" y="97619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72" name="フローチャート: 判断 171"/>
        <xdr:cNvSpPr/>
      </xdr:nvSpPr>
      <xdr:spPr>
        <a:xfrm>
          <a:off x="2571750" y="979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3" name="フローチャート: 判断 172"/>
        <xdr:cNvSpPr/>
      </xdr:nvSpPr>
      <xdr:spPr>
        <a:xfrm>
          <a:off x="1778000" y="98942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151674</xdr:rowOff>
    </xdr:from>
    <xdr:to>
      <xdr:col>24</xdr:col>
      <xdr:colOff>114300</xdr:colOff>
      <xdr:row>59</xdr:row>
      <xdr:rowOff>81824</xdr:rowOff>
    </xdr:to>
    <xdr:sp macro="" textlink="">
      <xdr:nvSpPr>
        <xdr:cNvPr id="179" name="楕円 178"/>
        <xdr:cNvSpPr/>
      </xdr:nvSpPr>
      <xdr:spPr>
        <a:xfrm>
          <a:off x="4127500" y="97274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3101</xdr:rowOff>
    </xdr:from>
    <xdr:ext cx="405111" cy="259045"/>
    <xdr:sp macro="" textlink="">
      <xdr:nvSpPr>
        <xdr:cNvPr id="180" name="【橋りょう・トンネル】&#10;有形固定資産減価償却率該当値テキスト"/>
        <xdr:cNvSpPr txBox="1"/>
      </xdr:nvSpPr>
      <xdr:spPr>
        <a:xfrm>
          <a:off x="4216400" y="9578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181" name="楕円 180"/>
        <xdr:cNvSpPr/>
      </xdr:nvSpPr>
      <xdr:spPr>
        <a:xfrm>
          <a:off x="3384550" y="9747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31024</xdr:rowOff>
    </xdr:from>
    <xdr:to>
      <xdr:col>24</xdr:col>
      <xdr:colOff>63500</xdr:colOff>
      <xdr:row>59</xdr:row>
      <xdr:rowOff>57150</xdr:rowOff>
    </xdr:to>
    <xdr:cxnSp macro="">
      <xdr:nvCxnSpPr>
        <xdr:cNvPr id="182" name="直線コネクタ 181"/>
        <xdr:cNvCxnSpPr/>
      </xdr:nvCxnSpPr>
      <xdr:spPr>
        <a:xfrm flipV="1">
          <a:off x="3429000" y="9771924"/>
          <a:ext cx="7493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34109</xdr:rowOff>
    </xdr:from>
    <xdr:to>
      <xdr:col>15</xdr:col>
      <xdr:colOff>101600</xdr:colOff>
      <xdr:row>59</xdr:row>
      <xdr:rowOff>135709</xdr:rowOff>
    </xdr:to>
    <xdr:sp macro="" textlink="">
      <xdr:nvSpPr>
        <xdr:cNvPr id="183" name="楕円 182"/>
        <xdr:cNvSpPr/>
      </xdr:nvSpPr>
      <xdr:spPr>
        <a:xfrm>
          <a:off x="2571750" y="977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57150</xdr:rowOff>
    </xdr:from>
    <xdr:to>
      <xdr:col>19</xdr:col>
      <xdr:colOff>177800</xdr:colOff>
      <xdr:row>59</xdr:row>
      <xdr:rowOff>84909</xdr:rowOff>
    </xdr:to>
    <xdr:cxnSp macro="">
      <xdr:nvCxnSpPr>
        <xdr:cNvPr id="184" name="直線コネクタ 183"/>
        <xdr:cNvCxnSpPr/>
      </xdr:nvCxnSpPr>
      <xdr:spPr>
        <a:xfrm flipV="1">
          <a:off x="2622550" y="9798050"/>
          <a:ext cx="8064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60234</xdr:rowOff>
    </xdr:from>
    <xdr:to>
      <xdr:col>10</xdr:col>
      <xdr:colOff>165100</xdr:colOff>
      <xdr:row>59</xdr:row>
      <xdr:rowOff>161834</xdr:rowOff>
    </xdr:to>
    <xdr:sp macro="" textlink="">
      <xdr:nvSpPr>
        <xdr:cNvPr id="185" name="楕円 184"/>
        <xdr:cNvSpPr/>
      </xdr:nvSpPr>
      <xdr:spPr>
        <a:xfrm>
          <a:off x="1778000" y="980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84909</xdr:rowOff>
    </xdr:from>
    <xdr:to>
      <xdr:col>15</xdr:col>
      <xdr:colOff>50800</xdr:colOff>
      <xdr:row>59</xdr:row>
      <xdr:rowOff>111034</xdr:rowOff>
    </xdr:to>
    <xdr:cxnSp macro="">
      <xdr:nvCxnSpPr>
        <xdr:cNvPr id="186" name="直線コネクタ 185"/>
        <xdr:cNvCxnSpPr/>
      </xdr:nvCxnSpPr>
      <xdr:spPr>
        <a:xfrm flipV="1">
          <a:off x="1828800" y="9825809"/>
          <a:ext cx="79375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187" name="n_1aveValue【橋りょう・トンネル】&#10;有形固定資産減価償却率"/>
        <xdr:cNvSpPr txBox="1"/>
      </xdr:nvSpPr>
      <xdr:spPr>
        <a:xfrm>
          <a:off x="32391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88" name="n_2aveValue【橋りょう・トンネル】&#10;有形固定資産減価償却率"/>
        <xdr:cNvSpPr txBox="1"/>
      </xdr:nvSpPr>
      <xdr:spPr>
        <a:xfrm>
          <a:off x="2439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189" name="n_3aveValue【橋りょう・トンネル】&#10;有形固定資産減価償却率"/>
        <xdr:cNvSpPr txBox="1"/>
      </xdr:nvSpPr>
      <xdr:spPr>
        <a:xfrm>
          <a:off x="1645294" y="9980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124477</xdr:rowOff>
    </xdr:from>
    <xdr:ext cx="405111" cy="259045"/>
    <xdr:sp macro="" textlink="">
      <xdr:nvSpPr>
        <xdr:cNvPr id="190" name="n_1mainValue【橋りょう・トンネル】&#10;有形固定資産減価償却率"/>
        <xdr:cNvSpPr txBox="1"/>
      </xdr:nvSpPr>
      <xdr:spPr>
        <a:xfrm>
          <a:off x="32391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152236</xdr:rowOff>
    </xdr:from>
    <xdr:ext cx="405111" cy="259045"/>
    <xdr:sp macro="" textlink="">
      <xdr:nvSpPr>
        <xdr:cNvPr id="191" name="n_2mainValue【橋りょう・トンネル】&#10;有形固定資産減価償却率"/>
        <xdr:cNvSpPr txBox="1"/>
      </xdr:nvSpPr>
      <xdr:spPr>
        <a:xfrm>
          <a:off x="2439044" y="9562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6911</xdr:rowOff>
    </xdr:from>
    <xdr:ext cx="405111" cy="259045"/>
    <xdr:sp macro="" textlink="">
      <xdr:nvSpPr>
        <xdr:cNvPr id="192" name="n_3mainValue【橋りょう・トンネル】&#10;有形固定資産減価償却率"/>
        <xdr:cNvSpPr txBox="1"/>
      </xdr:nvSpPr>
      <xdr:spPr>
        <a:xfrm>
          <a:off x="1645294" y="958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5956300" y="106970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xdr:cNvSpPr txBox="1"/>
      </xdr:nvSpPr>
      <xdr:spPr>
        <a:xfrm>
          <a:off x="5726564" y="105611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5956300" y="103831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xdr:cNvSpPr txBox="1"/>
      </xdr:nvSpPr>
      <xdr:spPr>
        <a:xfrm>
          <a:off x="5327878" y="102409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5956300" y="100692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xdr:cNvSpPr txBox="1"/>
      </xdr:nvSpPr>
      <xdr:spPr>
        <a:xfrm>
          <a:off x="5327878" y="9927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5956300" y="974906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xdr:cNvSpPr txBox="1"/>
      </xdr:nvSpPr>
      <xdr:spPr>
        <a:xfrm>
          <a:off x="5327878" y="96131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5956300" y="94351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xdr:cNvSpPr txBox="1"/>
      </xdr:nvSpPr>
      <xdr:spPr>
        <a:xfrm>
          <a:off x="5327878" y="92993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5956300" y="91213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4" name="テキスト ボックス 213"/>
        <xdr:cNvSpPr txBox="1"/>
      </xdr:nvSpPr>
      <xdr:spPr>
        <a:xfrm>
          <a:off x="5327878" y="89854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xdr:cNvSpPr txBox="1"/>
      </xdr:nvSpPr>
      <xdr:spPr>
        <a:xfrm>
          <a:off x="5327878" y="8671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18" name="直線コネクタ 217"/>
        <xdr:cNvCxnSpPr/>
      </xdr:nvCxnSpPr>
      <xdr:spPr>
        <a:xfrm flipV="1">
          <a:off x="9429115" y="9246966"/>
          <a:ext cx="0" cy="1447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9" name="【橋りょう・トンネル】&#10;一人当たり有形固定資産（償却資産）額最小値テキスト"/>
        <xdr:cNvSpPr txBox="1"/>
      </xdr:nvSpPr>
      <xdr:spPr>
        <a:xfrm>
          <a:off x="9467850" y="1069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20" name="直線コネクタ 219"/>
        <xdr:cNvCxnSpPr/>
      </xdr:nvCxnSpPr>
      <xdr:spPr>
        <a:xfrm>
          <a:off x="9359900" y="10694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21" name="【橋りょう・トンネル】&#10;一人当たり有形固定資産（償却資産）額最大値テキスト"/>
        <xdr:cNvSpPr txBox="1"/>
      </xdr:nvSpPr>
      <xdr:spPr>
        <a:xfrm>
          <a:off x="9467850" y="9028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22" name="直線コネクタ 221"/>
        <xdr:cNvCxnSpPr/>
      </xdr:nvCxnSpPr>
      <xdr:spPr>
        <a:xfrm>
          <a:off x="9359900" y="92469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23" name="【橋りょう・トンネル】&#10;一人当たり有形固定資産（償却資産）額平均値テキスト"/>
        <xdr:cNvSpPr txBox="1"/>
      </xdr:nvSpPr>
      <xdr:spPr>
        <a:xfrm>
          <a:off x="9467850" y="10373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24" name="フローチャート: 判断 223"/>
        <xdr:cNvSpPr/>
      </xdr:nvSpPr>
      <xdr:spPr>
        <a:xfrm>
          <a:off x="9398000" y="105154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25" name="フローチャート: 判断 224"/>
        <xdr:cNvSpPr/>
      </xdr:nvSpPr>
      <xdr:spPr>
        <a:xfrm>
          <a:off x="8636000" y="105157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26" name="フローチャート: 判断 225"/>
        <xdr:cNvSpPr/>
      </xdr:nvSpPr>
      <xdr:spPr>
        <a:xfrm>
          <a:off x="7842250" y="105264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27" name="フローチャート: 判断 226"/>
        <xdr:cNvSpPr/>
      </xdr:nvSpPr>
      <xdr:spPr>
        <a:xfrm>
          <a:off x="7029450" y="105139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151998</xdr:rowOff>
    </xdr:from>
    <xdr:to>
      <xdr:col>55</xdr:col>
      <xdr:colOff>50800</xdr:colOff>
      <xdr:row>64</xdr:row>
      <xdr:rowOff>82148</xdr:rowOff>
    </xdr:to>
    <xdr:sp macro="" textlink="">
      <xdr:nvSpPr>
        <xdr:cNvPr id="233" name="楕円 232"/>
        <xdr:cNvSpPr/>
      </xdr:nvSpPr>
      <xdr:spPr>
        <a:xfrm>
          <a:off x="9398000" y="105532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92587</xdr:rowOff>
    </xdr:from>
    <xdr:ext cx="599010" cy="259045"/>
    <xdr:sp macro="" textlink="">
      <xdr:nvSpPr>
        <xdr:cNvPr id="234" name="【橋りょう・トンネル】&#10;一人当たり有形固定資産（償却資産）額該当値テキスト"/>
        <xdr:cNvSpPr txBox="1"/>
      </xdr:nvSpPr>
      <xdr:spPr>
        <a:xfrm>
          <a:off x="9467850" y="1049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152277</xdr:rowOff>
    </xdr:from>
    <xdr:to>
      <xdr:col>50</xdr:col>
      <xdr:colOff>165100</xdr:colOff>
      <xdr:row>64</xdr:row>
      <xdr:rowOff>82427</xdr:rowOff>
    </xdr:to>
    <xdr:sp macro="" textlink="">
      <xdr:nvSpPr>
        <xdr:cNvPr id="235" name="楕円 234"/>
        <xdr:cNvSpPr/>
      </xdr:nvSpPr>
      <xdr:spPr>
        <a:xfrm>
          <a:off x="8636000" y="105535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31348</xdr:rowOff>
    </xdr:from>
    <xdr:to>
      <xdr:col>55</xdr:col>
      <xdr:colOff>0</xdr:colOff>
      <xdr:row>64</xdr:row>
      <xdr:rowOff>31627</xdr:rowOff>
    </xdr:to>
    <xdr:cxnSp macro="">
      <xdr:nvCxnSpPr>
        <xdr:cNvPr id="236" name="直線コネクタ 235"/>
        <xdr:cNvCxnSpPr/>
      </xdr:nvCxnSpPr>
      <xdr:spPr>
        <a:xfrm flipV="1">
          <a:off x="8686800" y="10597748"/>
          <a:ext cx="74295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152416</xdr:rowOff>
    </xdr:from>
    <xdr:to>
      <xdr:col>46</xdr:col>
      <xdr:colOff>38100</xdr:colOff>
      <xdr:row>64</xdr:row>
      <xdr:rowOff>82566</xdr:rowOff>
    </xdr:to>
    <xdr:sp macro="" textlink="">
      <xdr:nvSpPr>
        <xdr:cNvPr id="237" name="楕円 236"/>
        <xdr:cNvSpPr/>
      </xdr:nvSpPr>
      <xdr:spPr>
        <a:xfrm>
          <a:off x="7842250" y="1055371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31627</xdr:rowOff>
    </xdr:from>
    <xdr:to>
      <xdr:col>50</xdr:col>
      <xdr:colOff>114300</xdr:colOff>
      <xdr:row>64</xdr:row>
      <xdr:rowOff>31766</xdr:rowOff>
    </xdr:to>
    <xdr:cxnSp macro="">
      <xdr:nvCxnSpPr>
        <xdr:cNvPr id="238" name="直線コネクタ 237"/>
        <xdr:cNvCxnSpPr/>
      </xdr:nvCxnSpPr>
      <xdr:spPr>
        <a:xfrm flipV="1">
          <a:off x="7886700" y="10598027"/>
          <a:ext cx="8001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152159</xdr:rowOff>
    </xdr:from>
    <xdr:to>
      <xdr:col>41</xdr:col>
      <xdr:colOff>101600</xdr:colOff>
      <xdr:row>64</xdr:row>
      <xdr:rowOff>82309</xdr:rowOff>
    </xdr:to>
    <xdr:sp macro="" textlink="">
      <xdr:nvSpPr>
        <xdr:cNvPr id="239" name="楕円 238"/>
        <xdr:cNvSpPr/>
      </xdr:nvSpPr>
      <xdr:spPr>
        <a:xfrm>
          <a:off x="7029450" y="105534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31509</xdr:rowOff>
    </xdr:from>
    <xdr:to>
      <xdr:col>45</xdr:col>
      <xdr:colOff>177800</xdr:colOff>
      <xdr:row>64</xdr:row>
      <xdr:rowOff>31766</xdr:rowOff>
    </xdr:to>
    <xdr:cxnSp macro="">
      <xdr:nvCxnSpPr>
        <xdr:cNvPr id="240" name="直線コネクタ 239"/>
        <xdr:cNvCxnSpPr/>
      </xdr:nvCxnSpPr>
      <xdr:spPr>
        <a:xfrm>
          <a:off x="7080250" y="10597909"/>
          <a:ext cx="80645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41" name="n_1aveValue【橋りょう・トンネル】&#10;一人当たり有形固定資産（償却資産）額"/>
        <xdr:cNvSpPr txBox="1"/>
      </xdr:nvSpPr>
      <xdr:spPr>
        <a:xfrm>
          <a:off x="8399995" y="1029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42" name="n_2aveValue【橋りょう・トンネル】&#10;一人当たり有形固定資産（償却資産）額"/>
        <xdr:cNvSpPr txBox="1"/>
      </xdr:nvSpPr>
      <xdr:spPr>
        <a:xfrm>
          <a:off x="7612595" y="1030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43" name="n_3aveValue【橋りょう・トンネル】&#10;一人当たり有形固定資産（償却資産）額"/>
        <xdr:cNvSpPr txBox="1"/>
      </xdr:nvSpPr>
      <xdr:spPr>
        <a:xfrm>
          <a:off x="6818845" y="1029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73554</xdr:rowOff>
    </xdr:from>
    <xdr:ext cx="599010" cy="259045"/>
    <xdr:sp macro="" textlink="">
      <xdr:nvSpPr>
        <xdr:cNvPr id="244" name="n_1mainValue【橋りょう・トンネル】&#10;一人当たり有形固定資産（償却資産）額"/>
        <xdr:cNvSpPr txBox="1"/>
      </xdr:nvSpPr>
      <xdr:spPr>
        <a:xfrm>
          <a:off x="8399995" y="1063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73693</xdr:rowOff>
    </xdr:from>
    <xdr:ext cx="599010" cy="259045"/>
    <xdr:sp macro="" textlink="">
      <xdr:nvSpPr>
        <xdr:cNvPr id="245" name="n_2mainValue【橋りょう・トンネル】&#10;一人当たり有形固定資産（償却資産）額"/>
        <xdr:cNvSpPr txBox="1"/>
      </xdr:nvSpPr>
      <xdr:spPr>
        <a:xfrm>
          <a:off x="7612595" y="1064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73436</xdr:rowOff>
    </xdr:from>
    <xdr:ext cx="599010" cy="259045"/>
    <xdr:sp macro="" textlink="">
      <xdr:nvSpPr>
        <xdr:cNvPr id="246" name="n_3mainValue【橋りょう・トンネル】&#10;一人当たり有形固定資産（償却資産）額"/>
        <xdr:cNvSpPr txBox="1"/>
      </xdr:nvSpPr>
      <xdr:spPr>
        <a:xfrm>
          <a:off x="6818845" y="10639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7" name="テキスト ボックス 256"/>
        <xdr:cNvSpPr txBox="1"/>
      </xdr:nvSpPr>
      <xdr:spPr>
        <a:xfrm>
          <a:off x="38496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9" name="テキスト ボックス 258"/>
        <xdr:cNvSpPr txBox="1"/>
      </xdr:nvSpPr>
      <xdr:spPr>
        <a:xfrm>
          <a:off x="3398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7" name="テキスト ボックス 266"/>
        <xdr:cNvSpPr txBox="1"/>
      </xdr:nvSpPr>
      <xdr:spPr>
        <a:xfrm>
          <a:off x="2757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xdr:cNvSpPr txBox="1"/>
      </xdr:nvSpPr>
      <xdr:spPr>
        <a:xfrm>
          <a:off x="2757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71" name="直線コネクタ 270"/>
        <xdr:cNvCxnSpPr/>
      </xdr:nvCxnSpPr>
      <xdr:spPr>
        <a:xfrm flipV="1">
          <a:off x="4177665" y="1284605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72" name="【公営住宅】&#10;有形固定資産減価償却率最小値テキスト"/>
        <xdr:cNvSpPr txBox="1"/>
      </xdr:nvSpPr>
      <xdr:spPr>
        <a:xfrm>
          <a:off x="4216400" y="1430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73" name="直線コネクタ 272"/>
        <xdr:cNvCxnSpPr/>
      </xdr:nvCxnSpPr>
      <xdr:spPr>
        <a:xfrm>
          <a:off x="4108450" y="142995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4" name="【公営住宅】&#10;有形固定資産減価償却率最大値テキスト"/>
        <xdr:cNvSpPr txBox="1"/>
      </xdr:nvSpPr>
      <xdr:spPr>
        <a:xfrm>
          <a:off x="4216400" y="1262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5" name="直線コネクタ 274"/>
        <xdr:cNvCxnSpPr/>
      </xdr:nvCxnSpPr>
      <xdr:spPr>
        <a:xfrm>
          <a:off x="4108450" y="12846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76" name="【公営住宅】&#10;有形固定資産減価償却率平均値テキスト"/>
        <xdr:cNvSpPr txBox="1"/>
      </xdr:nvSpPr>
      <xdr:spPr>
        <a:xfrm>
          <a:off x="4216400" y="13258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7" name="フローチャート: 判断 276"/>
        <xdr:cNvSpPr/>
      </xdr:nvSpPr>
      <xdr:spPr>
        <a:xfrm>
          <a:off x="4127500" y="134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78" name="フローチャート: 判断 277"/>
        <xdr:cNvSpPr/>
      </xdr:nvSpPr>
      <xdr:spPr>
        <a:xfrm>
          <a:off x="3384550" y="133775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9" name="フローチャート: 判断 278"/>
        <xdr:cNvSpPr/>
      </xdr:nvSpPr>
      <xdr:spPr>
        <a:xfrm>
          <a:off x="2571750" y="1339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80" name="フローチャート: 判断 279"/>
        <xdr:cNvSpPr/>
      </xdr:nvSpPr>
      <xdr:spPr>
        <a:xfrm>
          <a:off x="1778000" y="133515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86" name="楕円 285"/>
        <xdr:cNvSpPr/>
      </xdr:nvSpPr>
      <xdr:spPr>
        <a:xfrm>
          <a:off x="41275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26688</xdr:rowOff>
    </xdr:from>
    <xdr:ext cx="405111" cy="259045"/>
    <xdr:sp macro="" textlink="">
      <xdr:nvSpPr>
        <xdr:cNvPr id="287" name="【公営住宅】&#10;有形固定資産減価償却率該当値テキスト"/>
        <xdr:cNvSpPr txBox="1"/>
      </xdr:nvSpPr>
      <xdr:spPr>
        <a:xfrm>
          <a:off x="4216400" y="13564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71120</xdr:rowOff>
    </xdr:from>
    <xdr:to>
      <xdr:col>20</xdr:col>
      <xdr:colOff>38100</xdr:colOff>
      <xdr:row>83</xdr:row>
      <xdr:rowOff>1270</xdr:rowOff>
    </xdr:to>
    <xdr:sp macro="" textlink="">
      <xdr:nvSpPr>
        <xdr:cNvPr id="288" name="楕円 287"/>
        <xdr:cNvSpPr/>
      </xdr:nvSpPr>
      <xdr:spPr>
        <a:xfrm>
          <a:off x="3384550" y="136093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99061</xdr:rowOff>
    </xdr:from>
    <xdr:to>
      <xdr:col>24</xdr:col>
      <xdr:colOff>63500</xdr:colOff>
      <xdr:row>82</xdr:row>
      <xdr:rowOff>121920</xdr:rowOff>
    </xdr:to>
    <xdr:cxnSp macro="">
      <xdr:nvCxnSpPr>
        <xdr:cNvPr id="289" name="直線コネクタ 288"/>
        <xdr:cNvCxnSpPr/>
      </xdr:nvCxnSpPr>
      <xdr:spPr>
        <a:xfrm flipV="1">
          <a:off x="3429000" y="13637261"/>
          <a:ext cx="7493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101600</xdr:rowOff>
    </xdr:from>
    <xdr:to>
      <xdr:col>15</xdr:col>
      <xdr:colOff>101600</xdr:colOff>
      <xdr:row>83</xdr:row>
      <xdr:rowOff>31750</xdr:rowOff>
    </xdr:to>
    <xdr:sp macro="" textlink="">
      <xdr:nvSpPr>
        <xdr:cNvPr id="290" name="楕円 289"/>
        <xdr:cNvSpPr/>
      </xdr:nvSpPr>
      <xdr:spPr>
        <a:xfrm>
          <a:off x="2571750" y="13639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121920</xdr:rowOff>
    </xdr:from>
    <xdr:to>
      <xdr:col>19</xdr:col>
      <xdr:colOff>177800</xdr:colOff>
      <xdr:row>82</xdr:row>
      <xdr:rowOff>152400</xdr:rowOff>
    </xdr:to>
    <xdr:cxnSp macro="">
      <xdr:nvCxnSpPr>
        <xdr:cNvPr id="291" name="直線コネクタ 290"/>
        <xdr:cNvCxnSpPr/>
      </xdr:nvCxnSpPr>
      <xdr:spPr>
        <a:xfrm flipV="1">
          <a:off x="2622550" y="13660120"/>
          <a:ext cx="8064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2" name="楕円 291"/>
        <xdr:cNvSpPr/>
      </xdr:nvSpPr>
      <xdr:spPr>
        <a:xfrm>
          <a:off x="1778000" y="136645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152400</xdr:rowOff>
    </xdr:from>
    <xdr:to>
      <xdr:col>15</xdr:col>
      <xdr:colOff>50800</xdr:colOff>
      <xdr:row>83</xdr:row>
      <xdr:rowOff>5714</xdr:rowOff>
    </xdr:to>
    <xdr:cxnSp macro="">
      <xdr:nvCxnSpPr>
        <xdr:cNvPr id="293" name="直線コネクタ 292"/>
        <xdr:cNvCxnSpPr/>
      </xdr:nvCxnSpPr>
      <xdr:spPr>
        <a:xfrm flipV="1">
          <a:off x="1828800" y="13690600"/>
          <a:ext cx="793750" cy="1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122572</xdr:rowOff>
    </xdr:from>
    <xdr:ext cx="405111" cy="259045"/>
    <xdr:sp macro="" textlink="">
      <xdr:nvSpPr>
        <xdr:cNvPr id="294" name="n_1aveValue【公営住宅】&#10;有形固定資産減価償却率"/>
        <xdr:cNvSpPr txBox="1"/>
      </xdr:nvSpPr>
      <xdr:spPr>
        <a:xfrm>
          <a:off x="3239144"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295" name="n_2aveValue【公営住宅】&#10;有形固定資産減価償却率"/>
        <xdr:cNvSpPr txBox="1"/>
      </xdr:nvSpPr>
      <xdr:spPr>
        <a:xfrm>
          <a:off x="2439044" y="1318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90188</xdr:rowOff>
    </xdr:from>
    <xdr:ext cx="405111" cy="259045"/>
    <xdr:sp macro="" textlink="">
      <xdr:nvSpPr>
        <xdr:cNvPr id="296" name="n_3aveValue【公営住宅】&#10;有形固定資産減価償却率"/>
        <xdr:cNvSpPr txBox="1"/>
      </xdr:nvSpPr>
      <xdr:spPr>
        <a:xfrm>
          <a:off x="1645294" y="1313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163847</xdr:rowOff>
    </xdr:from>
    <xdr:ext cx="405111" cy="259045"/>
    <xdr:sp macro="" textlink="">
      <xdr:nvSpPr>
        <xdr:cNvPr id="297" name="n_1mainValue【公営住宅】&#10;有形固定資産減価償却率"/>
        <xdr:cNvSpPr txBox="1"/>
      </xdr:nvSpPr>
      <xdr:spPr>
        <a:xfrm>
          <a:off x="3239144" y="1370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298" name="n_2mainValue【公営住宅】&#10;有形固定資産減価償却率"/>
        <xdr:cNvSpPr txBox="1"/>
      </xdr:nvSpPr>
      <xdr:spPr>
        <a:xfrm>
          <a:off x="24390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299" name="n_3mainValue【公営住宅】&#10;有形固定資産減価償却率"/>
        <xdr:cNvSpPr txBox="1"/>
      </xdr:nvSpPr>
      <xdr:spPr>
        <a:xfrm>
          <a:off x="164529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xdr:cNvCxnSpPr/>
      </xdr:nvCxnSpPr>
      <xdr:spPr>
        <a:xfrm>
          <a:off x="5956300" y="14236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xdr:cNvSpPr txBox="1"/>
      </xdr:nvSpPr>
      <xdr:spPr>
        <a:xfrm>
          <a:off x="5527221" y="1410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xdr:cNvCxnSpPr/>
      </xdr:nvCxnSpPr>
      <xdr:spPr>
        <a:xfrm>
          <a:off x="5956300" y="1379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xdr:cNvSpPr txBox="1"/>
      </xdr:nvSpPr>
      <xdr:spPr>
        <a:xfrm>
          <a:off x="5527221" y="13662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xdr:cNvCxnSpPr/>
      </xdr:nvCxnSpPr>
      <xdr:spPr>
        <a:xfrm>
          <a:off x="5956300" y="1336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xdr:cNvSpPr txBox="1"/>
      </xdr:nvSpPr>
      <xdr:spPr>
        <a:xfrm>
          <a:off x="5527221" y="1321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xdr:cNvCxnSpPr/>
      </xdr:nvCxnSpPr>
      <xdr:spPr>
        <a:xfrm>
          <a:off x="5956300" y="12915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xdr:cNvSpPr txBox="1"/>
      </xdr:nvSpPr>
      <xdr:spPr>
        <a:xfrm>
          <a:off x="5527221" y="1278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21" name="直線コネクタ 320"/>
        <xdr:cNvCxnSpPr/>
      </xdr:nvCxnSpPr>
      <xdr:spPr>
        <a:xfrm flipV="1">
          <a:off x="9429115" y="12798349"/>
          <a:ext cx="0" cy="141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22" name="【公営住宅】&#10;一人当たり面積最小値テキスト"/>
        <xdr:cNvSpPr txBox="1"/>
      </xdr:nvSpPr>
      <xdr:spPr>
        <a:xfrm>
          <a:off x="9467850" y="1421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23" name="直線コネクタ 322"/>
        <xdr:cNvCxnSpPr/>
      </xdr:nvCxnSpPr>
      <xdr:spPr>
        <a:xfrm>
          <a:off x="9359900" y="142097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24" name="【公営住宅】&#10;一人当たり面積最大値テキスト"/>
        <xdr:cNvSpPr txBox="1"/>
      </xdr:nvSpPr>
      <xdr:spPr>
        <a:xfrm>
          <a:off x="9467850" y="1257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25" name="直線コネクタ 324"/>
        <xdr:cNvCxnSpPr/>
      </xdr:nvCxnSpPr>
      <xdr:spPr>
        <a:xfrm>
          <a:off x="9359900" y="127983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15663</xdr:rowOff>
    </xdr:from>
    <xdr:ext cx="469744" cy="259045"/>
    <xdr:sp macro="" textlink="">
      <xdr:nvSpPr>
        <xdr:cNvPr id="326" name="【公営住宅】&#10;一人当たり面積平均値テキスト"/>
        <xdr:cNvSpPr txBox="1"/>
      </xdr:nvSpPr>
      <xdr:spPr>
        <a:xfrm>
          <a:off x="9467850" y="13553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27" name="フローチャート: 判断 326"/>
        <xdr:cNvSpPr/>
      </xdr:nvSpPr>
      <xdr:spPr>
        <a:xfrm>
          <a:off x="9398000" y="137024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28" name="フローチャート: 判断 327"/>
        <xdr:cNvSpPr/>
      </xdr:nvSpPr>
      <xdr:spPr>
        <a:xfrm>
          <a:off x="8636000" y="136462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29" name="フローチャート: 判断 328"/>
        <xdr:cNvSpPr/>
      </xdr:nvSpPr>
      <xdr:spPr>
        <a:xfrm>
          <a:off x="7842250" y="135981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30" name="フローチャート: 判断 329"/>
        <xdr:cNvSpPr/>
      </xdr:nvSpPr>
      <xdr:spPr>
        <a:xfrm>
          <a:off x="7029450" y="134422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21132</xdr:rowOff>
    </xdr:from>
    <xdr:to>
      <xdr:col>55</xdr:col>
      <xdr:colOff>50800</xdr:colOff>
      <xdr:row>84</xdr:row>
      <xdr:rowOff>122732</xdr:rowOff>
    </xdr:to>
    <xdr:sp macro="" textlink="">
      <xdr:nvSpPr>
        <xdr:cNvPr id="336" name="楕円 335"/>
        <xdr:cNvSpPr/>
      </xdr:nvSpPr>
      <xdr:spPr>
        <a:xfrm>
          <a:off x="9398000" y="138895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171009</xdr:rowOff>
    </xdr:from>
    <xdr:ext cx="469744" cy="259045"/>
    <xdr:sp macro="" textlink="">
      <xdr:nvSpPr>
        <xdr:cNvPr id="337" name="【公営住宅】&#10;一人当たり面積該当値テキスト"/>
        <xdr:cNvSpPr txBox="1"/>
      </xdr:nvSpPr>
      <xdr:spPr>
        <a:xfrm>
          <a:off x="9467850" y="1386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20676</xdr:rowOff>
    </xdr:from>
    <xdr:to>
      <xdr:col>50</xdr:col>
      <xdr:colOff>165100</xdr:colOff>
      <xdr:row>84</xdr:row>
      <xdr:rowOff>122276</xdr:rowOff>
    </xdr:to>
    <xdr:sp macro="" textlink="">
      <xdr:nvSpPr>
        <xdr:cNvPr id="338" name="楕円 337"/>
        <xdr:cNvSpPr/>
      </xdr:nvSpPr>
      <xdr:spPr>
        <a:xfrm>
          <a:off x="8636000" y="1388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71476</xdr:rowOff>
    </xdr:from>
    <xdr:to>
      <xdr:col>55</xdr:col>
      <xdr:colOff>0</xdr:colOff>
      <xdr:row>84</xdr:row>
      <xdr:rowOff>71932</xdr:rowOff>
    </xdr:to>
    <xdr:cxnSp macro="">
      <xdr:nvCxnSpPr>
        <xdr:cNvPr id="339" name="直線コネクタ 338"/>
        <xdr:cNvCxnSpPr/>
      </xdr:nvCxnSpPr>
      <xdr:spPr>
        <a:xfrm>
          <a:off x="8686800" y="13939876"/>
          <a:ext cx="74295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20219</xdr:rowOff>
    </xdr:from>
    <xdr:to>
      <xdr:col>46</xdr:col>
      <xdr:colOff>38100</xdr:colOff>
      <xdr:row>84</xdr:row>
      <xdr:rowOff>121819</xdr:rowOff>
    </xdr:to>
    <xdr:sp macro="" textlink="">
      <xdr:nvSpPr>
        <xdr:cNvPr id="340" name="楕円 339"/>
        <xdr:cNvSpPr/>
      </xdr:nvSpPr>
      <xdr:spPr>
        <a:xfrm>
          <a:off x="7842250" y="138886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71019</xdr:rowOff>
    </xdr:from>
    <xdr:to>
      <xdr:col>50</xdr:col>
      <xdr:colOff>114300</xdr:colOff>
      <xdr:row>84</xdr:row>
      <xdr:rowOff>71476</xdr:rowOff>
    </xdr:to>
    <xdr:cxnSp macro="">
      <xdr:nvCxnSpPr>
        <xdr:cNvPr id="341" name="直線コネクタ 340"/>
        <xdr:cNvCxnSpPr/>
      </xdr:nvCxnSpPr>
      <xdr:spPr>
        <a:xfrm>
          <a:off x="7886700" y="13939419"/>
          <a:ext cx="8001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16103</xdr:rowOff>
    </xdr:from>
    <xdr:to>
      <xdr:col>41</xdr:col>
      <xdr:colOff>101600</xdr:colOff>
      <xdr:row>84</xdr:row>
      <xdr:rowOff>117703</xdr:rowOff>
    </xdr:to>
    <xdr:sp macro="" textlink="">
      <xdr:nvSpPr>
        <xdr:cNvPr id="342" name="楕円 341"/>
        <xdr:cNvSpPr/>
      </xdr:nvSpPr>
      <xdr:spPr>
        <a:xfrm>
          <a:off x="7029450" y="1388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66903</xdr:rowOff>
    </xdr:from>
    <xdr:to>
      <xdr:col>45</xdr:col>
      <xdr:colOff>177800</xdr:colOff>
      <xdr:row>84</xdr:row>
      <xdr:rowOff>71019</xdr:rowOff>
    </xdr:to>
    <xdr:cxnSp macro="">
      <xdr:nvCxnSpPr>
        <xdr:cNvPr id="343" name="直線コネクタ 342"/>
        <xdr:cNvCxnSpPr/>
      </xdr:nvCxnSpPr>
      <xdr:spPr>
        <a:xfrm>
          <a:off x="7080250" y="13935303"/>
          <a:ext cx="80645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54678</xdr:rowOff>
    </xdr:from>
    <xdr:ext cx="469744" cy="259045"/>
    <xdr:sp macro="" textlink="">
      <xdr:nvSpPr>
        <xdr:cNvPr id="344" name="n_1aveValue【公営住宅】&#10;一人当たり面積"/>
        <xdr:cNvSpPr txBox="1"/>
      </xdr:nvSpPr>
      <xdr:spPr>
        <a:xfrm>
          <a:off x="8458277" y="1342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45" name="n_2aveValue【公営住宅】&#10;一人当たり面積"/>
        <xdr:cNvSpPr txBox="1"/>
      </xdr:nvSpPr>
      <xdr:spPr>
        <a:xfrm>
          <a:off x="7677227" y="1337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46" name="n_3aveValue【公営住宅】&#10;一人当たり面積"/>
        <xdr:cNvSpPr txBox="1"/>
      </xdr:nvSpPr>
      <xdr:spPr>
        <a:xfrm>
          <a:off x="6864427" y="1322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113403</xdr:rowOff>
    </xdr:from>
    <xdr:ext cx="469744" cy="259045"/>
    <xdr:sp macro="" textlink="">
      <xdr:nvSpPr>
        <xdr:cNvPr id="347" name="n_1mainValue【公営住宅】&#10;一人当たり面積"/>
        <xdr:cNvSpPr txBox="1"/>
      </xdr:nvSpPr>
      <xdr:spPr>
        <a:xfrm>
          <a:off x="8458277" y="1398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112946</xdr:rowOff>
    </xdr:from>
    <xdr:ext cx="469744" cy="259045"/>
    <xdr:sp macro="" textlink="">
      <xdr:nvSpPr>
        <xdr:cNvPr id="348" name="n_2mainValue【公営住宅】&#10;一人当たり面積"/>
        <xdr:cNvSpPr txBox="1"/>
      </xdr:nvSpPr>
      <xdr:spPr>
        <a:xfrm>
          <a:off x="7677227" y="1398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108830</xdr:rowOff>
    </xdr:from>
    <xdr:ext cx="469744" cy="259045"/>
    <xdr:sp macro="" textlink="">
      <xdr:nvSpPr>
        <xdr:cNvPr id="349" name="n_3mainValue【公営住宅】&#10;一人当たり面積"/>
        <xdr:cNvSpPr txBox="1"/>
      </xdr:nvSpPr>
      <xdr:spPr>
        <a:xfrm>
          <a:off x="6864427" y="1397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60" name="直線コネクタ 359"/>
        <xdr:cNvCxnSpPr/>
      </xdr:nvCxnSpPr>
      <xdr:spPr>
        <a:xfrm>
          <a:off x="6858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61" name="テキスト ボックス 360"/>
        <xdr:cNvSpPr txBox="1"/>
      </xdr:nvSpPr>
      <xdr:spPr>
        <a:xfrm>
          <a:off x="384961" y="17840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2" name="直線コネクタ 361"/>
        <xdr:cNvCxnSpPr/>
      </xdr:nvCxnSpPr>
      <xdr:spPr>
        <a:xfrm>
          <a:off x="6858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3" name="テキスト ボックス 362"/>
        <xdr:cNvSpPr txBox="1"/>
      </xdr:nvSpPr>
      <xdr:spPr>
        <a:xfrm>
          <a:off x="3398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4" name="直線コネクタ 363"/>
        <xdr:cNvCxnSpPr/>
      </xdr:nvCxnSpPr>
      <xdr:spPr>
        <a:xfrm>
          <a:off x="6858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5" name="テキスト ボックス 364"/>
        <xdr:cNvSpPr txBox="1"/>
      </xdr:nvSpPr>
      <xdr:spPr>
        <a:xfrm>
          <a:off x="3398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6" name="直線コネクタ 365"/>
        <xdr:cNvCxnSpPr/>
      </xdr:nvCxnSpPr>
      <xdr:spPr>
        <a:xfrm>
          <a:off x="6858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7" name="テキスト ボックス 366"/>
        <xdr:cNvSpPr txBox="1"/>
      </xdr:nvSpPr>
      <xdr:spPr>
        <a:xfrm>
          <a:off x="3398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8" name="直線コネクタ 367"/>
        <xdr:cNvCxnSpPr/>
      </xdr:nvCxnSpPr>
      <xdr:spPr>
        <a:xfrm>
          <a:off x="6858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9" name="テキスト ボックス 368"/>
        <xdr:cNvSpPr txBox="1"/>
      </xdr:nvSpPr>
      <xdr:spPr>
        <a:xfrm>
          <a:off x="339891" y="16374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757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港湾・漁港】&#10;有形固定資産減価償却率グラフ枠"/>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38100</xdr:rowOff>
    </xdr:from>
    <xdr:to>
      <xdr:col>24</xdr:col>
      <xdr:colOff>62865</xdr:colOff>
      <xdr:row>108</xdr:row>
      <xdr:rowOff>72389</xdr:rowOff>
    </xdr:to>
    <xdr:cxnSp macro="">
      <xdr:nvCxnSpPr>
        <xdr:cNvPr id="373" name="直線コネクタ 372"/>
        <xdr:cNvCxnSpPr/>
      </xdr:nvCxnSpPr>
      <xdr:spPr>
        <a:xfrm flipV="1">
          <a:off x="4177665" y="16713200"/>
          <a:ext cx="0" cy="118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76216</xdr:rowOff>
    </xdr:from>
    <xdr:ext cx="340478" cy="259045"/>
    <xdr:sp macro="" textlink="">
      <xdr:nvSpPr>
        <xdr:cNvPr id="374" name="【港湾・漁港】&#10;有形固定資産減価償却率最小値テキスト"/>
        <xdr:cNvSpPr txBox="1"/>
      </xdr:nvSpPr>
      <xdr:spPr>
        <a:xfrm>
          <a:off x="4216400" y="179070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72389</xdr:rowOff>
    </xdr:from>
    <xdr:to>
      <xdr:col>24</xdr:col>
      <xdr:colOff>152400</xdr:colOff>
      <xdr:row>108</xdr:row>
      <xdr:rowOff>72389</xdr:rowOff>
    </xdr:to>
    <xdr:cxnSp macro="">
      <xdr:nvCxnSpPr>
        <xdr:cNvPr id="375" name="直線コネクタ 374"/>
        <xdr:cNvCxnSpPr/>
      </xdr:nvCxnSpPr>
      <xdr:spPr>
        <a:xfrm>
          <a:off x="4108450" y="179031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156227</xdr:rowOff>
    </xdr:from>
    <xdr:ext cx="405111" cy="259045"/>
    <xdr:sp macro="" textlink="">
      <xdr:nvSpPr>
        <xdr:cNvPr id="376" name="【港湾・漁港】&#10;有形固定資産減価償却率最大値テキスト"/>
        <xdr:cNvSpPr txBox="1"/>
      </xdr:nvSpPr>
      <xdr:spPr>
        <a:xfrm>
          <a:off x="4216400" y="1650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38100</xdr:rowOff>
    </xdr:from>
    <xdr:to>
      <xdr:col>24</xdr:col>
      <xdr:colOff>152400</xdr:colOff>
      <xdr:row>101</xdr:row>
      <xdr:rowOff>38100</xdr:rowOff>
    </xdr:to>
    <xdr:cxnSp macro="">
      <xdr:nvCxnSpPr>
        <xdr:cNvPr id="377" name="直線コネクタ 376"/>
        <xdr:cNvCxnSpPr/>
      </xdr:nvCxnSpPr>
      <xdr:spPr>
        <a:xfrm>
          <a:off x="4108450" y="16713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130191</xdr:rowOff>
    </xdr:from>
    <xdr:ext cx="405111" cy="259045"/>
    <xdr:sp macro="" textlink="">
      <xdr:nvSpPr>
        <xdr:cNvPr id="378" name="【港湾・漁港】&#10;有形固定資産減価償却率平均値テキスト"/>
        <xdr:cNvSpPr txBox="1"/>
      </xdr:nvSpPr>
      <xdr:spPr>
        <a:xfrm>
          <a:off x="4216400" y="16640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107314</xdr:rowOff>
    </xdr:from>
    <xdr:to>
      <xdr:col>24</xdr:col>
      <xdr:colOff>114300</xdr:colOff>
      <xdr:row>102</xdr:row>
      <xdr:rowOff>37464</xdr:rowOff>
    </xdr:to>
    <xdr:sp macro="" textlink="">
      <xdr:nvSpPr>
        <xdr:cNvPr id="379" name="フローチャート: 判断 378"/>
        <xdr:cNvSpPr/>
      </xdr:nvSpPr>
      <xdr:spPr>
        <a:xfrm>
          <a:off x="4127500" y="167824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31114</xdr:rowOff>
    </xdr:from>
    <xdr:to>
      <xdr:col>20</xdr:col>
      <xdr:colOff>38100</xdr:colOff>
      <xdr:row>101</xdr:row>
      <xdr:rowOff>132714</xdr:rowOff>
    </xdr:to>
    <xdr:sp macro="" textlink="">
      <xdr:nvSpPr>
        <xdr:cNvPr id="380" name="フローチャート: 判断 379"/>
        <xdr:cNvSpPr/>
      </xdr:nvSpPr>
      <xdr:spPr>
        <a:xfrm>
          <a:off x="3384550" y="167062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59689</xdr:rowOff>
    </xdr:from>
    <xdr:to>
      <xdr:col>15</xdr:col>
      <xdr:colOff>101600</xdr:colOff>
      <xdr:row>101</xdr:row>
      <xdr:rowOff>161289</xdr:rowOff>
    </xdr:to>
    <xdr:sp macro="" textlink="">
      <xdr:nvSpPr>
        <xdr:cNvPr id="381" name="フローチャート: 判断 380"/>
        <xdr:cNvSpPr/>
      </xdr:nvSpPr>
      <xdr:spPr>
        <a:xfrm>
          <a:off x="2571750" y="1673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57786</xdr:rowOff>
    </xdr:from>
    <xdr:to>
      <xdr:col>10</xdr:col>
      <xdr:colOff>165100</xdr:colOff>
      <xdr:row>102</xdr:row>
      <xdr:rowOff>159386</xdr:rowOff>
    </xdr:to>
    <xdr:sp macro="" textlink="">
      <xdr:nvSpPr>
        <xdr:cNvPr id="382" name="フローチャート: 判断 381"/>
        <xdr:cNvSpPr/>
      </xdr:nvSpPr>
      <xdr:spPr>
        <a:xfrm>
          <a:off x="1778000" y="1689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78739</xdr:rowOff>
    </xdr:from>
    <xdr:to>
      <xdr:col>24</xdr:col>
      <xdr:colOff>114300</xdr:colOff>
      <xdr:row>103</xdr:row>
      <xdr:rowOff>8889</xdr:rowOff>
    </xdr:to>
    <xdr:sp macro="" textlink="">
      <xdr:nvSpPr>
        <xdr:cNvPr id="388" name="楕円 387"/>
        <xdr:cNvSpPr/>
      </xdr:nvSpPr>
      <xdr:spPr>
        <a:xfrm>
          <a:off x="4127500" y="169189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57166</xdr:rowOff>
    </xdr:from>
    <xdr:ext cx="405111" cy="259045"/>
    <xdr:sp macro="" textlink="">
      <xdr:nvSpPr>
        <xdr:cNvPr id="389" name="【港湾・漁港】&#10;有形固定資産減価償却率該当値テキスト"/>
        <xdr:cNvSpPr txBox="1"/>
      </xdr:nvSpPr>
      <xdr:spPr>
        <a:xfrm>
          <a:off x="4216400" y="1689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12064</xdr:rowOff>
    </xdr:from>
    <xdr:to>
      <xdr:col>20</xdr:col>
      <xdr:colOff>38100</xdr:colOff>
      <xdr:row>102</xdr:row>
      <xdr:rowOff>113664</xdr:rowOff>
    </xdr:to>
    <xdr:sp macro="" textlink="">
      <xdr:nvSpPr>
        <xdr:cNvPr id="390" name="楕円 389"/>
        <xdr:cNvSpPr/>
      </xdr:nvSpPr>
      <xdr:spPr>
        <a:xfrm>
          <a:off x="3384550" y="168522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62864</xdr:rowOff>
    </xdr:from>
    <xdr:to>
      <xdr:col>24</xdr:col>
      <xdr:colOff>63500</xdr:colOff>
      <xdr:row>102</xdr:row>
      <xdr:rowOff>129539</xdr:rowOff>
    </xdr:to>
    <xdr:cxnSp macro="">
      <xdr:nvCxnSpPr>
        <xdr:cNvPr id="391" name="直線コネクタ 390"/>
        <xdr:cNvCxnSpPr/>
      </xdr:nvCxnSpPr>
      <xdr:spPr>
        <a:xfrm>
          <a:off x="3429000" y="16903064"/>
          <a:ext cx="7493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109220</xdr:rowOff>
    </xdr:from>
    <xdr:to>
      <xdr:col>15</xdr:col>
      <xdr:colOff>101600</xdr:colOff>
      <xdr:row>102</xdr:row>
      <xdr:rowOff>39370</xdr:rowOff>
    </xdr:to>
    <xdr:sp macro="" textlink="">
      <xdr:nvSpPr>
        <xdr:cNvPr id="392" name="楕円 391"/>
        <xdr:cNvSpPr/>
      </xdr:nvSpPr>
      <xdr:spPr>
        <a:xfrm>
          <a:off x="2571750" y="167843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160020</xdr:rowOff>
    </xdr:from>
    <xdr:to>
      <xdr:col>19</xdr:col>
      <xdr:colOff>177800</xdr:colOff>
      <xdr:row>102</xdr:row>
      <xdr:rowOff>62864</xdr:rowOff>
    </xdr:to>
    <xdr:cxnSp macro="">
      <xdr:nvCxnSpPr>
        <xdr:cNvPr id="393" name="直線コネクタ 392"/>
        <xdr:cNvCxnSpPr/>
      </xdr:nvCxnSpPr>
      <xdr:spPr>
        <a:xfrm>
          <a:off x="2622550" y="16835120"/>
          <a:ext cx="806450" cy="6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145414</xdr:rowOff>
    </xdr:from>
    <xdr:to>
      <xdr:col>10</xdr:col>
      <xdr:colOff>165100</xdr:colOff>
      <xdr:row>102</xdr:row>
      <xdr:rowOff>75564</xdr:rowOff>
    </xdr:to>
    <xdr:sp macro="" textlink="">
      <xdr:nvSpPr>
        <xdr:cNvPr id="394" name="楕円 393"/>
        <xdr:cNvSpPr/>
      </xdr:nvSpPr>
      <xdr:spPr>
        <a:xfrm>
          <a:off x="1778000" y="168205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160020</xdr:rowOff>
    </xdr:from>
    <xdr:to>
      <xdr:col>15</xdr:col>
      <xdr:colOff>50800</xdr:colOff>
      <xdr:row>102</xdr:row>
      <xdr:rowOff>24764</xdr:rowOff>
    </xdr:to>
    <xdr:cxnSp macro="">
      <xdr:nvCxnSpPr>
        <xdr:cNvPr id="395" name="直線コネクタ 394"/>
        <xdr:cNvCxnSpPr/>
      </xdr:nvCxnSpPr>
      <xdr:spPr>
        <a:xfrm flipV="1">
          <a:off x="1828800" y="16835120"/>
          <a:ext cx="793750" cy="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149241</xdr:rowOff>
    </xdr:from>
    <xdr:ext cx="405111" cy="259045"/>
    <xdr:sp macro="" textlink="">
      <xdr:nvSpPr>
        <xdr:cNvPr id="396" name="n_1aveValue【港湾・漁港】&#10;有形固定資産減価償却率"/>
        <xdr:cNvSpPr txBox="1"/>
      </xdr:nvSpPr>
      <xdr:spPr>
        <a:xfrm>
          <a:off x="3239144" y="1649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6366</xdr:rowOff>
    </xdr:from>
    <xdr:ext cx="405111" cy="259045"/>
    <xdr:sp macro="" textlink="">
      <xdr:nvSpPr>
        <xdr:cNvPr id="397" name="n_2aveValue【港湾・漁港】&#10;有形固定資産減価償却率"/>
        <xdr:cNvSpPr txBox="1"/>
      </xdr:nvSpPr>
      <xdr:spPr>
        <a:xfrm>
          <a:off x="2439044" y="16516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150513</xdr:rowOff>
    </xdr:from>
    <xdr:ext cx="405111" cy="259045"/>
    <xdr:sp macro="" textlink="">
      <xdr:nvSpPr>
        <xdr:cNvPr id="398" name="n_3aveValue【港湾・漁港】&#10;有形固定資産減価償却率"/>
        <xdr:cNvSpPr txBox="1"/>
      </xdr:nvSpPr>
      <xdr:spPr>
        <a:xfrm>
          <a:off x="1645294"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104791</xdr:rowOff>
    </xdr:from>
    <xdr:ext cx="405111" cy="259045"/>
    <xdr:sp macro="" textlink="">
      <xdr:nvSpPr>
        <xdr:cNvPr id="399" name="n_1mainValue【港湾・漁港】&#10;有形固定資産減価償却率"/>
        <xdr:cNvSpPr txBox="1"/>
      </xdr:nvSpPr>
      <xdr:spPr>
        <a:xfrm>
          <a:off x="3239144"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30497</xdr:rowOff>
    </xdr:from>
    <xdr:ext cx="405111" cy="259045"/>
    <xdr:sp macro="" textlink="">
      <xdr:nvSpPr>
        <xdr:cNvPr id="400" name="n_2mainValue【港湾・漁港】&#10;有形固定資産減価償却率"/>
        <xdr:cNvSpPr txBox="1"/>
      </xdr:nvSpPr>
      <xdr:spPr>
        <a:xfrm>
          <a:off x="2439044" y="1687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92091</xdr:rowOff>
    </xdr:from>
    <xdr:ext cx="405111" cy="259045"/>
    <xdr:sp macro="" textlink="">
      <xdr:nvSpPr>
        <xdr:cNvPr id="401" name="n_3mainValue【港湾・漁港】&#10;有形固定資産減価償却率"/>
        <xdr:cNvSpPr txBox="1"/>
      </xdr:nvSpPr>
      <xdr:spPr>
        <a:xfrm>
          <a:off x="1645294" y="16602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3" name="テキスト ボックス 412"/>
        <xdr:cNvSpPr txBox="1"/>
      </xdr:nvSpPr>
      <xdr:spPr>
        <a:xfrm>
          <a:off x="5726564" y="17771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xdr:cNvCxnSpPr/>
      </xdr:nvCxnSpPr>
      <xdr:spPr>
        <a:xfrm>
          <a:off x="5956300" y="17468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5" name="テキスト ボックス 414"/>
        <xdr:cNvSpPr txBox="1"/>
      </xdr:nvSpPr>
      <xdr:spPr>
        <a:xfrm>
          <a:off x="5327878" y="17332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xdr:cNvCxnSpPr/>
      </xdr:nvCxnSpPr>
      <xdr:spPr>
        <a:xfrm>
          <a:off x="5956300" y="1702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7" name="テキスト ボックス 416"/>
        <xdr:cNvSpPr txBox="1"/>
      </xdr:nvSpPr>
      <xdr:spPr>
        <a:xfrm>
          <a:off x="5327878" y="16888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xdr:cNvCxnSpPr/>
      </xdr:nvCxnSpPr>
      <xdr:spPr>
        <a:xfrm>
          <a:off x="5956300" y="16586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19" name="テキスト ボックス 418"/>
        <xdr:cNvSpPr txBox="1"/>
      </xdr:nvSpPr>
      <xdr:spPr>
        <a:xfrm>
          <a:off x="5327878" y="164503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1" name="テキスト ボックス 420"/>
        <xdr:cNvSpPr txBox="1"/>
      </xdr:nvSpPr>
      <xdr:spPr>
        <a:xfrm>
          <a:off x="5327878" y="16012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港湾・漁港】&#10;一人当たり有形固定資産（償却資産）額グラフ枠"/>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39940</xdr:rowOff>
    </xdr:from>
    <xdr:to>
      <xdr:col>54</xdr:col>
      <xdr:colOff>189865</xdr:colOff>
      <xdr:row>108</xdr:row>
      <xdr:rowOff>73954</xdr:rowOff>
    </xdr:to>
    <xdr:cxnSp macro="">
      <xdr:nvCxnSpPr>
        <xdr:cNvPr id="423" name="直線コネクタ 422"/>
        <xdr:cNvCxnSpPr/>
      </xdr:nvCxnSpPr>
      <xdr:spPr>
        <a:xfrm flipV="1">
          <a:off x="9429115" y="16880140"/>
          <a:ext cx="0" cy="102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77781</xdr:rowOff>
    </xdr:from>
    <xdr:ext cx="469744" cy="259045"/>
    <xdr:sp macro="" textlink="">
      <xdr:nvSpPr>
        <xdr:cNvPr id="424" name="【港湾・漁港】&#10;一人当たり有形固定資産（償却資産）額最小値テキスト"/>
        <xdr:cNvSpPr txBox="1"/>
      </xdr:nvSpPr>
      <xdr:spPr>
        <a:xfrm>
          <a:off x="9467850" y="1790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73954</xdr:rowOff>
    </xdr:from>
    <xdr:to>
      <xdr:col>55</xdr:col>
      <xdr:colOff>88900</xdr:colOff>
      <xdr:row>108</xdr:row>
      <xdr:rowOff>73954</xdr:rowOff>
    </xdr:to>
    <xdr:cxnSp macro="">
      <xdr:nvCxnSpPr>
        <xdr:cNvPr id="425" name="直線コネクタ 424"/>
        <xdr:cNvCxnSpPr/>
      </xdr:nvCxnSpPr>
      <xdr:spPr>
        <a:xfrm>
          <a:off x="9359900" y="179047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158067</xdr:rowOff>
    </xdr:from>
    <xdr:ext cx="690189" cy="259045"/>
    <xdr:sp macro="" textlink="">
      <xdr:nvSpPr>
        <xdr:cNvPr id="426" name="【港湾・漁港】&#10;一人当たり有形固定資産（償却資産）額最大値テキスト"/>
        <xdr:cNvSpPr txBox="1"/>
      </xdr:nvSpPr>
      <xdr:spPr>
        <a:xfrm>
          <a:off x="9467850" y="1666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39940</xdr:rowOff>
    </xdr:from>
    <xdr:to>
      <xdr:col>55</xdr:col>
      <xdr:colOff>88900</xdr:colOff>
      <xdr:row>102</xdr:row>
      <xdr:rowOff>39940</xdr:rowOff>
    </xdr:to>
    <xdr:cxnSp macro="">
      <xdr:nvCxnSpPr>
        <xdr:cNvPr id="427" name="直線コネクタ 426"/>
        <xdr:cNvCxnSpPr/>
      </xdr:nvCxnSpPr>
      <xdr:spPr>
        <a:xfrm>
          <a:off x="9359900" y="16880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88738</xdr:rowOff>
    </xdr:from>
    <xdr:ext cx="599010" cy="259045"/>
    <xdr:sp macro="" textlink="">
      <xdr:nvSpPr>
        <xdr:cNvPr id="428" name="【港湾・漁港】&#10;一人当たり有形固定資産（償却資産）額平均値テキスト"/>
        <xdr:cNvSpPr txBox="1"/>
      </xdr:nvSpPr>
      <xdr:spPr>
        <a:xfrm>
          <a:off x="9467850" y="1758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65861</xdr:rowOff>
    </xdr:from>
    <xdr:to>
      <xdr:col>55</xdr:col>
      <xdr:colOff>50800</xdr:colOff>
      <xdr:row>107</xdr:row>
      <xdr:rowOff>167461</xdr:rowOff>
    </xdr:to>
    <xdr:sp macro="" textlink="">
      <xdr:nvSpPr>
        <xdr:cNvPr id="429" name="フローチャート: 判断 428"/>
        <xdr:cNvSpPr/>
      </xdr:nvSpPr>
      <xdr:spPr>
        <a:xfrm>
          <a:off x="9398000" y="177315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53539</xdr:rowOff>
    </xdr:from>
    <xdr:to>
      <xdr:col>50</xdr:col>
      <xdr:colOff>165100</xdr:colOff>
      <xdr:row>107</xdr:row>
      <xdr:rowOff>155139</xdr:rowOff>
    </xdr:to>
    <xdr:sp macro="" textlink="">
      <xdr:nvSpPr>
        <xdr:cNvPr id="430" name="フローチャート: 判断 429"/>
        <xdr:cNvSpPr/>
      </xdr:nvSpPr>
      <xdr:spPr>
        <a:xfrm>
          <a:off x="8636000" y="1771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49222</xdr:rowOff>
    </xdr:from>
    <xdr:to>
      <xdr:col>46</xdr:col>
      <xdr:colOff>38100</xdr:colOff>
      <xdr:row>107</xdr:row>
      <xdr:rowOff>150822</xdr:rowOff>
    </xdr:to>
    <xdr:sp macro="" textlink="">
      <xdr:nvSpPr>
        <xdr:cNvPr id="431" name="フローチャート: 判断 430"/>
        <xdr:cNvSpPr/>
      </xdr:nvSpPr>
      <xdr:spPr>
        <a:xfrm>
          <a:off x="7842250" y="177149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135604</xdr:rowOff>
    </xdr:from>
    <xdr:to>
      <xdr:col>41</xdr:col>
      <xdr:colOff>101600</xdr:colOff>
      <xdr:row>108</xdr:row>
      <xdr:rowOff>65754</xdr:rowOff>
    </xdr:to>
    <xdr:sp macro="" textlink="">
      <xdr:nvSpPr>
        <xdr:cNvPr id="432" name="フローチャート: 判断 431"/>
        <xdr:cNvSpPr/>
      </xdr:nvSpPr>
      <xdr:spPr>
        <a:xfrm>
          <a:off x="7029450" y="178013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14619</xdr:rowOff>
    </xdr:from>
    <xdr:to>
      <xdr:col>55</xdr:col>
      <xdr:colOff>50800</xdr:colOff>
      <xdr:row>108</xdr:row>
      <xdr:rowOff>116219</xdr:rowOff>
    </xdr:to>
    <xdr:sp macro="" textlink="">
      <xdr:nvSpPr>
        <xdr:cNvPr id="438" name="楕円 437"/>
        <xdr:cNvSpPr/>
      </xdr:nvSpPr>
      <xdr:spPr>
        <a:xfrm>
          <a:off x="9398000" y="1784541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100996</xdr:rowOff>
    </xdr:from>
    <xdr:ext cx="534377" cy="259045"/>
    <xdr:sp macro="" textlink="">
      <xdr:nvSpPr>
        <xdr:cNvPr id="439" name="【港湾・漁港】&#10;一人当たり有形固定資産（償却資産）額該当値テキスト"/>
        <xdr:cNvSpPr txBox="1"/>
      </xdr:nvSpPr>
      <xdr:spPr>
        <a:xfrm>
          <a:off x="9467850" y="1776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15588</xdr:rowOff>
    </xdr:from>
    <xdr:to>
      <xdr:col>50</xdr:col>
      <xdr:colOff>165100</xdr:colOff>
      <xdr:row>108</xdr:row>
      <xdr:rowOff>117188</xdr:rowOff>
    </xdr:to>
    <xdr:sp macro="" textlink="">
      <xdr:nvSpPr>
        <xdr:cNvPr id="440" name="楕円 439"/>
        <xdr:cNvSpPr/>
      </xdr:nvSpPr>
      <xdr:spPr>
        <a:xfrm>
          <a:off x="8636000" y="1784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65419</xdr:rowOff>
    </xdr:from>
    <xdr:to>
      <xdr:col>55</xdr:col>
      <xdr:colOff>0</xdr:colOff>
      <xdr:row>108</xdr:row>
      <xdr:rowOff>66388</xdr:rowOff>
    </xdr:to>
    <xdr:cxnSp macro="">
      <xdr:nvCxnSpPr>
        <xdr:cNvPr id="441" name="直線コネクタ 440"/>
        <xdr:cNvCxnSpPr/>
      </xdr:nvCxnSpPr>
      <xdr:spPr>
        <a:xfrm flipV="1">
          <a:off x="8686800" y="17896219"/>
          <a:ext cx="74295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16450</xdr:rowOff>
    </xdr:from>
    <xdr:to>
      <xdr:col>46</xdr:col>
      <xdr:colOff>38100</xdr:colOff>
      <xdr:row>108</xdr:row>
      <xdr:rowOff>118050</xdr:rowOff>
    </xdr:to>
    <xdr:sp macro="" textlink="">
      <xdr:nvSpPr>
        <xdr:cNvPr id="442" name="楕円 441"/>
        <xdr:cNvSpPr/>
      </xdr:nvSpPr>
      <xdr:spPr>
        <a:xfrm>
          <a:off x="7842250" y="17847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66388</xdr:rowOff>
    </xdr:from>
    <xdr:to>
      <xdr:col>50</xdr:col>
      <xdr:colOff>114300</xdr:colOff>
      <xdr:row>108</xdr:row>
      <xdr:rowOff>67250</xdr:rowOff>
    </xdr:to>
    <xdr:cxnSp macro="">
      <xdr:nvCxnSpPr>
        <xdr:cNvPr id="443" name="直線コネクタ 442"/>
        <xdr:cNvCxnSpPr/>
      </xdr:nvCxnSpPr>
      <xdr:spPr>
        <a:xfrm flipV="1">
          <a:off x="7886700" y="17897188"/>
          <a:ext cx="8001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16427</xdr:rowOff>
    </xdr:from>
    <xdr:to>
      <xdr:col>41</xdr:col>
      <xdr:colOff>101600</xdr:colOff>
      <xdr:row>108</xdr:row>
      <xdr:rowOff>118027</xdr:rowOff>
    </xdr:to>
    <xdr:sp macro="" textlink="">
      <xdr:nvSpPr>
        <xdr:cNvPr id="444" name="楕円 443"/>
        <xdr:cNvSpPr/>
      </xdr:nvSpPr>
      <xdr:spPr>
        <a:xfrm>
          <a:off x="7029450" y="1784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67227</xdr:rowOff>
    </xdr:from>
    <xdr:to>
      <xdr:col>45</xdr:col>
      <xdr:colOff>177800</xdr:colOff>
      <xdr:row>108</xdr:row>
      <xdr:rowOff>67250</xdr:rowOff>
    </xdr:to>
    <xdr:cxnSp macro="">
      <xdr:nvCxnSpPr>
        <xdr:cNvPr id="445" name="直線コネクタ 444"/>
        <xdr:cNvCxnSpPr/>
      </xdr:nvCxnSpPr>
      <xdr:spPr>
        <a:xfrm>
          <a:off x="7080250" y="17898027"/>
          <a:ext cx="80645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216</xdr:rowOff>
    </xdr:from>
    <xdr:ext cx="599010" cy="259045"/>
    <xdr:sp macro="" textlink="">
      <xdr:nvSpPr>
        <xdr:cNvPr id="446" name="n_1aveValue【港湾・漁港】&#10;一人当たり有形固定資産（償却資産）額"/>
        <xdr:cNvSpPr txBox="1"/>
      </xdr:nvSpPr>
      <xdr:spPr>
        <a:xfrm>
          <a:off x="8399995" y="1750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167349</xdr:rowOff>
    </xdr:from>
    <xdr:ext cx="599010" cy="259045"/>
    <xdr:sp macro="" textlink="">
      <xdr:nvSpPr>
        <xdr:cNvPr id="447" name="n_2aveValue【港湾・漁港】&#10;一人当たり有形固定資産（償却資産）額"/>
        <xdr:cNvSpPr txBox="1"/>
      </xdr:nvSpPr>
      <xdr:spPr>
        <a:xfrm>
          <a:off x="7612595" y="1750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82281</xdr:rowOff>
    </xdr:from>
    <xdr:ext cx="599010" cy="259045"/>
    <xdr:sp macro="" textlink="">
      <xdr:nvSpPr>
        <xdr:cNvPr id="448" name="n_3aveValue【港湾・漁港】&#10;一人当たり有形固定資産（償却資産）額"/>
        <xdr:cNvSpPr txBox="1"/>
      </xdr:nvSpPr>
      <xdr:spPr>
        <a:xfrm>
          <a:off x="6818845" y="1758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108315</xdr:rowOff>
    </xdr:from>
    <xdr:ext cx="534377" cy="259045"/>
    <xdr:sp macro="" textlink="">
      <xdr:nvSpPr>
        <xdr:cNvPr id="449" name="n_1mainValue【港湾・漁港】&#10;一人当たり有形固定資産（償却資産）額"/>
        <xdr:cNvSpPr txBox="1"/>
      </xdr:nvSpPr>
      <xdr:spPr>
        <a:xfrm>
          <a:off x="8425961" y="179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109177</xdr:rowOff>
    </xdr:from>
    <xdr:ext cx="534377" cy="259045"/>
    <xdr:sp macro="" textlink="">
      <xdr:nvSpPr>
        <xdr:cNvPr id="450" name="n_2mainValue【港湾・漁港】&#10;一人当たり有形固定資産（償却資産）額"/>
        <xdr:cNvSpPr txBox="1"/>
      </xdr:nvSpPr>
      <xdr:spPr>
        <a:xfrm>
          <a:off x="7644911" y="1793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109154</xdr:rowOff>
    </xdr:from>
    <xdr:ext cx="534377" cy="259045"/>
    <xdr:sp macro="" textlink="">
      <xdr:nvSpPr>
        <xdr:cNvPr id="451" name="n_3mainValue【港湾・漁港】&#10;一人当たり有形固定資産（償却資産）額"/>
        <xdr:cNvSpPr txBox="1"/>
      </xdr:nvSpPr>
      <xdr:spPr>
        <a:xfrm>
          <a:off x="6851161" y="1793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2" name="テキスト ボックス 461"/>
        <xdr:cNvSpPr txBox="1"/>
      </xdr:nvSpPr>
      <xdr:spPr>
        <a:xfrm>
          <a:off x="1090691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3" name="直線コネクタ 462"/>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4" name="テキスト ボックス 463"/>
        <xdr:cNvSpPr txBox="1"/>
      </xdr:nvSpPr>
      <xdr:spPr>
        <a:xfrm>
          <a:off x="108427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5" name="直線コネクタ 464"/>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6" name="テキスト ボックス 465"/>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7" name="直線コネクタ 466"/>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8" name="テキスト ボックス 467"/>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9" name="直線コネクタ 468"/>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0" name="テキスト ボックス 469"/>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1" name="直線コネクタ 470"/>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2" name="テキスト ボックス 471"/>
        <xdr:cNvSpPr txBox="1"/>
      </xdr:nvSpPr>
      <xdr:spPr>
        <a:xfrm>
          <a:off x="107977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3" name="直線コネクタ 472"/>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4" name="テキスト ボックス 473"/>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5" name="【認定こども園・幼稚園・保育所】&#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476" name="直線コネクタ 475"/>
        <xdr:cNvCxnSpPr/>
      </xdr:nvCxnSpPr>
      <xdr:spPr>
        <a:xfrm flipV="1">
          <a:off x="14699614" y="550545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477" name="【認定こども園・幼稚園・保育所】&#10;有形固定資産減価償却率最小値テキスト"/>
        <xdr:cNvSpPr txBox="1"/>
      </xdr:nvSpPr>
      <xdr:spPr>
        <a:xfrm>
          <a:off x="1473835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478" name="直線コネクタ 477"/>
        <xdr:cNvCxnSpPr/>
      </xdr:nvCxnSpPr>
      <xdr:spPr>
        <a:xfrm>
          <a:off x="14611350" y="70580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79" name="【認定こども園・幼稚園・保育所】&#10;有形固定資産減価償却率最大値テキスト"/>
        <xdr:cNvSpPr txBox="1"/>
      </xdr:nvSpPr>
      <xdr:spPr>
        <a:xfrm>
          <a:off x="14738350"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80" name="直線コネクタ 479"/>
        <xdr:cNvCxnSpPr/>
      </xdr:nvCxnSpPr>
      <xdr:spPr>
        <a:xfrm>
          <a:off x="14611350" y="5505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481" name="【認定こども園・幼稚園・保育所】&#10;有形固定資産減価償却率平均値テキスト"/>
        <xdr:cNvSpPr txBox="1"/>
      </xdr:nvSpPr>
      <xdr:spPr>
        <a:xfrm>
          <a:off x="1473835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82" name="フローチャート: 判断 481"/>
        <xdr:cNvSpPr/>
      </xdr:nvSpPr>
      <xdr:spPr>
        <a:xfrm>
          <a:off x="14649450" y="61569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483" name="フローチャート: 判断 482"/>
        <xdr:cNvSpPr/>
      </xdr:nvSpPr>
      <xdr:spPr>
        <a:xfrm>
          <a:off x="1388745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484" name="フローチャート: 判断 483"/>
        <xdr:cNvSpPr/>
      </xdr:nvSpPr>
      <xdr:spPr>
        <a:xfrm>
          <a:off x="13093700" y="6743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485" name="フローチャート: 判断 484"/>
        <xdr:cNvSpPr/>
      </xdr:nvSpPr>
      <xdr:spPr>
        <a:xfrm>
          <a:off x="12299950" y="62579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6" name="テキスト ボックス 485"/>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7" name="テキスト ボックス 486"/>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8" name="テキスト ボックス 487"/>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9" name="テキスト ボックス 488"/>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0" name="テキスト ボックス 489"/>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15875</xdr:rowOff>
    </xdr:from>
    <xdr:to>
      <xdr:col>85</xdr:col>
      <xdr:colOff>177800</xdr:colOff>
      <xdr:row>34</xdr:row>
      <xdr:rowOff>117475</xdr:rowOff>
    </xdr:to>
    <xdr:sp macro="" textlink="">
      <xdr:nvSpPr>
        <xdr:cNvPr id="491" name="楕円 490"/>
        <xdr:cNvSpPr/>
      </xdr:nvSpPr>
      <xdr:spPr>
        <a:xfrm>
          <a:off x="14649450" y="56292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38752</xdr:rowOff>
    </xdr:from>
    <xdr:ext cx="405111" cy="259045"/>
    <xdr:sp macro="" textlink="">
      <xdr:nvSpPr>
        <xdr:cNvPr id="492" name="【認定こども園・幼稚園・保育所】&#10;有形固定資産減価償却率該当値テキスト"/>
        <xdr:cNvSpPr txBox="1"/>
      </xdr:nvSpPr>
      <xdr:spPr>
        <a:xfrm>
          <a:off x="14738350"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33020</xdr:rowOff>
    </xdr:from>
    <xdr:to>
      <xdr:col>81</xdr:col>
      <xdr:colOff>101600</xdr:colOff>
      <xdr:row>34</xdr:row>
      <xdr:rowOff>134620</xdr:rowOff>
    </xdr:to>
    <xdr:sp macro="" textlink="">
      <xdr:nvSpPr>
        <xdr:cNvPr id="493" name="楕円 492"/>
        <xdr:cNvSpPr/>
      </xdr:nvSpPr>
      <xdr:spPr>
        <a:xfrm>
          <a:off x="1388745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66675</xdr:rowOff>
    </xdr:from>
    <xdr:to>
      <xdr:col>85</xdr:col>
      <xdr:colOff>127000</xdr:colOff>
      <xdr:row>34</xdr:row>
      <xdr:rowOff>83820</xdr:rowOff>
    </xdr:to>
    <xdr:cxnSp macro="">
      <xdr:nvCxnSpPr>
        <xdr:cNvPr id="494" name="直線コネクタ 493"/>
        <xdr:cNvCxnSpPr/>
      </xdr:nvCxnSpPr>
      <xdr:spPr>
        <a:xfrm flipV="1">
          <a:off x="13938250" y="5680075"/>
          <a:ext cx="762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67310</xdr:rowOff>
    </xdr:from>
    <xdr:to>
      <xdr:col>76</xdr:col>
      <xdr:colOff>165100</xdr:colOff>
      <xdr:row>33</xdr:row>
      <xdr:rowOff>168910</xdr:rowOff>
    </xdr:to>
    <xdr:sp macro="" textlink="">
      <xdr:nvSpPr>
        <xdr:cNvPr id="495" name="楕円 494"/>
        <xdr:cNvSpPr/>
      </xdr:nvSpPr>
      <xdr:spPr>
        <a:xfrm>
          <a:off x="13093700" y="55156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118110</xdr:rowOff>
    </xdr:from>
    <xdr:to>
      <xdr:col>81</xdr:col>
      <xdr:colOff>50800</xdr:colOff>
      <xdr:row>34</xdr:row>
      <xdr:rowOff>83820</xdr:rowOff>
    </xdr:to>
    <xdr:cxnSp macro="">
      <xdr:nvCxnSpPr>
        <xdr:cNvPr id="496" name="直線コネクタ 495"/>
        <xdr:cNvCxnSpPr/>
      </xdr:nvCxnSpPr>
      <xdr:spPr>
        <a:xfrm>
          <a:off x="13144500" y="5566410"/>
          <a:ext cx="793750"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90170</xdr:rowOff>
    </xdr:from>
    <xdr:to>
      <xdr:col>72</xdr:col>
      <xdr:colOff>38100</xdr:colOff>
      <xdr:row>34</xdr:row>
      <xdr:rowOff>20320</xdr:rowOff>
    </xdr:to>
    <xdr:sp macro="" textlink="">
      <xdr:nvSpPr>
        <xdr:cNvPr id="497" name="楕円 496"/>
        <xdr:cNvSpPr/>
      </xdr:nvSpPr>
      <xdr:spPr>
        <a:xfrm>
          <a:off x="12299950" y="5538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118110</xdr:rowOff>
    </xdr:from>
    <xdr:to>
      <xdr:col>76</xdr:col>
      <xdr:colOff>114300</xdr:colOff>
      <xdr:row>33</xdr:row>
      <xdr:rowOff>140970</xdr:rowOff>
    </xdr:to>
    <xdr:cxnSp macro="">
      <xdr:nvCxnSpPr>
        <xdr:cNvPr id="498" name="直線コネクタ 497"/>
        <xdr:cNvCxnSpPr/>
      </xdr:nvCxnSpPr>
      <xdr:spPr>
        <a:xfrm flipV="1">
          <a:off x="12344400" y="5566410"/>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499" name="n_1aveValue【認定こども園・幼稚園・保育所】&#10;有形固定資産減価償却率"/>
        <xdr:cNvSpPr txBox="1"/>
      </xdr:nvSpPr>
      <xdr:spPr>
        <a:xfrm>
          <a:off x="13742044" y="6245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500" name="n_2aveValue【認定こども園・幼稚園・保育所】&#10;有形固定資産減価償却率"/>
        <xdr:cNvSpPr txBox="1"/>
      </xdr:nvSpPr>
      <xdr:spPr>
        <a:xfrm>
          <a:off x="12960994" y="6830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70502</xdr:rowOff>
    </xdr:from>
    <xdr:ext cx="405111" cy="259045"/>
    <xdr:sp macro="" textlink="">
      <xdr:nvSpPr>
        <xdr:cNvPr id="501" name="n_3aveValue【認定こども園・幼稚園・保育所】&#10;有形固定資産減価償却率"/>
        <xdr:cNvSpPr txBox="1"/>
      </xdr:nvSpPr>
      <xdr:spPr>
        <a:xfrm>
          <a:off x="121672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151147</xdr:rowOff>
    </xdr:from>
    <xdr:ext cx="405111" cy="259045"/>
    <xdr:sp macro="" textlink="">
      <xdr:nvSpPr>
        <xdr:cNvPr id="502" name="n_1mainValue【認定こども園・幼稚園・保育所】&#10;有形固定資産減価償却率"/>
        <xdr:cNvSpPr txBox="1"/>
      </xdr:nvSpPr>
      <xdr:spPr>
        <a:xfrm>
          <a:off x="13742044" y="54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13987</xdr:rowOff>
    </xdr:from>
    <xdr:ext cx="405111" cy="259045"/>
    <xdr:sp macro="" textlink="">
      <xdr:nvSpPr>
        <xdr:cNvPr id="503" name="n_2mainValue【認定こども園・幼稚園・保育所】&#10;有形固定資産減価償却率"/>
        <xdr:cNvSpPr txBox="1"/>
      </xdr:nvSpPr>
      <xdr:spPr>
        <a:xfrm>
          <a:off x="12960994" y="529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36847</xdr:rowOff>
    </xdr:from>
    <xdr:ext cx="405111" cy="259045"/>
    <xdr:sp macro="" textlink="">
      <xdr:nvSpPr>
        <xdr:cNvPr id="504" name="n_3mainValue【認定こども園・幼稚園・保育所】&#10;有形固定資産減価償却率"/>
        <xdr:cNvSpPr txBox="1"/>
      </xdr:nvSpPr>
      <xdr:spPr>
        <a:xfrm>
          <a:off x="12167244" y="532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5" name="直線コネクタ 514"/>
        <xdr:cNvCxnSpPr/>
      </xdr:nvCxnSpPr>
      <xdr:spPr>
        <a:xfrm>
          <a:off x="164592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6" name="テキスト ボックス 515"/>
        <xdr:cNvSpPr txBox="1"/>
      </xdr:nvSpPr>
      <xdr:spPr>
        <a:xfrm>
          <a:off x="16049171" y="6890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7" name="直線コネクタ 516"/>
        <xdr:cNvCxnSpPr/>
      </xdr:nvCxnSpPr>
      <xdr:spPr>
        <a:xfrm>
          <a:off x="164592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8" name="テキスト ボックス 517"/>
        <xdr:cNvSpPr txBox="1"/>
      </xdr:nvSpPr>
      <xdr:spPr>
        <a:xfrm>
          <a:off x="16049171" y="65769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9" name="直線コネクタ 518"/>
        <xdr:cNvCxnSpPr/>
      </xdr:nvCxnSpPr>
      <xdr:spPr>
        <a:xfrm>
          <a:off x="164592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20" name="テキスト ボックス 519"/>
        <xdr:cNvSpPr txBox="1"/>
      </xdr:nvSpPr>
      <xdr:spPr>
        <a:xfrm>
          <a:off x="16049171" y="62631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1" name="直線コネクタ 520"/>
        <xdr:cNvCxnSpPr/>
      </xdr:nvCxnSpPr>
      <xdr:spPr>
        <a:xfrm>
          <a:off x="164592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2" name="テキスト ボックス 521"/>
        <xdr:cNvSpPr txBox="1"/>
      </xdr:nvSpPr>
      <xdr:spPr>
        <a:xfrm>
          <a:off x="16049171" y="59428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3" name="直線コネクタ 522"/>
        <xdr:cNvCxnSpPr/>
      </xdr:nvCxnSpPr>
      <xdr:spPr>
        <a:xfrm>
          <a:off x="164592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4" name="テキスト ボックス 523"/>
        <xdr:cNvSpPr txBox="1"/>
      </xdr:nvSpPr>
      <xdr:spPr>
        <a:xfrm>
          <a:off x="16049171" y="56290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5" name="直線コネクタ 524"/>
        <xdr:cNvCxnSpPr/>
      </xdr:nvCxnSpPr>
      <xdr:spPr>
        <a:xfrm>
          <a:off x="164592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6" name="テキスト ボックス 525"/>
        <xdr:cNvSpPr txBox="1"/>
      </xdr:nvSpPr>
      <xdr:spPr>
        <a:xfrm>
          <a:off x="1604917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8" name="テキスト ボックス 527"/>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認定こども園・幼稚園・保育所】&#10;一人当たり面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530" name="直線コネクタ 529"/>
        <xdr:cNvCxnSpPr/>
      </xdr:nvCxnSpPr>
      <xdr:spPr>
        <a:xfrm flipV="1">
          <a:off x="19951064" y="5401854"/>
          <a:ext cx="0" cy="1539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531" name="【認定こども園・幼稚園・保育所】&#10;一人当たり面積最小値テキスト"/>
        <xdr:cNvSpPr txBox="1"/>
      </xdr:nvSpPr>
      <xdr:spPr>
        <a:xfrm>
          <a:off x="19989800"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532" name="直線コネクタ 531"/>
        <xdr:cNvCxnSpPr/>
      </xdr:nvCxnSpPr>
      <xdr:spPr>
        <a:xfrm>
          <a:off x="19881850" y="6941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533" name="【認定こども園・幼稚園・保育所】&#10;一人当たり面積最大値テキスト"/>
        <xdr:cNvSpPr txBox="1"/>
      </xdr:nvSpPr>
      <xdr:spPr>
        <a:xfrm>
          <a:off x="19989800" y="518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534" name="直線コネクタ 533"/>
        <xdr:cNvCxnSpPr/>
      </xdr:nvCxnSpPr>
      <xdr:spPr>
        <a:xfrm>
          <a:off x="19881850" y="54018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129920</xdr:rowOff>
    </xdr:from>
    <xdr:ext cx="469744" cy="259045"/>
    <xdr:sp macro="" textlink="">
      <xdr:nvSpPr>
        <xdr:cNvPr id="535" name="【認定こども園・幼稚園・保育所】&#10;一人当たり面積平均値テキスト"/>
        <xdr:cNvSpPr txBox="1"/>
      </xdr:nvSpPr>
      <xdr:spPr>
        <a:xfrm>
          <a:off x="19989800" y="6238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536" name="フローチャート: 判断 535"/>
        <xdr:cNvSpPr/>
      </xdr:nvSpPr>
      <xdr:spPr>
        <a:xfrm>
          <a:off x="19900900" y="63808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537" name="フローチャート: 判断 536"/>
        <xdr:cNvSpPr/>
      </xdr:nvSpPr>
      <xdr:spPr>
        <a:xfrm>
          <a:off x="19157950" y="63547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538" name="フローチャート: 判断 537"/>
        <xdr:cNvSpPr/>
      </xdr:nvSpPr>
      <xdr:spPr>
        <a:xfrm>
          <a:off x="18345150" y="63416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539" name="フローチャート: 判断 538"/>
        <xdr:cNvSpPr/>
      </xdr:nvSpPr>
      <xdr:spPr>
        <a:xfrm>
          <a:off x="17551400" y="62696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160927</xdr:rowOff>
    </xdr:from>
    <xdr:to>
      <xdr:col>116</xdr:col>
      <xdr:colOff>114300</xdr:colOff>
      <xdr:row>40</xdr:row>
      <xdr:rowOff>91077</xdr:rowOff>
    </xdr:to>
    <xdr:sp macro="" textlink="">
      <xdr:nvSpPr>
        <xdr:cNvPr id="545" name="楕円 544"/>
        <xdr:cNvSpPr/>
      </xdr:nvSpPr>
      <xdr:spPr>
        <a:xfrm>
          <a:off x="19900900" y="65998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139354</xdr:rowOff>
    </xdr:from>
    <xdr:ext cx="469744" cy="259045"/>
    <xdr:sp macro="" textlink="">
      <xdr:nvSpPr>
        <xdr:cNvPr id="546" name="【認定こども園・幼稚園・保育所】&#10;一人当たり面積該当値テキスト"/>
        <xdr:cNvSpPr txBox="1"/>
      </xdr:nvSpPr>
      <xdr:spPr>
        <a:xfrm>
          <a:off x="19989800" y="657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160927</xdr:rowOff>
    </xdr:from>
    <xdr:to>
      <xdr:col>112</xdr:col>
      <xdr:colOff>38100</xdr:colOff>
      <xdr:row>40</xdr:row>
      <xdr:rowOff>91077</xdr:rowOff>
    </xdr:to>
    <xdr:sp macro="" textlink="">
      <xdr:nvSpPr>
        <xdr:cNvPr id="547" name="楕円 546"/>
        <xdr:cNvSpPr/>
      </xdr:nvSpPr>
      <xdr:spPr>
        <a:xfrm>
          <a:off x="19157950" y="65998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40277</xdr:rowOff>
    </xdr:from>
    <xdr:to>
      <xdr:col>116</xdr:col>
      <xdr:colOff>63500</xdr:colOff>
      <xdr:row>40</xdr:row>
      <xdr:rowOff>40277</xdr:rowOff>
    </xdr:to>
    <xdr:cxnSp macro="">
      <xdr:nvCxnSpPr>
        <xdr:cNvPr id="548" name="直線コネクタ 547"/>
        <xdr:cNvCxnSpPr/>
      </xdr:nvCxnSpPr>
      <xdr:spPr>
        <a:xfrm>
          <a:off x="19202400" y="6644277"/>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160927</xdr:rowOff>
    </xdr:from>
    <xdr:to>
      <xdr:col>107</xdr:col>
      <xdr:colOff>101600</xdr:colOff>
      <xdr:row>40</xdr:row>
      <xdr:rowOff>91077</xdr:rowOff>
    </xdr:to>
    <xdr:sp macro="" textlink="">
      <xdr:nvSpPr>
        <xdr:cNvPr id="549" name="楕円 548"/>
        <xdr:cNvSpPr/>
      </xdr:nvSpPr>
      <xdr:spPr>
        <a:xfrm>
          <a:off x="18345150" y="65998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40277</xdr:rowOff>
    </xdr:from>
    <xdr:to>
      <xdr:col>111</xdr:col>
      <xdr:colOff>177800</xdr:colOff>
      <xdr:row>40</xdr:row>
      <xdr:rowOff>40277</xdr:rowOff>
    </xdr:to>
    <xdr:cxnSp macro="">
      <xdr:nvCxnSpPr>
        <xdr:cNvPr id="550" name="直線コネクタ 549"/>
        <xdr:cNvCxnSpPr/>
      </xdr:nvCxnSpPr>
      <xdr:spPr>
        <a:xfrm>
          <a:off x="18395950" y="6644277"/>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160927</xdr:rowOff>
    </xdr:from>
    <xdr:to>
      <xdr:col>102</xdr:col>
      <xdr:colOff>165100</xdr:colOff>
      <xdr:row>40</xdr:row>
      <xdr:rowOff>91077</xdr:rowOff>
    </xdr:to>
    <xdr:sp macro="" textlink="">
      <xdr:nvSpPr>
        <xdr:cNvPr id="551" name="楕円 550"/>
        <xdr:cNvSpPr/>
      </xdr:nvSpPr>
      <xdr:spPr>
        <a:xfrm>
          <a:off x="17551400" y="659982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40277</xdr:rowOff>
    </xdr:from>
    <xdr:to>
      <xdr:col>107</xdr:col>
      <xdr:colOff>50800</xdr:colOff>
      <xdr:row>40</xdr:row>
      <xdr:rowOff>40277</xdr:rowOff>
    </xdr:to>
    <xdr:cxnSp macro="">
      <xdr:nvCxnSpPr>
        <xdr:cNvPr id="552" name="直線コネクタ 551"/>
        <xdr:cNvCxnSpPr/>
      </xdr:nvCxnSpPr>
      <xdr:spPr>
        <a:xfrm>
          <a:off x="17602200" y="664427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27594</xdr:rowOff>
    </xdr:from>
    <xdr:ext cx="469744" cy="259045"/>
    <xdr:sp macro="" textlink="">
      <xdr:nvSpPr>
        <xdr:cNvPr id="553" name="n_1aveValue【認定こども園・幼稚園・保育所】&#10;一人当たり面積"/>
        <xdr:cNvSpPr txBox="1"/>
      </xdr:nvSpPr>
      <xdr:spPr>
        <a:xfrm>
          <a:off x="18980227" y="613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14531</xdr:rowOff>
    </xdr:from>
    <xdr:ext cx="469744" cy="259045"/>
    <xdr:sp macro="" textlink="">
      <xdr:nvSpPr>
        <xdr:cNvPr id="554" name="n_2aveValue【認定こども園・幼稚園・保育所】&#10;一人当たり面積"/>
        <xdr:cNvSpPr txBox="1"/>
      </xdr:nvSpPr>
      <xdr:spPr>
        <a:xfrm>
          <a:off x="18180127" y="612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555" name="n_3aveValue【認定こども園・幼稚園・保育所】&#10;一人当たり面積"/>
        <xdr:cNvSpPr txBox="1"/>
      </xdr:nvSpPr>
      <xdr:spPr>
        <a:xfrm>
          <a:off x="17386377" y="605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82204</xdr:rowOff>
    </xdr:from>
    <xdr:ext cx="469744" cy="259045"/>
    <xdr:sp macro="" textlink="">
      <xdr:nvSpPr>
        <xdr:cNvPr id="556" name="n_1mainValue【認定こども園・幼稚園・保育所】&#10;一人当たり面積"/>
        <xdr:cNvSpPr txBox="1"/>
      </xdr:nvSpPr>
      <xdr:spPr>
        <a:xfrm>
          <a:off x="18980227" y="668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82204</xdr:rowOff>
    </xdr:from>
    <xdr:ext cx="469744" cy="259045"/>
    <xdr:sp macro="" textlink="">
      <xdr:nvSpPr>
        <xdr:cNvPr id="557" name="n_2mainValue【認定こども園・幼稚園・保育所】&#10;一人当たり面積"/>
        <xdr:cNvSpPr txBox="1"/>
      </xdr:nvSpPr>
      <xdr:spPr>
        <a:xfrm>
          <a:off x="18180127" y="668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82204</xdr:rowOff>
    </xdr:from>
    <xdr:ext cx="469744" cy="259045"/>
    <xdr:sp macro="" textlink="">
      <xdr:nvSpPr>
        <xdr:cNvPr id="558" name="n_3mainValue【認定こども園・幼稚園・保育所】&#10;一人当たり面積"/>
        <xdr:cNvSpPr txBox="1"/>
      </xdr:nvSpPr>
      <xdr:spPr>
        <a:xfrm>
          <a:off x="17386377" y="668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9" name="テキスト ボックス 568"/>
        <xdr:cNvSpPr txBox="1"/>
      </xdr:nvSpPr>
      <xdr:spPr>
        <a:xfrm>
          <a:off x="10906911" y="10875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0" name="直線コネクタ 569"/>
        <xdr:cNvCxnSpPr/>
      </xdr:nvCxnSpPr>
      <xdr:spPr>
        <a:xfrm>
          <a:off x="11207750" y="10642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1" name="テキスト ボックス 570"/>
        <xdr:cNvSpPr txBox="1"/>
      </xdr:nvSpPr>
      <xdr:spPr>
        <a:xfrm>
          <a:off x="108427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2" name="直線コネクタ 571"/>
        <xdr:cNvCxnSpPr/>
      </xdr:nvCxnSpPr>
      <xdr:spPr>
        <a:xfrm>
          <a:off x="11207750" y="1027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3" name="テキスト ボックス 572"/>
        <xdr:cNvSpPr txBox="1"/>
      </xdr:nvSpPr>
      <xdr:spPr>
        <a:xfrm>
          <a:off x="108427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4" name="直線コネクタ 573"/>
        <xdr:cNvCxnSpPr/>
      </xdr:nvCxnSpPr>
      <xdr:spPr>
        <a:xfrm>
          <a:off x="11207750" y="9906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5" name="テキスト ボックス 574"/>
        <xdr:cNvSpPr txBox="1"/>
      </xdr:nvSpPr>
      <xdr:spPr>
        <a:xfrm>
          <a:off x="108427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6" name="直線コネクタ 575"/>
        <xdr:cNvCxnSpPr/>
      </xdr:nvCxnSpPr>
      <xdr:spPr>
        <a:xfrm>
          <a:off x="11207750" y="9544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7" name="テキスト ボックス 576"/>
        <xdr:cNvSpPr txBox="1"/>
      </xdr:nvSpPr>
      <xdr:spPr>
        <a:xfrm>
          <a:off x="108427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8" name="直線コネクタ 577"/>
        <xdr:cNvCxnSpPr/>
      </xdr:nvCxnSpPr>
      <xdr:spPr>
        <a:xfrm>
          <a:off x="11207750" y="9175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9" name="テキスト ボックス 578"/>
        <xdr:cNvSpPr txBox="1"/>
      </xdr:nvSpPr>
      <xdr:spPr>
        <a:xfrm>
          <a:off x="1079772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1" name="テキスト ボックス 580"/>
        <xdr:cNvSpPr txBox="1"/>
      </xdr:nvSpPr>
      <xdr:spPr>
        <a:xfrm>
          <a:off x="107977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2" name="【学校施設】&#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583" name="直線コネクタ 582"/>
        <xdr:cNvCxnSpPr/>
      </xdr:nvCxnSpPr>
      <xdr:spPr>
        <a:xfrm flipV="1">
          <a:off x="14699614" y="9325610"/>
          <a:ext cx="0" cy="1178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584" name="【学校施設】&#10;有形固定資産減価償却率最小値テキスト"/>
        <xdr:cNvSpPr txBox="1"/>
      </xdr:nvSpPr>
      <xdr:spPr>
        <a:xfrm>
          <a:off x="14738350"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585" name="直線コネクタ 584"/>
        <xdr:cNvCxnSpPr/>
      </xdr:nvCxnSpPr>
      <xdr:spPr>
        <a:xfrm>
          <a:off x="14611350" y="10504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586" name="【学校施設】&#10;有形固定資産減価償却率最大値テキスト"/>
        <xdr:cNvSpPr txBox="1"/>
      </xdr:nvSpPr>
      <xdr:spPr>
        <a:xfrm>
          <a:off x="14738350" y="910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87" name="直線コネクタ 586"/>
        <xdr:cNvCxnSpPr/>
      </xdr:nvCxnSpPr>
      <xdr:spPr>
        <a:xfrm>
          <a:off x="14611350" y="9325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588" name="【学校施設】&#10;有形固定資産減価償却率平均値テキスト"/>
        <xdr:cNvSpPr txBox="1"/>
      </xdr:nvSpPr>
      <xdr:spPr>
        <a:xfrm>
          <a:off x="14738350" y="9782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89" name="フローチャート: 判断 588"/>
        <xdr:cNvSpPr/>
      </xdr:nvSpPr>
      <xdr:spPr>
        <a:xfrm>
          <a:off x="14649450" y="98044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90" name="フローチャート: 判断 589"/>
        <xdr:cNvSpPr/>
      </xdr:nvSpPr>
      <xdr:spPr>
        <a:xfrm>
          <a:off x="13887450" y="98253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91" name="フローチャート: 判断 590"/>
        <xdr:cNvSpPr/>
      </xdr:nvSpPr>
      <xdr:spPr>
        <a:xfrm>
          <a:off x="13093700" y="98348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592" name="フローチャート: 判断 591"/>
        <xdr:cNvSpPr/>
      </xdr:nvSpPr>
      <xdr:spPr>
        <a:xfrm>
          <a:off x="12299950" y="98596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3" name="テキスト ボックス 592"/>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4" name="テキスト ボックス 593"/>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5" name="テキスト ボックス 594"/>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6" name="テキスト ボックス 595"/>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7" name="テキスト ボックス 596"/>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4445</xdr:rowOff>
    </xdr:from>
    <xdr:to>
      <xdr:col>85</xdr:col>
      <xdr:colOff>177800</xdr:colOff>
      <xdr:row>58</xdr:row>
      <xdr:rowOff>106045</xdr:rowOff>
    </xdr:to>
    <xdr:sp macro="" textlink="">
      <xdr:nvSpPr>
        <xdr:cNvPr id="598" name="楕円 597"/>
        <xdr:cNvSpPr/>
      </xdr:nvSpPr>
      <xdr:spPr>
        <a:xfrm>
          <a:off x="14649450" y="95802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27322</xdr:rowOff>
    </xdr:from>
    <xdr:ext cx="405111" cy="259045"/>
    <xdr:sp macro="" textlink="">
      <xdr:nvSpPr>
        <xdr:cNvPr id="599" name="【学校施設】&#10;有形固定資産減価償却率該当値テキスト"/>
        <xdr:cNvSpPr txBox="1"/>
      </xdr:nvSpPr>
      <xdr:spPr>
        <a:xfrm>
          <a:off x="14738350" y="943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34925</xdr:rowOff>
    </xdr:from>
    <xdr:to>
      <xdr:col>81</xdr:col>
      <xdr:colOff>101600</xdr:colOff>
      <xdr:row>58</xdr:row>
      <xdr:rowOff>136525</xdr:rowOff>
    </xdr:to>
    <xdr:sp macro="" textlink="">
      <xdr:nvSpPr>
        <xdr:cNvPr id="600" name="楕円 599"/>
        <xdr:cNvSpPr/>
      </xdr:nvSpPr>
      <xdr:spPr>
        <a:xfrm>
          <a:off x="13887450" y="961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55245</xdr:rowOff>
    </xdr:from>
    <xdr:to>
      <xdr:col>85</xdr:col>
      <xdr:colOff>127000</xdr:colOff>
      <xdr:row>58</xdr:row>
      <xdr:rowOff>85725</xdr:rowOff>
    </xdr:to>
    <xdr:cxnSp macro="">
      <xdr:nvCxnSpPr>
        <xdr:cNvPr id="601" name="直線コネクタ 600"/>
        <xdr:cNvCxnSpPr/>
      </xdr:nvCxnSpPr>
      <xdr:spPr>
        <a:xfrm flipV="1">
          <a:off x="13938250" y="9631045"/>
          <a:ext cx="762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61595</xdr:rowOff>
    </xdr:from>
    <xdr:to>
      <xdr:col>76</xdr:col>
      <xdr:colOff>165100</xdr:colOff>
      <xdr:row>58</xdr:row>
      <xdr:rowOff>163195</xdr:rowOff>
    </xdr:to>
    <xdr:sp macro="" textlink="">
      <xdr:nvSpPr>
        <xdr:cNvPr id="602" name="楕円 601"/>
        <xdr:cNvSpPr/>
      </xdr:nvSpPr>
      <xdr:spPr>
        <a:xfrm>
          <a:off x="130937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85725</xdr:rowOff>
    </xdr:from>
    <xdr:to>
      <xdr:col>81</xdr:col>
      <xdr:colOff>50800</xdr:colOff>
      <xdr:row>58</xdr:row>
      <xdr:rowOff>112395</xdr:rowOff>
    </xdr:to>
    <xdr:cxnSp macro="">
      <xdr:nvCxnSpPr>
        <xdr:cNvPr id="603" name="直線コネクタ 602"/>
        <xdr:cNvCxnSpPr/>
      </xdr:nvCxnSpPr>
      <xdr:spPr>
        <a:xfrm flipV="1">
          <a:off x="13144500" y="9661525"/>
          <a:ext cx="7937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86360</xdr:rowOff>
    </xdr:from>
    <xdr:to>
      <xdr:col>72</xdr:col>
      <xdr:colOff>38100</xdr:colOff>
      <xdr:row>59</xdr:row>
      <xdr:rowOff>16510</xdr:rowOff>
    </xdr:to>
    <xdr:sp macro="" textlink="">
      <xdr:nvSpPr>
        <xdr:cNvPr id="604" name="楕円 603"/>
        <xdr:cNvSpPr/>
      </xdr:nvSpPr>
      <xdr:spPr>
        <a:xfrm>
          <a:off x="12299950" y="96621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112395</xdr:rowOff>
    </xdr:from>
    <xdr:to>
      <xdr:col>76</xdr:col>
      <xdr:colOff>114300</xdr:colOff>
      <xdr:row>58</xdr:row>
      <xdr:rowOff>137160</xdr:rowOff>
    </xdr:to>
    <xdr:cxnSp macro="">
      <xdr:nvCxnSpPr>
        <xdr:cNvPr id="605" name="直線コネクタ 604"/>
        <xdr:cNvCxnSpPr/>
      </xdr:nvCxnSpPr>
      <xdr:spPr>
        <a:xfrm flipV="1">
          <a:off x="12344400" y="9688195"/>
          <a:ext cx="8001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5732</xdr:rowOff>
    </xdr:from>
    <xdr:ext cx="405111" cy="259045"/>
    <xdr:sp macro="" textlink="">
      <xdr:nvSpPr>
        <xdr:cNvPr id="606" name="n_1aveValue【学校施設】&#10;有形固定資産減価償却率"/>
        <xdr:cNvSpPr txBox="1"/>
      </xdr:nvSpPr>
      <xdr:spPr>
        <a:xfrm>
          <a:off x="13742044" y="991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607" name="n_2aveValue【学校施設】&#10;有形固定資産減価償却率"/>
        <xdr:cNvSpPr txBox="1"/>
      </xdr:nvSpPr>
      <xdr:spPr>
        <a:xfrm>
          <a:off x="12960994" y="992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40022</xdr:rowOff>
    </xdr:from>
    <xdr:ext cx="405111" cy="259045"/>
    <xdr:sp macro="" textlink="">
      <xdr:nvSpPr>
        <xdr:cNvPr id="608" name="n_3aveValue【学校施設】&#10;有形固定資産減価償却率"/>
        <xdr:cNvSpPr txBox="1"/>
      </xdr:nvSpPr>
      <xdr:spPr>
        <a:xfrm>
          <a:off x="12167244" y="994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153052</xdr:rowOff>
    </xdr:from>
    <xdr:ext cx="405111" cy="259045"/>
    <xdr:sp macro="" textlink="">
      <xdr:nvSpPr>
        <xdr:cNvPr id="609" name="n_1mainValue【学校施設】&#10;有形固定資産減価償却率"/>
        <xdr:cNvSpPr txBox="1"/>
      </xdr:nvSpPr>
      <xdr:spPr>
        <a:xfrm>
          <a:off x="13742044" y="9398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8272</xdr:rowOff>
    </xdr:from>
    <xdr:ext cx="405111" cy="259045"/>
    <xdr:sp macro="" textlink="">
      <xdr:nvSpPr>
        <xdr:cNvPr id="610" name="n_2mainValue【学校施設】&#10;有形固定資産減価償却率"/>
        <xdr:cNvSpPr txBox="1"/>
      </xdr:nvSpPr>
      <xdr:spPr>
        <a:xfrm>
          <a:off x="12960994" y="941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33037</xdr:rowOff>
    </xdr:from>
    <xdr:ext cx="405111" cy="259045"/>
    <xdr:sp macro="" textlink="">
      <xdr:nvSpPr>
        <xdr:cNvPr id="611" name="n_3mainValue【学校施設】&#10;有形固定資産減価償却率"/>
        <xdr:cNvSpPr txBox="1"/>
      </xdr:nvSpPr>
      <xdr:spPr>
        <a:xfrm>
          <a:off x="121672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0" name="テキスト ボックス 619"/>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1" name="直線コネクタ 620"/>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2" name="テキスト ボックス 621"/>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23" name="直線コネクタ 622"/>
        <xdr:cNvCxnSpPr/>
      </xdr:nvCxnSpPr>
      <xdr:spPr>
        <a:xfrm>
          <a:off x="164592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4" name="テキスト ボックス 623"/>
        <xdr:cNvSpPr txBox="1"/>
      </xdr:nvSpPr>
      <xdr:spPr>
        <a:xfrm>
          <a:off x="160491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5" name="直線コネクタ 624"/>
        <xdr:cNvCxnSpPr/>
      </xdr:nvCxnSpPr>
      <xdr:spPr>
        <a:xfrm>
          <a:off x="164592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6" name="テキスト ボックス 625"/>
        <xdr:cNvSpPr txBox="1"/>
      </xdr:nvSpPr>
      <xdr:spPr>
        <a:xfrm>
          <a:off x="1604917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7" name="直線コネクタ 626"/>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8" name="テキスト ボックス 627"/>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9" name="直線コネクタ 628"/>
        <xdr:cNvCxnSpPr/>
      </xdr:nvCxnSpPr>
      <xdr:spPr>
        <a:xfrm>
          <a:off x="164592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0" name="テキスト ボックス 629"/>
        <xdr:cNvSpPr txBox="1"/>
      </xdr:nvSpPr>
      <xdr:spPr>
        <a:xfrm>
          <a:off x="1604917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1" name="直線コネクタ 630"/>
        <xdr:cNvCxnSpPr/>
      </xdr:nvCxnSpPr>
      <xdr:spPr>
        <a:xfrm>
          <a:off x="164592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2" name="テキスト ボックス 631"/>
        <xdr:cNvSpPr txBox="1"/>
      </xdr:nvSpPr>
      <xdr:spPr>
        <a:xfrm>
          <a:off x="160491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4" name="テキスト ボックス 633"/>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学校施設】&#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636" name="直線コネクタ 635"/>
        <xdr:cNvCxnSpPr/>
      </xdr:nvCxnSpPr>
      <xdr:spPr>
        <a:xfrm flipV="1">
          <a:off x="19951064" y="9412605"/>
          <a:ext cx="0" cy="119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637" name="【学校施設】&#10;一人当たり面積最小値テキスト"/>
        <xdr:cNvSpPr txBox="1"/>
      </xdr:nvSpPr>
      <xdr:spPr>
        <a:xfrm>
          <a:off x="19989800" y="1060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638" name="直線コネクタ 637"/>
        <xdr:cNvCxnSpPr/>
      </xdr:nvCxnSpPr>
      <xdr:spPr>
        <a:xfrm>
          <a:off x="19881850" y="106056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639" name="【学校施設】&#10;一人当たり面積最大値テキスト"/>
        <xdr:cNvSpPr txBox="1"/>
      </xdr:nvSpPr>
      <xdr:spPr>
        <a:xfrm>
          <a:off x="19989800" y="920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640" name="直線コネクタ 639"/>
        <xdr:cNvCxnSpPr/>
      </xdr:nvCxnSpPr>
      <xdr:spPr>
        <a:xfrm>
          <a:off x="19881850" y="94126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41800</xdr:rowOff>
    </xdr:from>
    <xdr:ext cx="469744" cy="259045"/>
    <xdr:sp macro="" textlink="">
      <xdr:nvSpPr>
        <xdr:cNvPr id="641" name="【学校施設】&#10;一人当たり面積平均値テキスト"/>
        <xdr:cNvSpPr txBox="1"/>
      </xdr:nvSpPr>
      <xdr:spPr>
        <a:xfrm>
          <a:off x="19989800" y="10112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642" name="フローチャート: 判断 641"/>
        <xdr:cNvSpPr/>
      </xdr:nvSpPr>
      <xdr:spPr>
        <a:xfrm>
          <a:off x="19900900" y="1025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643" name="フローチャート: 判断 642"/>
        <xdr:cNvSpPr/>
      </xdr:nvSpPr>
      <xdr:spPr>
        <a:xfrm>
          <a:off x="19157950" y="102410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644" name="フローチャート: 判断 643"/>
        <xdr:cNvSpPr/>
      </xdr:nvSpPr>
      <xdr:spPr>
        <a:xfrm>
          <a:off x="18345150" y="1026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645" name="フローチャート: 判断 644"/>
        <xdr:cNvSpPr/>
      </xdr:nvSpPr>
      <xdr:spPr>
        <a:xfrm>
          <a:off x="17551400" y="103118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87884</xdr:rowOff>
    </xdr:from>
    <xdr:to>
      <xdr:col>116</xdr:col>
      <xdr:colOff>114300</xdr:colOff>
      <xdr:row>64</xdr:row>
      <xdr:rowOff>18034</xdr:rowOff>
    </xdr:to>
    <xdr:sp macro="" textlink="">
      <xdr:nvSpPr>
        <xdr:cNvPr id="651" name="楕円 650"/>
        <xdr:cNvSpPr/>
      </xdr:nvSpPr>
      <xdr:spPr>
        <a:xfrm>
          <a:off x="19900900" y="104891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2811</xdr:rowOff>
    </xdr:from>
    <xdr:ext cx="469744" cy="259045"/>
    <xdr:sp macro="" textlink="">
      <xdr:nvSpPr>
        <xdr:cNvPr id="652" name="【学校施設】&#10;一人当たり面積該当値テキスト"/>
        <xdr:cNvSpPr txBox="1"/>
      </xdr:nvSpPr>
      <xdr:spPr>
        <a:xfrm>
          <a:off x="19989800" y="1040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89408</xdr:rowOff>
    </xdr:from>
    <xdr:to>
      <xdr:col>112</xdr:col>
      <xdr:colOff>38100</xdr:colOff>
      <xdr:row>64</xdr:row>
      <xdr:rowOff>19558</xdr:rowOff>
    </xdr:to>
    <xdr:sp macro="" textlink="">
      <xdr:nvSpPr>
        <xdr:cNvPr id="653" name="楕円 652"/>
        <xdr:cNvSpPr/>
      </xdr:nvSpPr>
      <xdr:spPr>
        <a:xfrm>
          <a:off x="19157950" y="104907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138684</xdr:rowOff>
    </xdr:from>
    <xdr:to>
      <xdr:col>116</xdr:col>
      <xdr:colOff>63500</xdr:colOff>
      <xdr:row>63</xdr:row>
      <xdr:rowOff>140208</xdr:rowOff>
    </xdr:to>
    <xdr:cxnSp macro="">
      <xdr:nvCxnSpPr>
        <xdr:cNvPr id="654" name="直線コネクタ 653"/>
        <xdr:cNvCxnSpPr/>
      </xdr:nvCxnSpPr>
      <xdr:spPr>
        <a:xfrm flipV="1">
          <a:off x="19202400" y="10539984"/>
          <a:ext cx="7493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90170</xdr:rowOff>
    </xdr:from>
    <xdr:to>
      <xdr:col>107</xdr:col>
      <xdr:colOff>101600</xdr:colOff>
      <xdr:row>64</xdr:row>
      <xdr:rowOff>20320</xdr:rowOff>
    </xdr:to>
    <xdr:sp macro="" textlink="">
      <xdr:nvSpPr>
        <xdr:cNvPr id="655" name="楕円 654"/>
        <xdr:cNvSpPr/>
      </xdr:nvSpPr>
      <xdr:spPr>
        <a:xfrm>
          <a:off x="18345150" y="10491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140208</xdr:rowOff>
    </xdr:from>
    <xdr:to>
      <xdr:col>111</xdr:col>
      <xdr:colOff>177800</xdr:colOff>
      <xdr:row>63</xdr:row>
      <xdr:rowOff>140970</xdr:rowOff>
    </xdr:to>
    <xdr:cxnSp macro="">
      <xdr:nvCxnSpPr>
        <xdr:cNvPr id="656" name="直線コネクタ 655"/>
        <xdr:cNvCxnSpPr/>
      </xdr:nvCxnSpPr>
      <xdr:spPr>
        <a:xfrm flipV="1">
          <a:off x="18395950" y="10541508"/>
          <a:ext cx="8064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88646</xdr:rowOff>
    </xdr:from>
    <xdr:to>
      <xdr:col>102</xdr:col>
      <xdr:colOff>165100</xdr:colOff>
      <xdr:row>64</xdr:row>
      <xdr:rowOff>18796</xdr:rowOff>
    </xdr:to>
    <xdr:sp macro="" textlink="">
      <xdr:nvSpPr>
        <xdr:cNvPr id="657" name="楕円 656"/>
        <xdr:cNvSpPr/>
      </xdr:nvSpPr>
      <xdr:spPr>
        <a:xfrm>
          <a:off x="17551400" y="104899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139446</xdr:rowOff>
    </xdr:from>
    <xdr:to>
      <xdr:col>107</xdr:col>
      <xdr:colOff>50800</xdr:colOff>
      <xdr:row>63</xdr:row>
      <xdr:rowOff>140970</xdr:rowOff>
    </xdr:to>
    <xdr:cxnSp macro="">
      <xdr:nvCxnSpPr>
        <xdr:cNvPr id="658" name="直線コネクタ 657"/>
        <xdr:cNvCxnSpPr/>
      </xdr:nvCxnSpPr>
      <xdr:spPr>
        <a:xfrm>
          <a:off x="17602200" y="10540746"/>
          <a:ext cx="79375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122953</xdr:rowOff>
    </xdr:from>
    <xdr:ext cx="469744" cy="259045"/>
    <xdr:sp macro="" textlink="">
      <xdr:nvSpPr>
        <xdr:cNvPr id="659" name="n_1aveValue【学校施設】&#10;一人当たり面積"/>
        <xdr:cNvSpPr txBox="1"/>
      </xdr:nvSpPr>
      <xdr:spPr>
        <a:xfrm>
          <a:off x="18980227" y="1002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660" name="n_2aveValue【学校施設】&#10;一人当たり面積"/>
        <xdr:cNvSpPr txBox="1"/>
      </xdr:nvSpPr>
      <xdr:spPr>
        <a:xfrm>
          <a:off x="18180127" y="10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661" name="n_3aveValue【学校施設】&#10;一人当たり面積"/>
        <xdr:cNvSpPr txBox="1"/>
      </xdr:nvSpPr>
      <xdr:spPr>
        <a:xfrm>
          <a:off x="17386377" y="1009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10685</xdr:rowOff>
    </xdr:from>
    <xdr:ext cx="469744" cy="259045"/>
    <xdr:sp macro="" textlink="">
      <xdr:nvSpPr>
        <xdr:cNvPr id="662" name="n_1mainValue【学校施設】&#10;一人当たり面積"/>
        <xdr:cNvSpPr txBox="1"/>
      </xdr:nvSpPr>
      <xdr:spPr>
        <a:xfrm>
          <a:off x="18980227" y="10577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11447</xdr:rowOff>
    </xdr:from>
    <xdr:ext cx="469744" cy="259045"/>
    <xdr:sp macro="" textlink="">
      <xdr:nvSpPr>
        <xdr:cNvPr id="663" name="n_2mainValue【学校施設】&#10;一人当たり面積"/>
        <xdr:cNvSpPr txBox="1"/>
      </xdr:nvSpPr>
      <xdr:spPr>
        <a:xfrm>
          <a:off x="18180127"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9923</xdr:rowOff>
    </xdr:from>
    <xdr:ext cx="469744" cy="259045"/>
    <xdr:sp macro="" textlink="">
      <xdr:nvSpPr>
        <xdr:cNvPr id="664" name="n_3mainValue【学校施設】&#10;一人当たり面積"/>
        <xdr:cNvSpPr txBox="1"/>
      </xdr:nvSpPr>
      <xdr:spPr>
        <a:xfrm>
          <a:off x="17386377" y="1057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3" name="テキスト ボックス 672"/>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4" name="直線コネクタ 673"/>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5" name="直線コネクタ 674"/>
        <xdr:cNvCxnSpPr/>
      </xdr:nvCxnSpPr>
      <xdr:spPr>
        <a:xfrm>
          <a:off x="11207750" y="143609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6" name="テキスト ボックス 675"/>
        <xdr:cNvSpPr txBox="1"/>
      </xdr:nvSpPr>
      <xdr:spPr>
        <a:xfrm>
          <a:off x="10906911" y="142251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7" name="直線コネクタ 676"/>
        <xdr:cNvCxnSpPr/>
      </xdr:nvCxnSpPr>
      <xdr:spPr>
        <a:xfrm>
          <a:off x="11207750" y="140471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8" name="テキスト ボックス 677"/>
        <xdr:cNvSpPr txBox="1"/>
      </xdr:nvSpPr>
      <xdr:spPr>
        <a:xfrm>
          <a:off x="108427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9" name="直線コネクタ 678"/>
        <xdr:cNvCxnSpPr/>
      </xdr:nvCxnSpPr>
      <xdr:spPr>
        <a:xfrm>
          <a:off x="11207750" y="137332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0" name="テキスト ボックス 679"/>
        <xdr:cNvSpPr txBox="1"/>
      </xdr:nvSpPr>
      <xdr:spPr>
        <a:xfrm>
          <a:off x="108427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1" name="直線コネクタ 680"/>
        <xdr:cNvCxnSpPr/>
      </xdr:nvCxnSpPr>
      <xdr:spPr>
        <a:xfrm>
          <a:off x="11207750" y="134193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2" name="テキスト ボックス 681"/>
        <xdr:cNvSpPr txBox="1"/>
      </xdr:nvSpPr>
      <xdr:spPr>
        <a:xfrm>
          <a:off x="108427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3" name="直線コネクタ 682"/>
        <xdr:cNvCxnSpPr/>
      </xdr:nvCxnSpPr>
      <xdr:spPr>
        <a:xfrm>
          <a:off x="11207750" y="131054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4" name="テキスト ボックス 683"/>
        <xdr:cNvSpPr txBox="1"/>
      </xdr:nvSpPr>
      <xdr:spPr>
        <a:xfrm>
          <a:off x="108427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5" name="直線コネクタ 684"/>
        <xdr:cNvCxnSpPr/>
      </xdr:nvCxnSpPr>
      <xdr:spPr>
        <a:xfrm>
          <a:off x="11207750" y="127916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6" name="テキスト ボックス 685"/>
        <xdr:cNvSpPr txBox="1"/>
      </xdr:nvSpPr>
      <xdr:spPr>
        <a:xfrm>
          <a:off x="107977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7" name="直線コネクタ 686"/>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8" name="テキスト ボックス 687"/>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9" name="【児童館】&#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690" name="直線コネクタ 689"/>
        <xdr:cNvCxnSpPr/>
      </xdr:nvCxnSpPr>
      <xdr:spPr>
        <a:xfrm flipV="1">
          <a:off x="14699614" y="12791621"/>
          <a:ext cx="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691" name="【児童館】&#10;有形固定資産減価償却率最小値テキスト"/>
        <xdr:cNvSpPr txBox="1"/>
      </xdr:nvSpPr>
      <xdr:spPr>
        <a:xfrm>
          <a:off x="14738350" y="14186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692" name="直線コネクタ 691"/>
        <xdr:cNvCxnSpPr/>
      </xdr:nvCxnSpPr>
      <xdr:spPr>
        <a:xfrm>
          <a:off x="14611350" y="141826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3" name="【児童館】&#10;有形固定資産減価償却率最大値テキスト"/>
        <xdr:cNvSpPr txBox="1"/>
      </xdr:nvSpPr>
      <xdr:spPr>
        <a:xfrm>
          <a:off x="14738350" y="1257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4" name="直線コネクタ 693"/>
        <xdr:cNvCxnSpPr/>
      </xdr:nvCxnSpPr>
      <xdr:spPr>
        <a:xfrm>
          <a:off x="14611350" y="127916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88554</xdr:rowOff>
    </xdr:from>
    <xdr:ext cx="405111" cy="259045"/>
    <xdr:sp macro="" textlink="">
      <xdr:nvSpPr>
        <xdr:cNvPr id="695" name="【児童館】&#10;有形固定資産減価償却率平均値テキスト"/>
        <xdr:cNvSpPr txBox="1"/>
      </xdr:nvSpPr>
      <xdr:spPr>
        <a:xfrm>
          <a:off x="14738350" y="134616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696" name="フローチャート: 判断 695"/>
        <xdr:cNvSpPr/>
      </xdr:nvSpPr>
      <xdr:spPr>
        <a:xfrm>
          <a:off x="14649450" y="1360387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697" name="フローチャート: 判断 696"/>
        <xdr:cNvSpPr/>
      </xdr:nvSpPr>
      <xdr:spPr>
        <a:xfrm>
          <a:off x="13887450" y="1290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698" name="フローチャート: 判断 697"/>
        <xdr:cNvSpPr/>
      </xdr:nvSpPr>
      <xdr:spPr>
        <a:xfrm>
          <a:off x="13093700" y="1354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99" name="フローチャート: 判断 698"/>
        <xdr:cNvSpPr/>
      </xdr:nvSpPr>
      <xdr:spPr>
        <a:xfrm>
          <a:off x="12299950" y="136267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0" name="テキスト ボックス 699"/>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1" name="テキスト ボックス 700"/>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2" name="テキスト ボックス 701"/>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3" name="テキスト ボックス 702"/>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4" name="テキスト ボックス 703"/>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68943</xdr:rowOff>
    </xdr:from>
    <xdr:to>
      <xdr:col>85</xdr:col>
      <xdr:colOff>177800</xdr:colOff>
      <xdr:row>82</xdr:row>
      <xdr:rowOff>170543</xdr:rowOff>
    </xdr:to>
    <xdr:sp macro="" textlink="">
      <xdr:nvSpPr>
        <xdr:cNvPr id="705" name="楕円 704"/>
        <xdr:cNvSpPr/>
      </xdr:nvSpPr>
      <xdr:spPr>
        <a:xfrm>
          <a:off x="14649450" y="136071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47370</xdr:rowOff>
    </xdr:from>
    <xdr:ext cx="405111" cy="259045"/>
    <xdr:sp macro="" textlink="">
      <xdr:nvSpPr>
        <xdr:cNvPr id="706" name="【児童館】&#10;有形固定資産減価償却率該当値テキスト"/>
        <xdr:cNvSpPr txBox="1"/>
      </xdr:nvSpPr>
      <xdr:spPr>
        <a:xfrm>
          <a:off x="14738350" y="13585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117929</xdr:rowOff>
    </xdr:from>
    <xdr:to>
      <xdr:col>81</xdr:col>
      <xdr:colOff>101600</xdr:colOff>
      <xdr:row>83</xdr:row>
      <xdr:rowOff>48079</xdr:rowOff>
    </xdr:to>
    <xdr:sp macro="" textlink="">
      <xdr:nvSpPr>
        <xdr:cNvPr id="707" name="楕円 706"/>
        <xdr:cNvSpPr/>
      </xdr:nvSpPr>
      <xdr:spPr>
        <a:xfrm>
          <a:off x="13887450" y="136561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119743</xdr:rowOff>
    </xdr:from>
    <xdr:to>
      <xdr:col>85</xdr:col>
      <xdr:colOff>127000</xdr:colOff>
      <xdr:row>82</xdr:row>
      <xdr:rowOff>168729</xdr:rowOff>
    </xdr:to>
    <xdr:cxnSp macro="">
      <xdr:nvCxnSpPr>
        <xdr:cNvPr id="708" name="直線コネクタ 707"/>
        <xdr:cNvCxnSpPr/>
      </xdr:nvCxnSpPr>
      <xdr:spPr>
        <a:xfrm flipV="1">
          <a:off x="13938250" y="13657943"/>
          <a:ext cx="762000" cy="4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166914</xdr:rowOff>
    </xdr:from>
    <xdr:to>
      <xdr:col>76</xdr:col>
      <xdr:colOff>165100</xdr:colOff>
      <xdr:row>83</xdr:row>
      <xdr:rowOff>97064</xdr:rowOff>
    </xdr:to>
    <xdr:sp macro="" textlink="">
      <xdr:nvSpPr>
        <xdr:cNvPr id="709" name="楕円 708"/>
        <xdr:cNvSpPr/>
      </xdr:nvSpPr>
      <xdr:spPr>
        <a:xfrm>
          <a:off x="13093700" y="137051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168729</xdr:rowOff>
    </xdr:from>
    <xdr:to>
      <xdr:col>81</xdr:col>
      <xdr:colOff>50800</xdr:colOff>
      <xdr:row>83</xdr:row>
      <xdr:rowOff>46264</xdr:rowOff>
    </xdr:to>
    <xdr:cxnSp macro="">
      <xdr:nvCxnSpPr>
        <xdr:cNvPr id="710" name="直線コネクタ 709"/>
        <xdr:cNvCxnSpPr/>
      </xdr:nvCxnSpPr>
      <xdr:spPr>
        <a:xfrm flipV="1">
          <a:off x="13144500" y="13700579"/>
          <a:ext cx="79375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44450</xdr:rowOff>
    </xdr:from>
    <xdr:to>
      <xdr:col>72</xdr:col>
      <xdr:colOff>38100</xdr:colOff>
      <xdr:row>83</xdr:row>
      <xdr:rowOff>146050</xdr:rowOff>
    </xdr:to>
    <xdr:sp macro="" textlink="">
      <xdr:nvSpPr>
        <xdr:cNvPr id="711" name="楕円 710"/>
        <xdr:cNvSpPr/>
      </xdr:nvSpPr>
      <xdr:spPr>
        <a:xfrm>
          <a:off x="12299950" y="137477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46264</xdr:rowOff>
    </xdr:from>
    <xdr:to>
      <xdr:col>76</xdr:col>
      <xdr:colOff>114300</xdr:colOff>
      <xdr:row>83</xdr:row>
      <xdr:rowOff>95250</xdr:rowOff>
    </xdr:to>
    <xdr:cxnSp macro="">
      <xdr:nvCxnSpPr>
        <xdr:cNvPr id="712" name="直線コネクタ 711"/>
        <xdr:cNvCxnSpPr/>
      </xdr:nvCxnSpPr>
      <xdr:spPr>
        <a:xfrm flipV="1">
          <a:off x="12344400" y="13749564"/>
          <a:ext cx="8001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147882</xdr:rowOff>
    </xdr:from>
    <xdr:ext cx="405111" cy="259045"/>
    <xdr:sp macro="" textlink="">
      <xdr:nvSpPr>
        <xdr:cNvPr id="713" name="n_1aveValue【児童館】&#10;有形固定資産減価償却率"/>
        <xdr:cNvSpPr txBox="1"/>
      </xdr:nvSpPr>
      <xdr:spPr>
        <a:xfrm>
          <a:off x="13742044" y="1269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126654</xdr:rowOff>
    </xdr:from>
    <xdr:ext cx="405111" cy="259045"/>
    <xdr:sp macro="" textlink="">
      <xdr:nvSpPr>
        <xdr:cNvPr id="714" name="n_2aveValue【児童館】&#10;有形固定資産減価償却率"/>
        <xdr:cNvSpPr txBox="1"/>
      </xdr:nvSpPr>
      <xdr:spPr>
        <a:xfrm>
          <a:off x="12960994" y="13334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715" name="n_3aveValue【児童館】&#10;有形固定資産減価償却率"/>
        <xdr:cNvSpPr txBox="1"/>
      </xdr:nvSpPr>
      <xdr:spPr>
        <a:xfrm>
          <a:off x="12167244" y="134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39206</xdr:rowOff>
    </xdr:from>
    <xdr:ext cx="405111" cy="259045"/>
    <xdr:sp macro="" textlink="">
      <xdr:nvSpPr>
        <xdr:cNvPr id="716" name="n_1mainValue【児童館】&#10;有形固定資産減価償却率"/>
        <xdr:cNvSpPr txBox="1"/>
      </xdr:nvSpPr>
      <xdr:spPr>
        <a:xfrm>
          <a:off x="13742044" y="13742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88191</xdr:rowOff>
    </xdr:from>
    <xdr:ext cx="405111" cy="259045"/>
    <xdr:sp macro="" textlink="">
      <xdr:nvSpPr>
        <xdr:cNvPr id="717" name="n_2mainValue【児童館】&#10;有形固定資産減価償却率"/>
        <xdr:cNvSpPr txBox="1"/>
      </xdr:nvSpPr>
      <xdr:spPr>
        <a:xfrm>
          <a:off x="12960994" y="1379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137177</xdr:rowOff>
    </xdr:from>
    <xdr:ext cx="405111" cy="259045"/>
    <xdr:sp macro="" textlink="">
      <xdr:nvSpPr>
        <xdr:cNvPr id="718" name="n_3mainValue【児童館】&#10;有形固定資産減価償却率"/>
        <xdr:cNvSpPr txBox="1"/>
      </xdr:nvSpPr>
      <xdr:spPr>
        <a:xfrm>
          <a:off x="121672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9" name="正方形/長方形 718"/>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0" name="正方形/長方形 719"/>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1" name="正方形/長方形 720"/>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2" name="正方形/長方形 721"/>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3" name="正方形/長方形 722"/>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4" name="正方形/長方形 723"/>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5" name="正方形/長方形 724"/>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6" name="正方形/長方形 725"/>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7" name="テキスト ボックス 726"/>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8" name="直線コネクタ 727"/>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9" name="直線コネクタ 728"/>
        <xdr:cNvCxnSpPr/>
      </xdr:nvCxnSpPr>
      <xdr:spPr>
        <a:xfrm>
          <a:off x="16459200" y="14236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0" name="テキスト ボックス 729"/>
        <xdr:cNvSpPr txBox="1"/>
      </xdr:nvSpPr>
      <xdr:spPr>
        <a:xfrm>
          <a:off x="16049171" y="1410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1" name="直線コネクタ 730"/>
        <xdr:cNvCxnSpPr/>
      </xdr:nvCxnSpPr>
      <xdr:spPr>
        <a:xfrm>
          <a:off x="16459200" y="1379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2" name="テキスト ボックス 731"/>
        <xdr:cNvSpPr txBox="1"/>
      </xdr:nvSpPr>
      <xdr:spPr>
        <a:xfrm>
          <a:off x="16049171" y="13662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3" name="直線コネクタ 732"/>
        <xdr:cNvCxnSpPr/>
      </xdr:nvCxnSpPr>
      <xdr:spPr>
        <a:xfrm>
          <a:off x="16459200" y="1336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4" name="テキスト ボックス 733"/>
        <xdr:cNvSpPr txBox="1"/>
      </xdr:nvSpPr>
      <xdr:spPr>
        <a:xfrm>
          <a:off x="16049171" y="1321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5" name="直線コネクタ 734"/>
        <xdr:cNvCxnSpPr/>
      </xdr:nvCxnSpPr>
      <xdr:spPr>
        <a:xfrm>
          <a:off x="16459200" y="1291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6" name="テキスト ボックス 735"/>
        <xdr:cNvSpPr txBox="1"/>
      </xdr:nvSpPr>
      <xdr:spPr>
        <a:xfrm>
          <a:off x="16049171" y="1278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7" name="直線コネクタ 736"/>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8" name="テキスト ボックス 737"/>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9" name="【児童館】&#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740" name="直線コネクタ 739"/>
        <xdr:cNvCxnSpPr/>
      </xdr:nvCxnSpPr>
      <xdr:spPr>
        <a:xfrm flipV="1">
          <a:off x="19951064" y="13011913"/>
          <a:ext cx="0" cy="1192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41" name="【児童館】&#10;一人当たり面積最小値テキスト"/>
        <xdr:cNvSpPr txBox="1"/>
      </xdr:nvSpPr>
      <xdr:spPr>
        <a:xfrm>
          <a:off x="19989800" y="1420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42" name="直線コネクタ 741"/>
        <xdr:cNvCxnSpPr/>
      </xdr:nvCxnSpPr>
      <xdr:spPr>
        <a:xfrm>
          <a:off x="19881850" y="142046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743" name="【児童館】&#10;一人当たり面積最大値テキスト"/>
        <xdr:cNvSpPr txBox="1"/>
      </xdr:nvSpPr>
      <xdr:spPr>
        <a:xfrm>
          <a:off x="19989800" y="1279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744" name="直線コネクタ 743"/>
        <xdr:cNvCxnSpPr/>
      </xdr:nvCxnSpPr>
      <xdr:spPr>
        <a:xfrm>
          <a:off x="19881850" y="130119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119905</xdr:rowOff>
    </xdr:from>
    <xdr:ext cx="469744" cy="259045"/>
    <xdr:sp macro="" textlink="">
      <xdr:nvSpPr>
        <xdr:cNvPr id="745" name="【児童館】&#10;一人当たり面積平均値テキスト"/>
        <xdr:cNvSpPr txBox="1"/>
      </xdr:nvSpPr>
      <xdr:spPr>
        <a:xfrm>
          <a:off x="19989800" y="1382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746" name="フローチャート: 判断 745"/>
        <xdr:cNvSpPr/>
      </xdr:nvSpPr>
      <xdr:spPr>
        <a:xfrm>
          <a:off x="19900900" y="139654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747" name="フローチャート: 判断 746"/>
        <xdr:cNvSpPr/>
      </xdr:nvSpPr>
      <xdr:spPr>
        <a:xfrm>
          <a:off x="19157950" y="139608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748" name="フローチャート: 判断 747"/>
        <xdr:cNvSpPr/>
      </xdr:nvSpPr>
      <xdr:spPr>
        <a:xfrm>
          <a:off x="18345150" y="139882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749" name="フローチャート: 判断 748"/>
        <xdr:cNvSpPr/>
      </xdr:nvSpPr>
      <xdr:spPr>
        <a:xfrm>
          <a:off x="17551400" y="139882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755" name="楕円 754"/>
        <xdr:cNvSpPr/>
      </xdr:nvSpPr>
      <xdr:spPr>
        <a:xfrm>
          <a:off x="19900900" y="141008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756" name="【児童館】&#10;一人当たり面積該当値テキスト"/>
        <xdr:cNvSpPr txBox="1"/>
      </xdr:nvSpPr>
      <xdr:spPr>
        <a:xfrm>
          <a:off x="19989800" y="1402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757" name="楕円 756"/>
        <xdr:cNvSpPr/>
      </xdr:nvSpPr>
      <xdr:spPr>
        <a:xfrm>
          <a:off x="19157950" y="141008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758" name="直線コネクタ 757"/>
        <xdr:cNvCxnSpPr/>
      </xdr:nvCxnSpPr>
      <xdr:spPr>
        <a:xfrm>
          <a:off x="19202400" y="1415161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759" name="楕円 758"/>
        <xdr:cNvSpPr/>
      </xdr:nvSpPr>
      <xdr:spPr>
        <a:xfrm>
          <a:off x="18345150" y="141008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760" name="直線コネクタ 759"/>
        <xdr:cNvCxnSpPr/>
      </xdr:nvCxnSpPr>
      <xdr:spPr>
        <a:xfrm>
          <a:off x="18395950" y="1415161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61" name="楕円 760"/>
        <xdr:cNvSpPr/>
      </xdr:nvSpPr>
      <xdr:spPr>
        <a:xfrm>
          <a:off x="17551400" y="141008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762" name="直線コネクタ 761"/>
        <xdr:cNvCxnSpPr/>
      </xdr:nvCxnSpPr>
      <xdr:spPr>
        <a:xfrm>
          <a:off x="17602200" y="1415161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39133</xdr:rowOff>
    </xdr:from>
    <xdr:ext cx="469744" cy="259045"/>
    <xdr:sp macro="" textlink="">
      <xdr:nvSpPr>
        <xdr:cNvPr id="763" name="n_1aveValue【児童館】&#10;一人当たり面積"/>
        <xdr:cNvSpPr txBox="1"/>
      </xdr:nvSpPr>
      <xdr:spPr>
        <a:xfrm>
          <a:off x="18980227" y="1374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66564</xdr:rowOff>
    </xdr:from>
    <xdr:ext cx="469744" cy="259045"/>
    <xdr:sp macro="" textlink="">
      <xdr:nvSpPr>
        <xdr:cNvPr id="764" name="n_2aveValue【児童館】&#10;一人当たり面積"/>
        <xdr:cNvSpPr txBox="1"/>
      </xdr:nvSpPr>
      <xdr:spPr>
        <a:xfrm>
          <a:off x="18180127" y="13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765" name="n_3aveValue【児童館】&#10;一人当たり面積"/>
        <xdr:cNvSpPr txBox="1"/>
      </xdr:nvSpPr>
      <xdr:spPr>
        <a:xfrm>
          <a:off x="17386377" y="13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766" name="n_1mainValue【児童館】&#10;一人当たり面積"/>
        <xdr:cNvSpPr txBox="1"/>
      </xdr:nvSpPr>
      <xdr:spPr>
        <a:xfrm>
          <a:off x="18980227" y="1419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67" name="n_2mainValue【児童館】&#10;一人当たり面積"/>
        <xdr:cNvSpPr txBox="1"/>
      </xdr:nvSpPr>
      <xdr:spPr>
        <a:xfrm>
          <a:off x="18180127" y="1419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68" name="n_3mainValue【児童館】&#10;一人当たり面積"/>
        <xdr:cNvSpPr txBox="1"/>
      </xdr:nvSpPr>
      <xdr:spPr>
        <a:xfrm>
          <a:off x="17386377" y="1419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9" name="正方形/長方形 768"/>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0" name="正方形/長方形 769"/>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1" name="正方形/長方形 770"/>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2" name="正方形/長方形 771"/>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3" name="正方形/長方形 772"/>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4" name="正方形/長方形 773"/>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5" name="正方形/長方形 774"/>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6" name="正方形/長方形 775"/>
        <xdr:cNvSpPr/>
      </xdr:nvSpPr>
      <xdr:spPr>
        <a:xfrm>
          <a:off x="1120775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77" name="正方形/長方形 776"/>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8" name="正方形/長方形 777"/>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9" name="正方形/長方形 778"/>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0" name="正方形/長方形 779"/>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1" name="正方形/長方形 780"/>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2" name="正方形/長方形 781"/>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3" name="正方形/長方形 782"/>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4" name="正方形/長方形 783"/>
        <xdr:cNvSpPr/>
      </xdr:nvSpPr>
      <xdr:spPr>
        <a:xfrm>
          <a:off x="164592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有形固定資産減価償却率が特に高くなっている施設は、認定こども園・幼稚園・保育所、学校施設であり、今後大規模改修による長寿命化等、老朽化対策に計画的に取り組む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公営住宅については、宇多津町町営住宅長寿命化計画に基づき、長寿命化及び用途廃止を進めているところであるため、類似団体平均と比較して下回っている状態。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一人当たり数値については、全ての項目で類似団体を下回る結果となっている。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18,478
17,942
8.10
6,961,902
6,424,704
425,642
4,002,347
6,042,741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371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5956300" y="51371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6858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384961" y="105611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6858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398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6858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398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6858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398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6858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398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6858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7577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757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73" name="直線コネクタ 72"/>
        <xdr:cNvCxnSpPr/>
      </xdr:nvCxnSpPr>
      <xdr:spPr>
        <a:xfrm flipV="1">
          <a:off x="4177665" y="9121322"/>
          <a:ext cx="0" cy="143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74" name="【体育館・プール】&#10;有形固定資産減価償却率最小値テキスト"/>
        <xdr:cNvSpPr txBox="1"/>
      </xdr:nvSpPr>
      <xdr:spPr>
        <a:xfrm>
          <a:off x="4216400" y="105635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75" name="直線コネクタ 74"/>
        <xdr:cNvCxnSpPr/>
      </xdr:nvCxnSpPr>
      <xdr:spPr>
        <a:xfrm>
          <a:off x="4108450" y="105596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216400" y="89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108450" y="91213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78" name="【体育館・プール】&#10;有形固定資産減価償却率平均値テキスト"/>
        <xdr:cNvSpPr txBox="1"/>
      </xdr:nvSpPr>
      <xdr:spPr>
        <a:xfrm>
          <a:off x="4216400" y="95899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79" name="フローチャート: 判断 78"/>
        <xdr:cNvSpPr/>
      </xdr:nvSpPr>
      <xdr:spPr>
        <a:xfrm>
          <a:off x="4127500" y="961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80" name="フローチャート: 判断 79"/>
        <xdr:cNvSpPr/>
      </xdr:nvSpPr>
      <xdr:spPr>
        <a:xfrm>
          <a:off x="3384550" y="96523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169290</xdr:rowOff>
    </xdr:from>
    <xdr:ext cx="405111" cy="259045"/>
    <xdr:sp macro="" textlink="">
      <xdr:nvSpPr>
        <xdr:cNvPr id="81" name="n_1aveValue【体育館・プール】&#10;有形固定資産減価償却率"/>
        <xdr:cNvSpPr txBox="1"/>
      </xdr:nvSpPr>
      <xdr:spPr>
        <a:xfrm>
          <a:off x="3239144" y="973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571750" y="96931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xdr:cNvSpPr txBox="1"/>
      </xdr:nvSpPr>
      <xdr:spPr>
        <a:xfrm>
          <a:off x="24390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150041</xdr:rowOff>
    </xdr:from>
    <xdr:to>
      <xdr:col>10</xdr:col>
      <xdr:colOff>165100</xdr:colOff>
      <xdr:row>59</xdr:row>
      <xdr:rowOff>80191</xdr:rowOff>
    </xdr:to>
    <xdr:sp macro="" textlink="">
      <xdr:nvSpPr>
        <xdr:cNvPr id="84" name="フローチャート: 判断 83"/>
        <xdr:cNvSpPr/>
      </xdr:nvSpPr>
      <xdr:spPr>
        <a:xfrm>
          <a:off x="1778000" y="972584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71318</xdr:rowOff>
    </xdr:from>
    <xdr:ext cx="405111" cy="259045"/>
    <xdr:sp macro="" textlink="">
      <xdr:nvSpPr>
        <xdr:cNvPr id="85" name="n_3aveValue【体育館・プール】&#10;有形固定資産減価償却率"/>
        <xdr:cNvSpPr txBox="1"/>
      </xdr:nvSpPr>
      <xdr:spPr>
        <a:xfrm>
          <a:off x="164529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122283</xdr:rowOff>
    </xdr:from>
    <xdr:to>
      <xdr:col>24</xdr:col>
      <xdr:colOff>114300</xdr:colOff>
      <xdr:row>58</xdr:row>
      <xdr:rowOff>52433</xdr:rowOff>
    </xdr:to>
    <xdr:sp macro="" textlink="">
      <xdr:nvSpPr>
        <xdr:cNvPr id="91" name="楕円 90"/>
        <xdr:cNvSpPr/>
      </xdr:nvSpPr>
      <xdr:spPr>
        <a:xfrm>
          <a:off x="4127500" y="95329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145160</xdr:rowOff>
    </xdr:from>
    <xdr:ext cx="405111" cy="259045"/>
    <xdr:sp macro="" textlink="">
      <xdr:nvSpPr>
        <xdr:cNvPr id="92" name="【体育館・プール】&#10;有形固定資産減価償却率該当値テキスト"/>
        <xdr:cNvSpPr txBox="1"/>
      </xdr:nvSpPr>
      <xdr:spPr>
        <a:xfrm>
          <a:off x="4216400" y="9390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136978</xdr:rowOff>
    </xdr:from>
    <xdr:to>
      <xdr:col>20</xdr:col>
      <xdr:colOff>38100</xdr:colOff>
      <xdr:row>58</xdr:row>
      <xdr:rowOff>67128</xdr:rowOff>
    </xdr:to>
    <xdr:sp macro="" textlink="">
      <xdr:nvSpPr>
        <xdr:cNvPr id="93" name="楕円 92"/>
        <xdr:cNvSpPr/>
      </xdr:nvSpPr>
      <xdr:spPr>
        <a:xfrm>
          <a:off x="3384550" y="95476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1633</xdr:rowOff>
    </xdr:from>
    <xdr:to>
      <xdr:col>24</xdr:col>
      <xdr:colOff>63500</xdr:colOff>
      <xdr:row>58</xdr:row>
      <xdr:rowOff>16328</xdr:rowOff>
    </xdr:to>
    <xdr:cxnSp macro="">
      <xdr:nvCxnSpPr>
        <xdr:cNvPr id="94" name="直線コネクタ 93"/>
        <xdr:cNvCxnSpPr/>
      </xdr:nvCxnSpPr>
      <xdr:spPr>
        <a:xfrm flipV="1">
          <a:off x="3429000" y="9577433"/>
          <a:ext cx="7493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146776</xdr:rowOff>
    </xdr:from>
    <xdr:to>
      <xdr:col>15</xdr:col>
      <xdr:colOff>101600</xdr:colOff>
      <xdr:row>58</xdr:row>
      <xdr:rowOff>76926</xdr:rowOff>
    </xdr:to>
    <xdr:sp macro="" textlink="">
      <xdr:nvSpPr>
        <xdr:cNvPr id="95" name="楕円 94"/>
        <xdr:cNvSpPr/>
      </xdr:nvSpPr>
      <xdr:spPr>
        <a:xfrm>
          <a:off x="2571750" y="95574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16328</xdr:rowOff>
    </xdr:from>
    <xdr:to>
      <xdr:col>19</xdr:col>
      <xdr:colOff>177800</xdr:colOff>
      <xdr:row>58</xdr:row>
      <xdr:rowOff>26126</xdr:rowOff>
    </xdr:to>
    <xdr:cxnSp macro="">
      <xdr:nvCxnSpPr>
        <xdr:cNvPr id="96" name="直線コネクタ 95"/>
        <xdr:cNvCxnSpPr/>
      </xdr:nvCxnSpPr>
      <xdr:spPr>
        <a:xfrm flipV="1">
          <a:off x="2622550" y="9592128"/>
          <a:ext cx="80645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166370</xdr:rowOff>
    </xdr:from>
    <xdr:to>
      <xdr:col>10</xdr:col>
      <xdr:colOff>165100</xdr:colOff>
      <xdr:row>58</xdr:row>
      <xdr:rowOff>96520</xdr:rowOff>
    </xdr:to>
    <xdr:sp macro="" textlink="">
      <xdr:nvSpPr>
        <xdr:cNvPr id="97" name="楕円 96"/>
        <xdr:cNvSpPr/>
      </xdr:nvSpPr>
      <xdr:spPr>
        <a:xfrm>
          <a:off x="1778000" y="9577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26126</xdr:rowOff>
    </xdr:from>
    <xdr:to>
      <xdr:col>15</xdr:col>
      <xdr:colOff>50800</xdr:colOff>
      <xdr:row>58</xdr:row>
      <xdr:rowOff>45720</xdr:rowOff>
    </xdr:to>
    <xdr:cxnSp macro="">
      <xdr:nvCxnSpPr>
        <xdr:cNvPr id="98" name="直線コネクタ 97"/>
        <xdr:cNvCxnSpPr/>
      </xdr:nvCxnSpPr>
      <xdr:spPr>
        <a:xfrm flipV="1">
          <a:off x="1828800" y="9601926"/>
          <a:ext cx="7937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83655</xdr:rowOff>
    </xdr:from>
    <xdr:ext cx="405111" cy="259045"/>
    <xdr:sp macro="" textlink="">
      <xdr:nvSpPr>
        <xdr:cNvPr id="99" name="n_1mainValue【体育館・プール】&#10;有形固定資産減価償却率"/>
        <xdr:cNvSpPr txBox="1"/>
      </xdr:nvSpPr>
      <xdr:spPr>
        <a:xfrm>
          <a:off x="3239144" y="9329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93453</xdr:rowOff>
    </xdr:from>
    <xdr:ext cx="405111" cy="259045"/>
    <xdr:sp macro="" textlink="">
      <xdr:nvSpPr>
        <xdr:cNvPr id="100" name="n_2mainValue【体育館・プール】&#10;有形固定資産減価償却率"/>
        <xdr:cNvSpPr txBox="1"/>
      </xdr:nvSpPr>
      <xdr:spPr>
        <a:xfrm>
          <a:off x="2439044" y="9339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113047</xdr:rowOff>
    </xdr:from>
    <xdr:ext cx="405111" cy="259045"/>
    <xdr:sp macro="" textlink="">
      <xdr:nvSpPr>
        <xdr:cNvPr id="101" name="n_3mainValue【体育館・プール】&#10;有形固定資産減価償却率"/>
        <xdr:cNvSpPr txBox="1"/>
      </xdr:nvSpPr>
      <xdr:spPr>
        <a:xfrm>
          <a:off x="1645294" y="935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2" name="直線コネクタ 111"/>
        <xdr:cNvCxnSpPr/>
      </xdr:nvCxnSpPr>
      <xdr:spPr>
        <a:xfrm>
          <a:off x="5956300" y="106970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3" name="テキスト ボックス 112"/>
        <xdr:cNvSpPr txBox="1"/>
      </xdr:nvSpPr>
      <xdr:spPr>
        <a:xfrm>
          <a:off x="552722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4" name="直線コネクタ 113"/>
        <xdr:cNvCxnSpPr/>
      </xdr:nvCxnSpPr>
      <xdr:spPr>
        <a:xfrm>
          <a:off x="5956300" y="103831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5" name="テキスト ボックス 114"/>
        <xdr:cNvSpPr txBox="1"/>
      </xdr:nvSpPr>
      <xdr:spPr>
        <a:xfrm>
          <a:off x="5527221" y="10240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6" name="直線コネクタ 115"/>
        <xdr:cNvCxnSpPr/>
      </xdr:nvCxnSpPr>
      <xdr:spPr>
        <a:xfrm>
          <a:off x="5956300" y="100692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7" name="テキスト ボックス 116"/>
        <xdr:cNvSpPr txBox="1"/>
      </xdr:nvSpPr>
      <xdr:spPr>
        <a:xfrm>
          <a:off x="5527221" y="9927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8" name="直線コネクタ 117"/>
        <xdr:cNvCxnSpPr/>
      </xdr:nvCxnSpPr>
      <xdr:spPr>
        <a:xfrm>
          <a:off x="5956300" y="974906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9" name="テキスト ボックス 118"/>
        <xdr:cNvSpPr txBox="1"/>
      </xdr:nvSpPr>
      <xdr:spPr>
        <a:xfrm>
          <a:off x="5527221" y="96131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0" name="直線コネクタ 119"/>
        <xdr:cNvCxnSpPr/>
      </xdr:nvCxnSpPr>
      <xdr:spPr>
        <a:xfrm>
          <a:off x="5956300" y="94351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1" name="テキスト ボックス 120"/>
        <xdr:cNvSpPr txBox="1"/>
      </xdr:nvSpPr>
      <xdr:spPr>
        <a:xfrm>
          <a:off x="5527221" y="9299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2" name="直線コネクタ 121"/>
        <xdr:cNvCxnSpPr/>
      </xdr:nvCxnSpPr>
      <xdr:spPr>
        <a:xfrm>
          <a:off x="5956300" y="91213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3" name="テキスト ボックス 122"/>
        <xdr:cNvSpPr txBox="1"/>
      </xdr:nvSpPr>
      <xdr:spPr>
        <a:xfrm>
          <a:off x="552722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127" name="直線コネクタ 126"/>
        <xdr:cNvCxnSpPr/>
      </xdr:nvCxnSpPr>
      <xdr:spPr>
        <a:xfrm flipV="1">
          <a:off x="9429115" y="9184459"/>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128" name="【体育館・プール】&#10;一人当たり面積最小値テキスト"/>
        <xdr:cNvSpPr txBox="1"/>
      </xdr:nvSpPr>
      <xdr:spPr>
        <a:xfrm>
          <a:off x="9467850" y="1067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29" name="直線コネクタ 128"/>
        <xdr:cNvCxnSpPr/>
      </xdr:nvCxnSpPr>
      <xdr:spPr>
        <a:xfrm>
          <a:off x="9359900" y="106752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130" name="【体育館・プール】&#10;一人当たり面積最大値テキスト"/>
        <xdr:cNvSpPr txBox="1"/>
      </xdr:nvSpPr>
      <xdr:spPr>
        <a:xfrm>
          <a:off x="9467850" y="8966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131" name="直線コネクタ 130"/>
        <xdr:cNvCxnSpPr/>
      </xdr:nvCxnSpPr>
      <xdr:spPr>
        <a:xfrm>
          <a:off x="9359900" y="91844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132" name="【体育館・プール】&#10;一人当たり面積平均値テキスト"/>
        <xdr:cNvSpPr txBox="1"/>
      </xdr:nvSpPr>
      <xdr:spPr>
        <a:xfrm>
          <a:off x="9467850" y="10111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133" name="フローチャート: 判断 132"/>
        <xdr:cNvSpPr/>
      </xdr:nvSpPr>
      <xdr:spPr>
        <a:xfrm>
          <a:off x="9398000" y="102539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34" name="フローチャート: 判断 133"/>
        <xdr:cNvSpPr/>
      </xdr:nvSpPr>
      <xdr:spPr>
        <a:xfrm>
          <a:off x="8636000" y="102352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110870</xdr:rowOff>
    </xdr:from>
    <xdr:ext cx="469744" cy="259045"/>
    <xdr:sp macro="" textlink="">
      <xdr:nvSpPr>
        <xdr:cNvPr id="135" name="n_1aveValue【体育館・プール】&#10;一人当たり面積"/>
        <xdr:cNvSpPr txBox="1"/>
      </xdr:nvSpPr>
      <xdr:spPr>
        <a:xfrm>
          <a:off x="8458277" y="1001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28666</xdr:rowOff>
    </xdr:from>
    <xdr:to>
      <xdr:col>46</xdr:col>
      <xdr:colOff>38100</xdr:colOff>
      <xdr:row>62</xdr:row>
      <xdr:rowOff>130266</xdr:rowOff>
    </xdr:to>
    <xdr:sp macro="" textlink="">
      <xdr:nvSpPr>
        <xdr:cNvPr id="136" name="フローチャート: 判断 135"/>
        <xdr:cNvSpPr/>
      </xdr:nvSpPr>
      <xdr:spPr>
        <a:xfrm>
          <a:off x="7842250" y="102648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146793</xdr:rowOff>
    </xdr:from>
    <xdr:ext cx="469744" cy="259045"/>
    <xdr:sp macro="" textlink="">
      <xdr:nvSpPr>
        <xdr:cNvPr id="137" name="n_2aveValue【体育館・プール】&#10;一人当たり面積"/>
        <xdr:cNvSpPr txBox="1"/>
      </xdr:nvSpPr>
      <xdr:spPr>
        <a:xfrm>
          <a:off x="7677227" y="1005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71120</xdr:rowOff>
    </xdr:from>
    <xdr:to>
      <xdr:col>41</xdr:col>
      <xdr:colOff>101600</xdr:colOff>
      <xdr:row>63</xdr:row>
      <xdr:rowOff>1270</xdr:rowOff>
    </xdr:to>
    <xdr:sp macro="" textlink="">
      <xdr:nvSpPr>
        <xdr:cNvPr id="138" name="フローチャート: 判断 137"/>
        <xdr:cNvSpPr/>
      </xdr:nvSpPr>
      <xdr:spPr>
        <a:xfrm>
          <a:off x="7029450" y="10307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17797</xdr:rowOff>
    </xdr:from>
    <xdr:ext cx="469744" cy="259045"/>
    <xdr:sp macro="" textlink="">
      <xdr:nvSpPr>
        <xdr:cNvPr id="139" name="n_3aveValue【体育館・プール】&#10;一人当たり面積"/>
        <xdr:cNvSpPr txBox="1"/>
      </xdr:nvSpPr>
      <xdr:spPr>
        <a:xfrm>
          <a:off x="6864427" y="1008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40" name="テキスト ボックス 139"/>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163649</xdr:rowOff>
    </xdr:from>
    <xdr:to>
      <xdr:col>55</xdr:col>
      <xdr:colOff>50800</xdr:colOff>
      <xdr:row>63</xdr:row>
      <xdr:rowOff>93799</xdr:rowOff>
    </xdr:to>
    <xdr:sp macro="" textlink="">
      <xdr:nvSpPr>
        <xdr:cNvPr id="145" name="楕円 144"/>
        <xdr:cNvSpPr/>
      </xdr:nvSpPr>
      <xdr:spPr>
        <a:xfrm>
          <a:off x="9398000" y="103998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142076</xdr:rowOff>
    </xdr:from>
    <xdr:ext cx="469744" cy="259045"/>
    <xdr:sp macro="" textlink="">
      <xdr:nvSpPr>
        <xdr:cNvPr id="146" name="【体育館・プール】&#10;一人当たり面積該当値テキスト"/>
        <xdr:cNvSpPr txBox="1"/>
      </xdr:nvSpPr>
      <xdr:spPr>
        <a:xfrm>
          <a:off x="9467850" y="1037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164737</xdr:rowOff>
    </xdr:from>
    <xdr:to>
      <xdr:col>50</xdr:col>
      <xdr:colOff>165100</xdr:colOff>
      <xdr:row>63</xdr:row>
      <xdr:rowOff>94887</xdr:rowOff>
    </xdr:to>
    <xdr:sp macro="" textlink="">
      <xdr:nvSpPr>
        <xdr:cNvPr id="147" name="楕円 146"/>
        <xdr:cNvSpPr/>
      </xdr:nvSpPr>
      <xdr:spPr>
        <a:xfrm>
          <a:off x="8636000" y="104009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42999</xdr:rowOff>
    </xdr:from>
    <xdr:to>
      <xdr:col>55</xdr:col>
      <xdr:colOff>0</xdr:colOff>
      <xdr:row>63</xdr:row>
      <xdr:rowOff>44087</xdr:rowOff>
    </xdr:to>
    <xdr:cxnSp macro="">
      <xdr:nvCxnSpPr>
        <xdr:cNvPr id="148" name="直線コネクタ 147"/>
        <xdr:cNvCxnSpPr/>
      </xdr:nvCxnSpPr>
      <xdr:spPr>
        <a:xfrm flipV="1">
          <a:off x="8686800" y="10444299"/>
          <a:ext cx="74295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168003</xdr:rowOff>
    </xdr:from>
    <xdr:to>
      <xdr:col>46</xdr:col>
      <xdr:colOff>38100</xdr:colOff>
      <xdr:row>63</xdr:row>
      <xdr:rowOff>98153</xdr:rowOff>
    </xdr:to>
    <xdr:sp macro="" textlink="">
      <xdr:nvSpPr>
        <xdr:cNvPr id="149" name="楕円 148"/>
        <xdr:cNvSpPr/>
      </xdr:nvSpPr>
      <xdr:spPr>
        <a:xfrm>
          <a:off x="7842250" y="104042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44087</xdr:rowOff>
    </xdr:from>
    <xdr:to>
      <xdr:col>50</xdr:col>
      <xdr:colOff>114300</xdr:colOff>
      <xdr:row>63</xdr:row>
      <xdr:rowOff>47353</xdr:rowOff>
    </xdr:to>
    <xdr:cxnSp macro="">
      <xdr:nvCxnSpPr>
        <xdr:cNvPr id="150" name="直線コネクタ 149"/>
        <xdr:cNvCxnSpPr/>
      </xdr:nvCxnSpPr>
      <xdr:spPr>
        <a:xfrm flipV="1">
          <a:off x="7886700" y="10445387"/>
          <a:ext cx="8001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168003</xdr:rowOff>
    </xdr:from>
    <xdr:to>
      <xdr:col>41</xdr:col>
      <xdr:colOff>101600</xdr:colOff>
      <xdr:row>63</xdr:row>
      <xdr:rowOff>98153</xdr:rowOff>
    </xdr:to>
    <xdr:sp macro="" textlink="">
      <xdr:nvSpPr>
        <xdr:cNvPr id="151" name="楕円 150"/>
        <xdr:cNvSpPr/>
      </xdr:nvSpPr>
      <xdr:spPr>
        <a:xfrm>
          <a:off x="7029450" y="104042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47353</xdr:rowOff>
    </xdr:from>
    <xdr:to>
      <xdr:col>45</xdr:col>
      <xdr:colOff>177800</xdr:colOff>
      <xdr:row>63</xdr:row>
      <xdr:rowOff>47353</xdr:rowOff>
    </xdr:to>
    <xdr:cxnSp macro="">
      <xdr:nvCxnSpPr>
        <xdr:cNvPr id="152" name="直線コネクタ 151"/>
        <xdr:cNvCxnSpPr/>
      </xdr:nvCxnSpPr>
      <xdr:spPr>
        <a:xfrm>
          <a:off x="7080250" y="1044865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86014</xdr:rowOff>
    </xdr:from>
    <xdr:ext cx="469744" cy="259045"/>
    <xdr:sp macro="" textlink="">
      <xdr:nvSpPr>
        <xdr:cNvPr id="153" name="n_1mainValue【体育館・プール】&#10;一人当たり面積"/>
        <xdr:cNvSpPr txBox="1"/>
      </xdr:nvSpPr>
      <xdr:spPr>
        <a:xfrm>
          <a:off x="8458277" y="104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89280</xdr:rowOff>
    </xdr:from>
    <xdr:ext cx="469744" cy="259045"/>
    <xdr:sp macro="" textlink="">
      <xdr:nvSpPr>
        <xdr:cNvPr id="154" name="n_2mainValue【体育館・プール】&#10;一人当たり面積"/>
        <xdr:cNvSpPr txBox="1"/>
      </xdr:nvSpPr>
      <xdr:spPr>
        <a:xfrm>
          <a:off x="7677227" y="1049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89280</xdr:rowOff>
    </xdr:from>
    <xdr:ext cx="469744" cy="259045"/>
    <xdr:sp macro="" textlink="">
      <xdr:nvSpPr>
        <xdr:cNvPr id="155" name="n_3mainValue【体育館・プール】&#10;一人当たり面積"/>
        <xdr:cNvSpPr txBox="1"/>
      </xdr:nvSpPr>
      <xdr:spPr>
        <a:xfrm>
          <a:off x="6864427" y="1049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xdr:cNvSpPr/>
      </xdr:nvSpPr>
      <xdr:spPr>
        <a:xfrm>
          <a:off x="685800" y="124777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4" name="正方形/長方形 163"/>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5" name="正方形/長方形 164"/>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6" name="正方形/長方形 165"/>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7" name="正方形/長方形 166"/>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8" name="正方形/長方形 167"/>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9" name="正方形/長方形 168"/>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0" name="正方形/長方形 169"/>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1" name="正方形/長方形 170"/>
        <xdr:cNvSpPr/>
      </xdr:nvSpPr>
      <xdr:spPr>
        <a:xfrm>
          <a:off x="5956300" y="124777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2" name="正方形/長方形 171"/>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3" name="正方形/長方形 172"/>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4" name="正方形/長方形 173"/>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5" name="正方形/長方形 174"/>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6" name="正方形/長方形 175"/>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7" name="正方形/長方形 176"/>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8" name="正方形/長方形 177"/>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9" name="正方形/長方形 178"/>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0" name="テキスト ボックス 179"/>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1" name="直線コネクタ 180"/>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182" name="テキスト ボックス 181"/>
        <xdr:cNvSpPr txBox="1"/>
      </xdr:nvSpPr>
      <xdr:spPr>
        <a:xfrm>
          <a:off x="384961" y="18209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83" name="直線コネクタ 182"/>
        <xdr:cNvCxnSpPr/>
      </xdr:nvCxnSpPr>
      <xdr:spPr>
        <a:xfrm>
          <a:off x="6858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184" name="テキスト ボックス 183"/>
        <xdr:cNvSpPr txBox="1"/>
      </xdr:nvSpPr>
      <xdr:spPr>
        <a:xfrm>
          <a:off x="339891" y="1784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85" name="直線コネクタ 184"/>
        <xdr:cNvCxnSpPr/>
      </xdr:nvCxnSpPr>
      <xdr:spPr>
        <a:xfrm>
          <a:off x="6858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86" name="テキスト ボックス 185"/>
        <xdr:cNvSpPr txBox="1"/>
      </xdr:nvSpPr>
      <xdr:spPr>
        <a:xfrm>
          <a:off x="3398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87" name="直線コネクタ 186"/>
        <xdr:cNvCxnSpPr/>
      </xdr:nvCxnSpPr>
      <xdr:spPr>
        <a:xfrm>
          <a:off x="6858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88" name="テキスト ボックス 187"/>
        <xdr:cNvSpPr txBox="1"/>
      </xdr:nvSpPr>
      <xdr:spPr>
        <a:xfrm>
          <a:off x="3398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89" name="直線コネクタ 188"/>
        <xdr:cNvCxnSpPr/>
      </xdr:nvCxnSpPr>
      <xdr:spPr>
        <a:xfrm>
          <a:off x="6858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0" name="テキスト ボックス 189"/>
        <xdr:cNvSpPr txBox="1"/>
      </xdr:nvSpPr>
      <xdr:spPr>
        <a:xfrm>
          <a:off x="3398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91" name="直線コネクタ 190"/>
        <xdr:cNvCxnSpPr/>
      </xdr:nvCxnSpPr>
      <xdr:spPr>
        <a:xfrm>
          <a:off x="6858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192" name="テキスト ボックス 191"/>
        <xdr:cNvSpPr txBox="1"/>
      </xdr:nvSpPr>
      <xdr:spPr>
        <a:xfrm>
          <a:off x="2757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3" name="直線コネクタ 192"/>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94" name="テキスト ボックス 193"/>
        <xdr:cNvSpPr txBox="1"/>
      </xdr:nvSpPr>
      <xdr:spPr>
        <a:xfrm>
          <a:off x="2757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5" name="【市民会館】&#10;有形固定資産減価償却率グラフ枠"/>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196" name="直線コネクタ 195"/>
        <xdr:cNvCxnSpPr/>
      </xdr:nvCxnSpPr>
      <xdr:spPr>
        <a:xfrm flipV="1">
          <a:off x="4177665" y="16510000"/>
          <a:ext cx="0" cy="122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197" name="【市民会館】&#10;有形固定資産減価償却率最小値テキスト"/>
        <xdr:cNvSpPr txBox="1"/>
      </xdr:nvSpPr>
      <xdr:spPr>
        <a:xfrm>
          <a:off x="4216400"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198" name="直線コネクタ 197"/>
        <xdr:cNvCxnSpPr/>
      </xdr:nvCxnSpPr>
      <xdr:spPr>
        <a:xfrm>
          <a:off x="4108450" y="17734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199" name="【市民会館】&#10;有形固定資産減価償却率最大値テキスト"/>
        <xdr:cNvSpPr txBox="1"/>
      </xdr:nvSpPr>
      <xdr:spPr>
        <a:xfrm>
          <a:off x="4216400" y="1629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00" name="直線コネクタ 199"/>
        <xdr:cNvCxnSpPr/>
      </xdr:nvCxnSpPr>
      <xdr:spPr>
        <a:xfrm>
          <a:off x="4108450" y="16510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147338</xdr:rowOff>
    </xdr:from>
    <xdr:ext cx="405111" cy="259045"/>
    <xdr:sp macro="" textlink="">
      <xdr:nvSpPr>
        <xdr:cNvPr id="201" name="【市民会館】&#10;有形固定資産減価償却率平均値テキスト"/>
        <xdr:cNvSpPr txBox="1"/>
      </xdr:nvSpPr>
      <xdr:spPr>
        <a:xfrm>
          <a:off x="4216400" y="17152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202" name="フローチャート: 判断 201"/>
        <xdr:cNvSpPr/>
      </xdr:nvSpPr>
      <xdr:spPr>
        <a:xfrm>
          <a:off x="4127500" y="172948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203" name="フローチャート: 判断 202"/>
        <xdr:cNvSpPr/>
      </xdr:nvSpPr>
      <xdr:spPr>
        <a:xfrm>
          <a:off x="3384550" y="173253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101616</xdr:rowOff>
    </xdr:from>
    <xdr:ext cx="405111" cy="259045"/>
    <xdr:sp macro="" textlink="">
      <xdr:nvSpPr>
        <xdr:cNvPr id="204" name="n_1aveValue【市民会館】&#10;有形固定資産減価償却率"/>
        <xdr:cNvSpPr txBox="1"/>
      </xdr:nvSpPr>
      <xdr:spPr>
        <a:xfrm>
          <a:off x="3239144" y="1710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10161</xdr:rowOff>
    </xdr:from>
    <xdr:to>
      <xdr:col>15</xdr:col>
      <xdr:colOff>101600</xdr:colOff>
      <xdr:row>105</xdr:row>
      <xdr:rowOff>111761</xdr:rowOff>
    </xdr:to>
    <xdr:sp macro="" textlink="">
      <xdr:nvSpPr>
        <xdr:cNvPr id="205" name="フローチャート: 判断 204"/>
        <xdr:cNvSpPr/>
      </xdr:nvSpPr>
      <xdr:spPr>
        <a:xfrm>
          <a:off x="2571750" y="1734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128288</xdr:rowOff>
    </xdr:from>
    <xdr:ext cx="405111" cy="259045"/>
    <xdr:sp macro="" textlink="">
      <xdr:nvSpPr>
        <xdr:cNvPr id="206" name="n_2aveValue【市民会館】&#10;有形固定資産減価償却率"/>
        <xdr:cNvSpPr txBox="1"/>
      </xdr:nvSpPr>
      <xdr:spPr>
        <a:xfrm>
          <a:off x="2439044"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158750</xdr:rowOff>
    </xdr:from>
    <xdr:to>
      <xdr:col>10</xdr:col>
      <xdr:colOff>165100</xdr:colOff>
      <xdr:row>105</xdr:row>
      <xdr:rowOff>88900</xdr:rowOff>
    </xdr:to>
    <xdr:sp macro="" textlink="">
      <xdr:nvSpPr>
        <xdr:cNvPr id="207" name="フローチャート: 判断 206"/>
        <xdr:cNvSpPr/>
      </xdr:nvSpPr>
      <xdr:spPr>
        <a:xfrm>
          <a:off x="1778000" y="17329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105427</xdr:rowOff>
    </xdr:from>
    <xdr:ext cx="405111" cy="259045"/>
    <xdr:sp macro="" textlink="">
      <xdr:nvSpPr>
        <xdr:cNvPr id="208" name="n_3aveValue【市民会館】&#10;有形固定資産減価償却率"/>
        <xdr:cNvSpPr txBox="1"/>
      </xdr:nvSpPr>
      <xdr:spPr>
        <a:xfrm>
          <a:off x="1645294"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09" name="テキスト ボックス 208"/>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0" name="テキスト ボックス 209"/>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1" name="テキスト ボックス 210"/>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2" name="テキスト ボックス 211"/>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3" name="テキスト ボックス 212"/>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113030</xdr:rowOff>
    </xdr:from>
    <xdr:to>
      <xdr:col>24</xdr:col>
      <xdr:colOff>114300</xdr:colOff>
      <xdr:row>107</xdr:row>
      <xdr:rowOff>43180</xdr:rowOff>
    </xdr:to>
    <xdr:sp macro="" textlink="">
      <xdr:nvSpPr>
        <xdr:cNvPr id="214" name="楕円 213"/>
        <xdr:cNvSpPr/>
      </xdr:nvSpPr>
      <xdr:spPr>
        <a:xfrm>
          <a:off x="4127500" y="176136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27957</xdr:rowOff>
    </xdr:from>
    <xdr:ext cx="405111" cy="259045"/>
    <xdr:sp macro="" textlink="">
      <xdr:nvSpPr>
        <xdr:cNvPr id="215" name="【市民会館】&#10;有形固定資産減価償却率該当値テキスト"/>
        <xdr:cNvSpPr txBox="1"/>
      </xdr:nvSpPr>
      <xdr:spPr>
        <a:xfrm>
          <a:off x="4216400"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135889</xdr:rowOff>
    </xdr:from>
    <xdr:to>
      <xdr:col>20</xdr:col>
      <xdr:colOff>38100</xdr:colOff>
      <xdr:row>107</xdr:row>
      <xdr:rowOff>66039</xdr:rowOff>
    </xdr:to>
    <xdr:sp macro="" textlink="">
      <xdr:nvSpPr>
        <xdr:cNvPr id="216" name="楕円 215"/>
        <xdr:cNvSpPr/>
      </xdr:nvSpPr>
      <xdr:spPr>
        <a:xfrm>
          <a:off x="3384550" y="176364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163830</xdr:rowOff>
    </xdr:from>
    <xdr:to>
      <xdr:col>24</xdr:col>
      <xdr:colOff>63500</xdr:colOff>
      <xdr:row>107</xdr:row>
      <xdr:rowOff>15239</xdr:rowOff>
    </xdr:to>
    <xdr:cxnSp macro="">
      <xdr:nvCxnSpPr>
        <xdr:cNvPr id="217" name="直線コネクタ 216"/>
        <xdr:cNvCxnSpPr/>
      </xdr:nvCxnSpPr>
      <xdr:spPr>
        <a:xfrm flipV="1">
          <a:off x="3429000" y="17664430"/>
          <a:ext cx="7493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164464</xdr:rowOff>
    </xdr:from>
    <xdr:to>
      <xdr:col>15</xdr:col>
      <xdr:colOff>101600</xdr:colOff>
      <xdr:row>107</xdr:row>
      <xdr:rowOff>94614</xdr:rowOff>
    </xdr:to>
    <xdr:sp macro="" textlink="">
      <xdr:nvSpPr>
        <xdr:cNvPr id="218" name="楕円 217"/>
        <xdr:cNvSpPr/>
      </xdr:nvSpPr>
      <xdr:spPr>
        <a:xfrm>
          <a:off x="2571750" y="176650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15239</xdr:rowOff>
    </xdr:from>
    <xdr:to>
      <xdr:col>19</xdr:col>
      <xdr:colOff>177800</xdr:colOff>
      <xdr:row>107</xdr:row>
      <xdr:rowOff>43814</xdr:rowOff>
    </xdr:to>
    <xdr:cxnSp macro="">
      <xdr:nvCxnSpPr>
        <xdr:cNvPr id="219" name="直線コネクタ 218"/>
        <xdr:cNvCxnSpPr/>
      </xdr:nvCxnSpPr>
      <xdr:spPr>
        <a:xfrm flipV="1">
          <a:off x="2622550" y="17680939"/>
          <a:ext cx="8064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164464</xdr:rowOff>
    </xdr:from>
    <xdr:to>
      <xdr:col>10</xdr:col>
      <xdr:colOff>165100</xdr:colOff>
      <xdr:row>107</xdr:row>
      <xdr:rowOff>94614</xdr:rowOff>
    </xdr:to>
    <xdr:sp macro="" textlink="">
      <xdr:nvSpPr>
        <xdr:cNvPr id="220" name="楕円 219"/>
        <xdr:cNvSpPr/>
      </xdr:nvSpPr>
      <xdr:spPr>
        <a:xfrm>
          <a:off x="1778000" y="176650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43814</xdr:rowOff>
    </xdr:from>
    <xdr:to>
      <xdr:col>15</xdr:col>
      <xdr:colOff>50800</xdr:colOff>
      <xdr:row>107</xdr:row>
      <xdr:rowOff>43814</xdr:rowOff>
    </xdr:to>
    <xdr:cxnSp macro="">
      <xdr:nvCxnSpPr>
        <xdr:cNvPr id="221" name="直線コネクタ 220"/>
        <xdr:cNvCxnSpPr/>
      </xdr:nvCxnSpPr>
      <xdr:spPr>
        <a:xfrm>
          <a:off x="1828800" y="1770951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57166</xdr:rowOff>
    </xdr:from>
    <xdr:ext cx="405111" cy="259045"/>
    <xdr:sp macro="" textlink="">
      <xdr:nvSpPr>
        <xdr:cNvPr id="222" name="n_1mainValue【市民会館】&#10;有形固定資産減価償却率"/>
        <xdr:cNvSpPr txBox="1"/>
      </xdr:nvSpPr>
      <xdr:spPr>
        <a:xfrm>
          <a:off x="32391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85741</xdr:rowOff>
    </xdr:from>
    <xdr:ext cx="405111" cy="259045"/>
    <xdr:sp macro="" textlink="">
      <xdr:nvSpPr>
        <xdr:cNvPr id="223" name="n_2mainValue【市民会館】&#10;有形固定資産減価償却率"/>
        <xdr:cNvSpPr txBox="1"/>
      </xdr:nvSpPr>
      <xdr:spPr>
        <a:xfrm>
          <a:off x="2439044"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85741</xdr:rowOff>
    </xdr:from>
    <xdr:ext cx="405111" cy="259045"/>
    <xdr:sp macro="" textlink="">
      <xdr:nvSpPr>
        <xdr:cNvPr id="224" name="n_3mainValue【市民会館】&#10;有形固定資産減価償却率"/>
        <xdr:cNvSpPr txBox="1"/>
      </xdr:nvSpPr>
      <xdr:spPr>
        <a:xfrm>
          <a:off x="1645294"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5" name="正方形/長方形 224"/>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6" name="正方形/長方形 225"/>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7" name="正方形/長方形 226"/>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8" name="正方形/長方形 227"/>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9" name="正方形/長方形 228"/>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0" name="正方形/長方形 229"/>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1" name="正方形/長方形 230"/>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2" name="正方形/長方形 231"/>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3" name="テキスト ボックス 232"/>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4" name="直線コネクタ 233"/>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35" name="直線コネクタ 234"/>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36" name="テキスト ボックス 235"/>
        <xdr:cNvSpPr txBox="1"/>
      </xdr:nvSpPr>
      <xdr:spPr>
        <a:xfrm>
          <a:off x="5527221" y="1777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37" name="直線コネクタ 236"/>
        <xdr:cNvCxnSpPr/>
      </xdr:nvCxnSpPr>
      <xdr:spPr>
        <a:xfrm>
          <a:off x="5956300" y="17468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38" name="テキスト ボックス 237"/>
        <xdr:cNvSpPr txBox="1"/>
      </xdr:nvSpPr>
      <xdr:spPr>
        <a:xfrm>
          <a:off x="5527221" y="17332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39" name="直線コネクタ 238"/>
        <xdr:cNvCxnSpPr/>
      </xdr:nvCxnSpPr>
      <xdr:spPr>
        <a:xfrm>
          <a:off x="5956300" y="1702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40" name="テキスト ボックス 239"/>
        <xdr:cNvSpPr txBox="1"/>
      </xdr:nvSpPr>
      <xdr:spPr>
        <a:xfrm>
          <a:off x="5527221" y="1688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41" name="直線コネクタ 240"/>
        <xdr:cNvCxnSpPr/>
      </xdr:nvCxnSpPr>
      <xdr:spPr>
        <a:xfrm>
          <a:off x="5956300" y="16586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42" name="テキスト ボックス 241"/>
        <xdr:cNvSpPr txBox="1"/>
      </xdr:nvSpPr>
      <xdr:spPr>
        <a:xfrm>
          <a:off x="5527221" y="16450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3" name="直線コネクタ 242"/>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44" name="テキスト ボックス 243"/>
        <xdr:cNvSpPr txBox="1"/>
      </xdr:nvSpPr>
      <xdr:spPr>
        <a:xfrm>
          <a:off x="55272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5" name="【市民会館】&#10;一人当たり面積グラフ枠"/>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246" name="直線コネクタ 245"/>
        <xdr:cNvCxnSpPr/>
      </xdr:nvCxnSpPr>
      <xdr:spPr>
        <a:xfrm flipV="1">
          <a:off x="9429115" y="16540480"/>
          <a:ext cx="0" cy="134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247" name="【市民会館】&#10;一人当たり面積最小値テキスト"/>
        <xdr:cNvSpPr txBox="1"/>
      </xdr:nvSpPr>
      <xdr:spPr>
        <a:xfrm>
          <a:off x="9467850" y="178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248" name="直線コネクタ 247"/>
        <xdr:cNvCxnSpPr/>
      </xdr:nvCxnSpPr>
      <xdr:spPr>
        <a:xfrm>
          <a:off x="9359900" y="17886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249" name="【市民会館】&#10;一人当たり面積最大値テキスト"/>
        <xdr:cNvSpPr txBox="1"/>
      </xdr:nvSpPr>
      <xdr:spPr>
        <a:xfrm>
          <a:off x="9467850" y="1632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250" name="直線コネクタ 249"/>
        <xdr:cNvCxnSpPr/>
      </xdr:nvCxnSpPr>
      <xdr:spPr>
        <a:xfrm>
          <a:off x="9359900" y="16540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76979</xdr:rowOff>
    </xdr:from>
    <xdr:ext cx="469744" cy="259045"/>
    <xdr:sp macro="" textlink="">
      <xdr:nvSpPr>
        <xdr:cNvPr id="251" name="【市民会館】&#10;一人当たり面積平均値テキスト"/>
        <xdr:cNvSpPr txBox="1"/>
      </xdr:nvSpPr>
      <xdr:spPr>
        <a:xfrm>
          <a:off x="9467850" y="17412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252" name="フローチャート: 判断 251"/>
        <xdr:cNvSpPr/>
      </xdr:nvSpPr>
      <xdr:spPr>
        <a:xfrm>
          <a:off x="9398000" y="1743405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253" name="フローチャート: 判断 252"/>
        <xdr:cNvSpPr/>
      </xdr:nvSpPr>
      <xdr:spPr>
        <a:xfrm>
          <a:off x="8636000" y="174134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170705</xdr:rowOff>
    </xdr:from>
    <xdr:ext cx="469744" cy="259045"/>
    <xdr:sp macro="" textlink="">
      <xdr:nvSpPr>
        <xdr:cNvPr id="254" name="n_1aveValue【市民会館】&#10;一人当たり面積"/>
        <xdr:cNvSpPr txBox="1"/>
      </xdr:nvSpPr>
      <xdr:spPr>
        <a:xfrm>
          <a:off x="8458277" y="1749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48261</xdr:rowOff>
    </xdr:from>
    <xdr:to>
      <xdr:col>46</xdr:col>
      <xdr:colOff>38100</xdr:colOff>
      <xdr:row>105</xdr:row>
      <xdr:rowOff>149861</xdr:rowOff>
    </xdr:to>
    <xdr:sp macro="" textlink="">
      <xdr:nvSpPr>
        <xdr:cNvPr id="255" name="フローチャート: 判断 254"/>
        <xdr:cNvSpPr/>
      </xdr:nvSpPr>
      <xdr:spPr>
        <a:xfrm>
          <a:off x="7842250" y="173837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140988</xdr:rowOff>
    </xdr:from>
    <xdr:ext cx="469744" cy="259045"/>
    <xdr:sp macro="" textlink="">
      <xdr:nvSpPr>
        <xdr:cNvPr id="256" name="n_2aveValue【市民会館】&#10;一人当たり面積"/>
        <xdr:cNvSpPr txBox="1"/>
      </xdr:nvSpPr>
      <xdr:spPr>
        <a:xfrm>
          <a:off x="7677227" y="1747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48261</xdr:rowOff>
    </xdr:from>
    <xdr:to>
      <xdr:col>41</xdr:col>
      <xdr:colOff>101600</xdr:colOff>
      <xdr:row>105</xdr:row>
      <xdr:rowOff>149861</xdr:rowOff>
    </xdr:to>
    <xdr:sp macro="" textlink="">
      <xdr:nvSpPr>
        <xdr:cNvPr id="257" name="フローチャート: 判断 256"/>
        <xdr:cNvSpPr/>
      </xdr:nvSpPr>
      <xdr:spPr>
        <a:xfrm>
          <a:off x="7029450" y="1738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140988</xdr:rowOff>
    </xdr:from>
    <xdr:ext cx="469744" cy="259045"/>
    <xdr:sp macro="" textlink="">
      <xdr:nvSpPr>
        <xdr:cNvPr id="258" name="n_3aveValue【市民会館】&#10;一人当たり面積"/>
        <xdr:cNvSpPr txBox="1"/>
      </xdr:nvSpPr>
      <xdr:spPr>
        <a:xfrm>
          <a:off x="6864427" y="1747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59" name="テキスト ボックス 258"/>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0" name="テキスト ボックス 259"/>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1" name="テキスト ボックス 260"/>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2" name="テキスト ボックス 261"/>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3" name="テキスト ボックス 262"/>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169418</xdr:rowOff>
    </xdr:from>
    <xdr:to>
      <xdr:col>55</xdr:col>
      <xdr:colOff>50800</xdr:colOff>
      <xdr:row>103</xdr:row>
      <xdr:rowOff>99568</xdr:rowOff>
    </xdr:to>
    <xdr:sp macro="" textlink="">
      <xdr:nvSpPr>
        <xdr:cNvPr id="264" name="楕円 263"/>
        <xdr:cNvSpPr/>
      </xdr:nvSpPr>
      <xdr:spPr>
        <a:xfrm>
          <a:off x="9398000" y="170032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20845</xdr:rowOff>
    </xdr:from>
    <xdr:ext cx="469744" cy="259045"/>
    <xdr:sp macro="" textlink="">
      <xdr:nvSpPr>
        <xdr:cNvPr id="265" name="【市民会館】&#10;一人当たり面積該当値テキスト"/>
        <xdr:cNvSpPr txBox="1"/>
      </xdr:nvSpPr>
      <xdr:spPr>
        <a:xfrm>
          <a:off x="9467850" y="1686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254</xdr:rowOff>
    </xdr:from>
    <xdr:to>
      <xdr:col>50</xdr:col>
      <xdr:colOff>165100</xdr:colOff>
      <xdr:row>103</xdr:row>
      <xdr:rowOff>101854</xdr:rowOff>
    </xdr:to>
    <xdr:sp macro="" textlink="">
      <xdr:nvSpPr>
        <xdr:cNvPr id="266" name="楕円 265"/>
        <xdr:cNvSpPr/>
      </xdr:nvSpPr>
      <xdr:spPr>
        <a:xfrm>
          <a:off x="8636000" y="170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48768</xdr:rowOff>
    </xdr:from>
    <xdr:to>
      <xdr:col>55</xdr:col>
      <xdr:colOff>0</xdr:colOff>
      <xdr:row>103</xdr:row>
      <xdr:rowOff>51054</xdr:rowOff>
    </xdr:to>
    <xdr:cxnSp macro="">
      <xdr:nvCxnSpPr>
        <xdr:cNvPr id="267" name="直線コネクタ 266"/>
        <xdr:cNvCxnSpPr/>
      </xdr:nvCxnSpPr>
      <xdr:spPr>
        <a:xfrm flipV="1">
          <a:off x="8686800" y="17054068"/>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254</xdr:rowOff>
    </xdr:from>
    <xdr:to>
      <xdr:col>46</xdr:col>
      <xdr:colOff>38100</xdr:colOff>
      <xdr:row>103</xdr:row>
      <xdr:rowOff>101854</xdr:rowOff>
    </xdr:to>
    <xdr:sp macro="" textlink="">
      <xdr:nvSpPr>
        <xdr:cNvPr id="268" name="楕円 267"/>
        <xdr:cNvSpPr/>
      </xdr:nvSpPr>
      <xdr:spPr>
        <a:xfrm>
          <a:off x="7842250" y="170055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51054</xdr:rowOff>
    </xdr:from>
    <xdr:to>
      <xdr:col>50</xdr:col>
      <xdr:colOff>114300</xdr:colOff>
      <xdr:row>103</xdr:row>
      <xdr:rowOff>51054</xdr:rowOff>
    </xdr:to>
    <xdr:cxnSp macro="">
      <xdr:nvCxnSpPr>
        <xdr:cNvPr id="269" name="直線コネクタ 268"/>
        <xdr:cNvCxnSpPr/>
      </xdr:nvCxnSpPr>
      <xdr:spPr>
        <a:xfrm>
          <a:off x="7886700" y="1705635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169418</xdr:rowOff>
    </xdr:from>
    <xdr:to>
      <xdr:col>41</xdr:col>
      <xdr:colOff>101600</xdr:colOff>
      <xdr:row>103</xdr:row>
      <xdr:rowOff>99568</xdr:rowOff>
    </xdr:to>
    <xdr:sp macro="" textlink="">
      <xdr:nvSpPr>
        <xdr:cNvPr id="270" name="楕円 269"/>
        <xdr:cNvSpPr/>
      </xdr:nvSpPr>
      <xdr:spPr>
        <a:xfrm>
          <a:off x="7029450" y="1700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48768</xdr:rowOff>
    </xdr:from>
    <xdr:to>
      <xdr:col>45</xdr:col>
      <xdr:colOff>177800</xdr:colOff>
      <xdr:row>103</xdr:row>
      <xdr:rowOff>51054</xdr:rowOff>
    </xdr:to>
    <xdr:cxnSp macro="">
      <xdr:nvCxnSpPr>
        <xdr:cNvPr id="271" name="直線コネクタ 270"/>
        <xdr:cNvCxnSpPr/>
      </xdr:nvCxnSpPr>
      <xdr:spPr>
        <a:xfrm>
          <a:off x="7080250" y="17054068"/>
          <a:ext cx="8064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118381</xdr:rowOff>
    </xdr:from>
    <xdr:ext cx="469744" cy="259045"/>
    <xdr:sp macro="" textlink="">
      <xdr:nvSpPr>
        <xdr:cNvPr id="272" name="n_1mainValue【市民会館】&#10;一人当たり面積"/>
        <xdr:cNvSpPr txBox="1"/>
      </xdr:nvSpPr>
      <xdr:spPr>
        <a:xfrm>
          <a:off x="8458277" y="1679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118381</xdr:rowOff>
    </xdr:from>
    <xdr:ext cx="469744" cy="259045"/>
    <xdr:sp macro="" textlink="">
      <xdr:nvSpPr>
        <xdr:cNvPr id="273" name="n_2mainValue【市民会館】&#10;一人当たり面積"/>
        <xdr:cNvSpPr txBox="1"/>
      </xdr:nvSpPr>
      <xdr:spPr>
        <a:xfrm>
          <a:off x="7677227" y="1679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116095</xdr:rowOff>
    </xdr:from>
    <xdr:ext cx="469744" cy="259045"/>
    <xdr:sp macro="" textlink="">
      <xdr:nvSpPr>
        <xdr:cNvPr id="274" name="n_3mainValue【市民会館】&#10;一人当たり面積"/>
        <xdr:cNvSpPr txBox="1"/>
      </xdr:nvSpPr>
      <xdr:spPr>
        <a:xfrm>
          <a:off x="6864427" y="1679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75" name="正方形/長方形 274"/>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6" name="正方形/長方形 275"/>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7" name="正方形/長方形 276"/>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8" name="正方形/長方形 277"/>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9" name="正方形/長方形 278"/>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0" name="正方形/長方形 279"/>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1" name="正方形/長方形 280"/>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2" name="正方形/長方形 281"/>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3" name="テキスト ボックス 282"/>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4" name="直線コネクタ 283"/>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5" name="テキスト ボックス 284"/>
        <xdr:cNvSpPr txBox="1"/>
      </xdr:nvSpPr>
      <xdr:spPr>
        <a:xfrm>
          <a:off x="1090691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6" name="直線コネクタ 285"/>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7" name="テキスト ボックス 286"/>
        <xdr:cNvSpPr txBox="1"/>
      </xdr:nvSpPr>
      <xdr:spPr>
        <a:xfrm>
          <a:off x="108427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8" name="直線コネクタ 287"/>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9" name="テキスト ボックス 288"/>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0" name="直線コネクタ 289"/>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1" name="テキスト ボックス 290"/>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2" name="直線コネクタ 291"/>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3" name="テキスト ボックス 292"/>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4" name="直線コネクタ 293"/>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5" name="テキスト ボックス 294"/>
        <xdr:cNvSpPr txBox="1"/>
      </xdr:nvSpPr>
      <xdr:spPr>
        <a:xfrm>
          <a:off x="107977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6" name="直線コネクタ 295"/>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7" name="テキスト ボックス 296"/>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8" name="【一般廃棄物処理施設】&#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299" name="直線コネクタ 298"/>
        <xdr:cNvCxnSpPr/>
      </xdr:nvCxnSpPr>
      <xdr:spPr>
        <a:xfrm flipV="1">
          <a:off x="14699614" y="55054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300" name="【一般廃棄物処理施設】&#10;有形固定資産減価償却率最小値テキスト"/>
        <xdr:cNvSpPr txBox="1"/>
      </xdr:nvSpPr>
      <xdr:spPr>
        <a:xfrm>
          <a:off x="1473835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301" name="直線コネクタ 300"/>
        <xdr:cNvCxnSpPr/>
      </xdr:nvCxnSpPr>
      <xdr:spPr>
        <a:xfrm>
          <a:off x="14611350" y="70256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02" name="【一般廃棄物処理施設】&#10;有形固定資産減価償却率最大値テキスト"/>
        <xdr:cNvSpPr txBox="1"/>
      </xdr:nvSpPr>
      <xdr:spPr>
        <a:xfrm>
          <a:off x="14738350"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03" name="直線コネクタ 302"/>
        <xdr:cNvCxnSpPr/>
      </xdr:nvCxnSpPr>
      <xdr:spPr>
        <a:xfrm>
          <a:off x="14611350" y="5505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xdr:rowOff>
    </xdr:from>
    <xdr:ext cx="405111" cy="259045"/>
    <xdr:sp macro="" textlink="">
      <xdr:nvSpPr>
        <xdr:cNvPr id="304" name="【一般廃棄物処理施設】&#10;有形固定資産減価償却率平均値テキスト"/>
        <xdr:cNvSpPr txBox="1"/>
      </xdr:nvSpPr>
      <xdr:spPr>
        <a:xfrm>
          <a:off x="14738350" y="6108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305" name="フローチャート: 判断 304"/>
        <xdr:cNvSpPr/>
      </xdr:nvSpPr>
      <xdr:spPr>
        <a:xfrm>
          <a:off x="14649450" y="61302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06" name="フローチャート: 判断 305"/>
        <xdr:cNvSpPr/>
      </xdr:nvSpPr>
      <xdr:spPr>
        <a:xfrm>
          <a:off x="13887450" y="62407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53357</xdr:rowOff>
    </xdr:from>
    <xdr:ext cx="405111" cy="259045"/>
    <xdr:sp macro="" textlink="">
      <xdr:nvSpPr>
        <xdr:cNvPr id="307" name="n_1aveValue【一般廃棄物処理施設】&#10;有形固定資産減価償却率"/>
        <xdr:cNvSpPr txBox="1"/>
      </xdr:nvSpPr>
      <xdr:spPr>
        <a:xfrm>
          <a:off x="13742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154940</xdr:rowOff>
    </xdr:from>
    <xdr:to>
      <xdr:col>76</xdr:col>
      <xdr:colOff>165100</xdr:colOff>
      <xdr:row>38</xdr:row>
      <xdr:rowOff>85090</xdr:rowOff>
    </xdr:to>
    <xdr:sp macro="" textlink="">
      <xdr:nvSpPr>
        <xdr:cNvPr id="308" name="フローチャート: 判断 307"/>
        <xdr:cNvSpPr/>
      </xdr:nvSpPr>
      <xdr:spPr>
        <a:xfrm>
          <a:off x="13093700" y="62636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76217</xdr:rowOff>
    </xdr:from>
    <xdr:ext cx="405111" cy="259045"/>
    <xdr:sp macro="" textlink="">
      <xdr:nvSpPr>
        <xdr:cNvPr id="309" name="n_2aveValue【一般廃棄物処理施設】&#10;有形固定資産減価償却率"/>
        <xdr:cNvSpPr txBox="1"/>
      </xdr:nvSpPr>
      <xdr:spPr>
        <a:xfrm>
          <a:off x="1296099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90170</xdr:rowOff>
    </xdr:from>
    <xdr:to>
      <xdr:col>72</xdr:col>
      <xdr:colOff>38100</xdr:colOff>
      <xdr:row>38</xdr:row>
      <xdr:rowOff>20320</xdr:rowOff>
    </xdr:to>
    <xdr:sp macro="" textlink="">
      <xdr:nvSpPr>
        <xdr:cNvPr id="310" name="フローチャート: 判断 309"/>
        <xdr:cNvSpPr/>
      </xdr:nvSpPr>
      <xdr:spPr>
        <a:xfrm>
          <a:off x="12299950" y="61988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11447</xdr:rowOff>
    </xdr:from>
    <xdr:ext cx="405111" cy="259045"/>
    <xdr:sp macro="" textlink="">
      <xdr:nvSpPr>
        <xdr:cNvPr id="311" name="n_3aveValue【一般廃棄物処理施設】&#10;有形固定資産減価償却率"/>
        <xdr:cNvSpPr txBox="1"/>
      </xdr:nvSpPr>
      <xdr:spPr>
        <a:xfrm>
          <a:off x="121672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2" name="テキスト ボックス 311"/>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3" name="テキスト ボックス 312"/>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4" name="テキスト ボックス 313"/>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5" name="テキスト ボックス 314"/>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6" name="テキスト ボックス 315"/>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154940</xdr:rowOff>
    </xdr:from>
    <xdr:to>
      <xdr:col>85</xdr:col>
      <xdr:colOff>177800</xdr:colOff>
      <xdr:row>37</xdr:row>
      <xdr:rowOff>85090</xdr:rowOff>
    </xdr:to>
    <xdr:sp macro="" textlink="">
      <xdr:nvSpPr>
        <xdr:cNvPr id="317" name="楕円 316"/>
        <xdr:cNvSpPr/>
      </xdr:nvSpPr>
      <xdr:spPr>
        <a:xfrm>
          <a:off x="14649450" y="60985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6367</xdr:rowOff>
    </xdr:from>
    <xdr:ext cx="405111" cy="259045"/>
    <xdr:sp macro="" textlink="">
      <xdr:nvSpPr>
        <xdr:cNvPr id="318" name="【一般廃棄物処理施設】&#10;有形固定資産減価償却率該当値テキスト"/>
        <xdr:cNvSpPr txBox="1"/>
      </xdr:nvSpPr>
      <xdr:spPr>
        <a:xfrm>
          <a:off x="14738350"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25400</xdr:rowOff>
    </xdr:from>
    <xdr:to>
      <xdr:col>81</xdr:col>
      <xdr:colOff>101600</xdr:colOff>
      <xdr:row>37</xdr:row>
      <xdr:rowOff>127000</xdr:rowOff>
    </xdr:to>
    <xdr:sp macro="" textlink="">
      <xdr:nvSpPr>
        <xdr:cNvPr id="319" name="楕円 318"/>
        <xdr:cNvSpPr/>
      </xdr:nvSpPr>
      <xdr:spPr>
        <a:xfrm>
          <a:off x="1388745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34290</xdr:rowOff>
    </xdr:from>
    <xdr:to>
      <xdr:col>85</xdr:col>
      <xdr:colOff>127000</xdr:colOff>
      <xdr:row>37</xdr:row>
      <xdr:rowOff>76200</xdr:rowOff>
    </xdr:to>
    <xdr:cxnSp macro="">
      <xdr:nvCxnSpPr>
        <xdr:cNvPr id="320" name="直線コネクタ 319"/>
        <xdr:cNvCxnSpPr/>
      </xdr:nvCxnSpPr>
      <xdr:spPr>
        <a:xfrm flipV="1">
          <a:off x="13938250" y="6142990"/>
          <a:ext cx="762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52070</xdr:rowOff>
    </xdr:from>
    <xdr:to>
      <xdr:col>76</xdr:col>
      <xdr:colOff>165100</xdr:colOff>
      <xdr:row>37</xdr:row>
      <xdr:rowOff>153670</xdr:rowOff>
    </xdr:to>
    <xdr:sp macro="" textlink="">
      <xdr:nvSpPr>
        <xdr:cNvPr id="321" name="楕円 320"/>
        <xdr:cNvSpPr/>
      </xdr:nvSpPr>
      <xdr:spPr>
        <a:xfrm>
          <a:off x="130937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76200</xdr:rowOff>
    </xdr:from>
    <xdr:to>
      <xdr:col>81</xdr:col>
      <xdr:colOff>50800</xdr:colOff>
      <xdr:row>37</xdr:row>
      <xdr:rowOff>102870</xdr:rowOff>
    </xdr:to>
    <xdr:cxnSp macro="">
      <xdr:nvCxnSpPr>
        <xdr:cNvPr id="322" name="直線コネクタ 321"/>
        <xdr:cNvCxnSpPr/>
      </xdr:nvCxnSpPr>
      <xdr:spPr>
        <a:xfrm flipV="1">
          <a:off x="13144500" y="6184900"/>
          <a:ext cx="7937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31115</xdr:rowOff>
    </xdr:from>
    <xdr:to>
      <xdr:col>72</xdr:col>
      <xdr:colOff>38100</xdr:colOff>
      <xdr:row>35</xdr:row>
      <xdr:rowOff>132715</xdr:rowOff>
    </xdr:to>
    <xdr:sp macro="" textlink="">
      <xdr:nvSpPr>
        <xdr:cNvPr id="323" name="楕円 322"/>
        <xdr:cNvSpPr/>
      </xdr:nvSpPr>
      <xdr:spPr>
        <a:xfrm>
          <a:off x="12299950" y="58096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81915</xdr:rowOff>
    </xdr:from>
    <xdr:to>
      <xdr:col>76</xdr:col>
      <xdr:colOff>114300</xdr:colOff>
      <xdr:row>37</xdr:row>
      <xdr:rowOff>102870</xdr:rowOff>
    </xdr:to>
    <xdr:cxnSp macro="">
      <xdr:nvCxnSpPr>
        <xdr:cNvPr id="324" name="直線コネクタ 323"/>
        <xdr:cNvCxnSpPr/>
      </xdr:nvCxnSpPr>
      <xdr:spPr>
        <a:xfrm>
          <a:off x="12344400" y="5860415"/>
          <a:ext cx="800100" cy="3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143527</xdr:rowOff>
    </xdr:from>
    <xdr:ext cx="405111" cy="259045"/>
    <xdr:sp macro="" textlink="">
      <xdr:nvSpPr>
        <xdr:cNvPr id="325" name="n_1mainValue【一般廃棄物処理施設】&#10;有形固定資産減価償却率"/>
        <xdr:cNvSpPr txBox="1"/>
      </xdr:nvSpPr>
      <xdr:spPr>
        <a:xfrm>
          <a:off x="13742044" y="592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326" name="n_2mainValue【一般廃棄物処理施設】&#10;有形固定資産減価償却率"/>
        <xdr:cNvSpPr txBox="1"/>
      </xdr:nvSpPr>
      <xdr:spPr>
        <a:xfrm>
          <a:off x="1296099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149242</xdr:rowOff>
    </xdr:from>
    <xdr:ext cx="405111" cy="259045"/>
    <xdr:sp macro="" textlink="">
      <xdr:nvSpPr>
        <xdr:cNvPr id="327" name="n_3mainValue【一般廃棄物処理施設】&#10;有形固定資産減価償却率"/>
        <xdr:cNvSpPr txBox="1"/>
      </xdr:nvSpPr>
      <xdr:spPr>
        <a:xfrm>
          <a:off x="12167244" y="559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8" name="正方形/長方形 327"/>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9" name="正方形/長方形 328"/>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0" name="正方形/長方形 329"/>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1" name="正方形/長方形 330"/>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2" name="正方形/長方形 331"/>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3" name="正方形/長方形 332"/>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4" name="正方形/長方形 333"/>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5" name="正方形/長方形 334"/>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6" name="テキスト ボックス 335"/>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7" name="直線コネクタ 336"/>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8" name="直線コネクタ 337"/>
        <xdr:cNvCxnSpPr/>
      </xdr:nvCxnSpPr>
      <xdr:spPr>
        <a:xfrm>
          <a:off x="164592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9" name="テキスト ボックス 338"/>
        <xdr:cNvSpPr txBox="1"/>
      </xdr:nvSpPr>
      <xdr:spPr>
        <a:xfrm>
          <a:off x="16248514" y="68364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0" name="直線コネクタ 339"/>
        <xdr:cNvCxnSpPr/>
      </xdr:nvCxnSpPr>
      <xdr:spPr>
        <a:xfrm>
          <a:off x="164592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41" name="テキスト ボックス 340"/>
        <xdr:cNvSpPr txBox="1"/>
      </xdr:nvSpPr>
      <xdr:spPr>
        <a:xfrm>
          <a:off x="15939981" y="6468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2" name="直線コネクタ 341"/>
        <xdr:cNvCxnSpPr/>
      </xdr:nvCxnSpPr>
      <xdr:spPr>
        <a:xfrm>
          <a:off x="164592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3" name="テキスト ボックス 342"/>
        <xdr:cNvSpPr txBox="1"/>
      </xdr:nvSpPr>
      <xdr:spPr>
        <a:xfrm>
          <a:off x="159399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4" name="直線コネクタ 343"/>
        <xdr:cNvCxnSpPr/>
      </xdr:nvCxnSpPr>
      <xdr:spPr>
        <a:xfrm>
          <a:off x="164592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5" name="テキスト ボックス 344"/>
        <xdr:cNvSpPr txBox="1"/>
      </xdr:nvSpPr>
      <xdr:spPr>
        <a:xfrm>
          <a:off x="15939981" y="5737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6" name="直線コネクタ 345"/>
        <xdr:cNvCxnSpPr/>
      </xdr:nvCxnSpPr>
      <xdr:spPr>
        <a:xfrm>
          <a:off x="164592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47" name="テキスト ボックス 346"/>
        <xdr:cNvSpPr txBox="1"/>
      </xdr:nvSpPr>
      <xdr:spPr>
        <a:xfrm>
          <a:off x="15939981" y="536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8" name="直線コネクタ 347"/>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9" name="テキスト ボックス 348"/>
        <xdr:cNvSpPr txBox="1"/>
      </xdr:nvSpPr>
      <xdr:spPr>
        <a:xfrm>
          <a:off x="1593998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0" name="【一般廃棄物処理施設】&#10;一人当たり有形固定資産（償却資産）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351" name="直線コネクタ 350"/>
        <xdr:cNvCxnSpPr/>
      </xdr:nvCxnSpPr>
      <xdr:spPr>
        <a:xfrm flipV="1">
          <a:off x="19951064" y="5542468"/>
          <a:ext cx="0" cy="1423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352" name="【一般廃棄物処理施設】&#10;一人当たり有形固定資産（償却資産）額最小値テキスト"/>
        <xdr:cNvSpPr txBox="1"/>
      </xdr:nvSpPr>
      <xdr:spPr>
        <a:xfrm>
          <a:off x="19989800" y="696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353" name="直線コネクタ 352"/>
        <xdr:cNvCxnSpPr/>
      </xdr:nvCxnSpPr>
      <xdr:spPr>
        <a:xfrm>
          <a:off x="19881850" y="69661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354" name="【一般廃棄物処理施設】&#10;一人当たり有形固定資産（償却資産）額最大値テキスト"/>
        <xdr:cNvSpPr txBox="1"/>
      </xdr:nvSpPr>
      <xdr:spPr>
        <a:xfrm>
          <a:off x="19989800" y="532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355" name="直線コネクタ 354"/>
        <xdr:cNvCxnSpPr/>
      </xdr:nvCxnSpPr>
      <xdr:spPr>
        <a:xfrm>
          <a:off x="19881850" y="55424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107389</xdr:rowOff>
    </xdr:from>
    <xdr:ext cx="599010" cy="259045"/>
    <xdr:sp macro="" textlink="">
      <xdr:nvSpPr>
        <xdr:cNvPr id="356" name="【一般廃棄物処理施設】&#10;一人当たり有形固定資産（償却資産）額平均値テキスト"/>
        <xdr:cNvSpPr txBox="1"/>
      </xdr:nvSpPr>
      <xdr:spPr>
        <a:xfrm>
          <a:off x="19989800" y="6381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357" name="フローチャート: 判断 356"/>
        <xdr:cNvSpPr/>
      </xdr:nvSpPr>
      <xdr:spPr>
        <a:xfrm>
          <a:off x="19900900" y="6523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358" name="フローチャート: 判断 357"/>
        <xdr:cNvSpPr/>
      </xdr:nvSpPr>
      <xdr:spPr>
        <a:xfrm>
          <a:off x="19157950" y="64586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137831</xdr:rowOff>
    </xdr:from>
    <xdr:ext cx="599010" cy="259045"/>
    <xdr:sp macro="" textlink="">
      <xdr:nvSpPr>
        <xdr:cNvPr id="359" name="n_1aveValue【一般廃棄物処理施設】&#10;一人当たり有形固定資産（償却資産）額"/>
        <xdr:cNvSpPr txBox="1"/>
      </xdr:nvSpPr>
      <xdr:spPr>
        <a:xfrm>
          <a:off x="18915595" y="624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171110</xdr:rowOff>
    </xdr:from>
    <xdr:to>
      <xdr:col>107</xdr:col>
      <xdr:colOff>101600</xdr:colOff>
      <xdr:row>39</xdr:row>
      <xdr:rowOff>101260</xdr:rowOff>
    </xdr:to>
    <xdr:sp macro="" textlink="">
      <xdr:nvSpPr>
        <xdr:cNvPr id="360" name="フローチャート: 判断 359"/>
        <xdr:cNvSpPr/>
      </xdr:nvSpPr>
      <xdr:spPr>
        <a:xfrm>
          <a:off x="18345150" y="643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117787</xdr:rowOff>
    </xdr:from>
    <xdr:ext cx="599010" cy="259045"/>
    <xdr:sp macro="" textlink="">
      <xdr:nvSpPr>
        <xdr:cNvPr id="361" name="n_2aveValue【一般廃棄物処理施設】&#10;一人当たり有形固定資産（償却資産）額"/>
        <xdr:cNvSpPr txBox="1"/>
      </xdr:nvSpPr>
      <xdr:spPr>
        <a:xfrm>
          <a:off x="18134545" y="622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82120</xdr:rowOff>
    </xdr:from>
    <xdr:to>
      <xdr:col>102</xdr:col>
      <xdr:colOff>165100</xdr:colOff>
      <xdr:row>40</xdr:row>
      <xdr:rowOff>12270</xdr:rowOff>
    </xdr:to>
    <xdr:sp macro="" textlink="">
      <xdr:nvSpPr>
        <xdr:cNvPr id="362" name="フローチャート: 判断 361"/>
        <xdr:cNvSpPr/>
      </xdr:nvSpPr>
      <xdr:spPr>
        <a:xfrm>
          <a:off x="17551400" y="65210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28797</xdr:rowOff>
    </xdr:from>
    <xdr:ext cx="599010" cy="259045"/>
    <xdr:sp macro="" textlink="">
      <xdr:nvSpPr>
        <xdr:cNvPr id="363" name="n_3aveValue【一般廃棄物処理施設】&#10;一人当たり有形固定資産（償却資産）額"/>
        <xdr:cNvSpPr txBox="1"/>
      </xdr:nvSpPr>
      <xdr:spPr>
        <a:xfrm>
          <a:off x="17321745" y="630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64" name="テキスト ボックス 363"/>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5" name="テキスト ボックス 364"/>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6" name="テキスト ボックス 365"/>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7" name="テキスト ボックス 366"/>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8" name="テキスト ボックス 367"/>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152090</xdr:rowOff>
    </xdr:from>
    <xdr:to>
      <xdr:col>116</xdr:col>
      <xdr:colOff>114300</xdr:colOff>
      <xdr:row>41</xdr:row>
      <xdr:rowOff>82240</xdr:rowOff>
    </xdr:to>
    <xdr:sp macro="" textlink="">
      <xdr:nvSpPr>
        <xdr:cNvPr id="369" name="楕円 368"/>
        <xdr:cNvSpPr/>
      </xdr:nvSpPr>
      <xdr:spPr>
        <a:xfrm>
          <a:off x="19900900" y="67560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130517</xdr:rowOff>
    </xdr:from>
    <xdr:ext cx="534377" cy="259045"/>
    <xdr:sp macro="" textlink="">
      <xdr:nvSpPr>
        <xdr:cNvPr id="370" name="【一般廃棄物処理施設】&#10;一人当たり有形固定資産（償却資産）額該当値テキスト"/>
        <xdr:cNvSpPr txBox="1"/>
      </xdr:nvSpPr>
      <xdr:spPr>
        <a:xfrm>
          <a:off x="19989800" y="673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152589</xdr:rowOff>
    </xdr:from>
    <xdr:to>
      <xdr:col>112</xdr:col>
      <xdr:colOff>38100</xdr:colOff>
      <xdr:row>41</xdr:row>
      <xdr:rowOff>82739</xdr:rowOff>
    </xdr:to>
    <xdr:sp macro="" textlink="">
      <xdr:nvSpPr>
        <xdr:cNvPr id="371" name="楕円 370"/>
        <xdr:cNvSpPr/>
      </xdr:nvSpPr>
      <xdr:spPr>
        <a:xfrm>
          <a:off x="19157950" y="67565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31440</xdr:rowOff>
    </xdr:from>
    <xdr:to>
      <xdr:col>116</xdr:col>
      <xdr:colOff>63500</xdr:colOff>
      <xdr:row>41</xdr:row>
      <xdr:rowOff>31939</xdr:rowOff>
    </xdr:to>
    <xdr:cxnSp macro="">
      <xdr:nvCxnSpPr>
        <xdr:cNvPr id="372" name="直線コネクタ 371"/>
        <xdr:cNvCxnSpPr/>
      </xdr:nvCxnSpPr>
      <xdr:spPr>
        <a:xfrm flipV="1">
          <a:off x="19202400" y="6800540"/>
          <a:ext cx="7493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167536</xdr:rowOff>
    </xdr:from>
    <xdr:to>
      <xdr:col>107</xdr:col>
      <xdr:colOff>101600</xdr:colOff>
      <xdr:row>41</xdr:row>
      <xdr:rowOff>97686</xdr:rowOff>
    </xdr:to>
    <xdr:sp macro="" textlink="">
      <xdr:nvSpPr>
        <xdr:cNvPr id="373" name="楕円 372"/>
        <xdr:cNvSpPr/>
      </xdr:nvSpPr>
      <xdr:spPr>
        <a:xfrm>
          <a:off x="18345150" y="67715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31939</xdr:rowOff>
    </xdr:from>
    <xdr:to>
      <xdr:col>111</xdr:col>
      <xdr:colOff>177800</xdr:colOff>
      <xdr:row>41</xdr:row>
      <xdr:rowOff>46886</xdr:rowOff>
    </xdr:to>
    <xdr:cxnSp macro="">
      <xdr:nvCxnSpPr>
        <xdr:cNvPr id="374" name="直線コネクタ 373"/>
        <xdr:cNvCxnSpPr/>
      </xdr:nvCxnSpPr>
      <xdr:spPr>
        <a:xfrm flipV="1">
          <a:off x="18395950" y="6801039"/>
          <a:ext cx="806450" cy="1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118261</xdr:rowOff>
    </xdr:from>
    <xdr:to>
      <xdr:col>102</xdr:col>
      <xdr:colOff>165100</xdr:colOff>
      <xdr:row>42</xdr:row>
      <xdr:rowOff>48411</xdr:rowOff>
    </xdr:to>
    <xdr:sp macro="" textlink="">
      <xdr:nvSpPr>
        <xdr:cNvPr id="375" name="楕円 374"/>
        <xdr:cNvSpPr/>
      </xdr:nvSpPr>
      <xdr:spPr>
        <a:xfrm>
          <a:off x="17551400" y="68873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46886</xdr:rowOff>
    </xdr:from>
    <xdr:to>
      <xdr:col>107</xdr:col>
      <xdr:colOff>50800</xdr:colOff>
      <xdr:row>41</xdr:row>
      <xdr:rowOff>169061</xdr:rowOff>
    </xdr:to>
    <xdr:cxnSp macro="">
      <xdr:nvCxnSpPr>
        <xdr:cNvPr id="376" name="直線コネクタ 375"/>
        <xdr:cNvCxnSpPr/>
      </xdr:nvCxnSpPr>
      <xdr:spPr>
        <a:xfrm flipV="1">
          <a:off x="17602200" y="6815986"/>
          <a:ext cx="793750" cy="11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73866</xdr:rowOff>
    </xdr:from>
    <xdr:ext cx="534377" cy="259045"/>
    <xdr:sp macro="" textlink="">
      <xdr:nvSpPr>
        <xdr:cNvPr id="377" name="n_1mainValue【一般廃棄物処理施設】&#10;一人当たり有形固定資産（償却資産）額"/>
        <xdr:cNvSpPr txBox="1"/>
      </xdr:nvSpPr>
      <xdr:spPr>
        <a:xfrm>
          <a:off x="18947911" y="684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88813</xdr:rowOff>
    </xdr:from>
    <xdr:ext cx="534377" cy="259045"/>
    <xdr:sp macro="" textlink="">
      <xdr:nvSpPr>
        <xdr:cNvPr id="378" name="n_2mainValue【一般廃棄物処理施設】&#10;一人当たり有形固定資産（償却資産）額"/>
        <xdr:cNvSpPr txBox="1"/>
      </xdr:nvSpPr>
      <xdr:spPr>
        <a:xfrm>
          <a:off x="18166861" y="685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39538</xdr:rowOff>
    </xdr:from>
    <xdr:ext cx="534377" cy="259045"/>
    <xdr:sp macro="" textlink="">
      <xdr:nvSpPr>
        <xdr:cNvPr id="379" name="n_3mainValue【一般廃棄物処理施設】&#10;一人当たり有形固定資産（償却資産）額"/>
        <xdr:cNvSpPr txBox="1"/>
      </xdr:nvSpPr>
      <xdr:spPr>
        <a:xfrm>
          <a:off x="17354061" y="697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0" name="テキスト ボックス 389"/>
        <xdr:cNvSpPr txBox="1"/>
      </xdr:nvSpPr>
      <xdr:spPr>
        <a:xfrm>
          <a:off x="10906911" y="10875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1" name="直線コネクタ 390"/>
        <xdr:cNvCxnSpPr/>
      </xdr:nvCxnSpPr>
      <xdr:spPr>
        <a:xfrm>
          <a:off x="11207750" y="10566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2" name="テキスト ボックス 391"/>
        <xdr:cNvSpPr txBox="1"/>
      </xdr:nvSpPr>
      <xdr:spPr>
        <a:xfrm>
          <a:off x="1084279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3" name="直線コネクタ 392"/>
        <xdr:cNvCxnSpPr/>
      </xdr:nvCxnSpPr>
      <xdr:spPr>
        <a:xfrm>
          <a:off x="11207750" y="10128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4" name="テキスト ボックス 393"/>
        <xdr:cNvSpPr txBox="1"/>
      </xdr:nvSpPr>
      <xdr:spPr>
        <a:xfrm>
          <a:off x="10842791" y="999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5" name="直線コネクタ 394"/>
        <xdr:cNvCxnSpPr/>
      </xdr:nvCxnSpPr>
      <xdr:spPr>
        <a:xfrm>
          <a:off x="11207750" y="969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6" name="テキスト ボックス 395"/>
        <xdr:cNvSpPr txBox="1"/>
      </xdr:nvSpPr>
      <xdr:spPr>
        <a:xfrm>
          <a:off x="10842791" y="955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7" name="直線コネクタ 396"/>
        <xdr:cNvCxnSpPr/>
      </xdr:nvCxnSpPr>
      <xdr:spPr>
        <a:xfrm>
          <a:off x="11207750" y="9245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98" name="テキスト ボックス 397"/>
        <xdr:cNvSpPr txBox="1"/>
      </xdr:nvSpPr>
      <xdr:spPr>
        <a:xfrm>
          <a:off x="10842791" y="9109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xdr:cNvSpPr txBox="1"/>
      </xdr:nvSpPr>
      <xdr:spPr>
        <a:xfrm>
          <a:off x="107977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保健センター・保健所】&#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402" name="直線コネクタ 401"/>
        <xdr:cNvCxnSpPr/>
      </xdr:nvCxnSpPr>
      <xdr:spPr>
        <a:xfrm flipV="1">
          <a:off x="14699614" y="9215374"/>
          <a:ext cx="0" cy="1132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403" name="【保健センター・保健所】&#10;有形固定資産減価償却率最小値テキスト"/>
        <xdr:cNvSpPr txBox="1"/>
      </xdr:nvSpPr>
      <xdr:spPr>
        <a:xfrm>
          <a:off x="14738350" y="10352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404" name="直線コネクタ 403"/>
        <xdr:cNvCxnSpPr/>
      </xdr:nvCxnSpPr>
      <xdr:spPr>
        <a:xfrm>
          <a:off x="14611350" y="103482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405" name="【保健センター・保健所】&#10;有形固定資産減価償却率最大値テキスト"/>
        <xdr:cNvSpPr txBox="1"/>
      </xdr:nvSpPr>
      <xdr:spPr>
        <a:xfrm>
          <a:off x="14738350" y="8996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406" name="直線コネクタ 405"/>
        <xdr:cNvCxnSpPr/>
      </xdr:nvCxnSpPr>
      <xdr:spPr>
        <a:xfrm>
          <a:off x="14611350" y="92153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24655</xdr:rowOff>
    </xdr:from>
    <xdr:ext cx="405111" cy="259045"/>
    <xdr:sp macro="" textlink="">
      <xdr:nvSpPr>
        <xdr:cNvPr id="407" name="【保健センター・保健所】&#10;有形固定資産減価償却率平均値テキスト"/>
        <xdr:cNvSpPr txBox="1"/>
      </xdr:nvSpPr>
      <xdr:spPr>
        <a:xfrm>
          <a:off x="14738350" y="96004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408" name="フローチャート: 判断 407"/>
        <xdr:cNvSpPr/>
      </xdr:nvSpPr>
      <xdr:spPr>
        <a:xfrm>
          <a:off x="14649450" y="974267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409" name="フローチャート: 判断 408"/>
        <xdr:cNvSpPr/>
      </xdr:nvSpPr>
      <xdr:spPr>
        <a:xfrm>
          <a:off x="13887450" y="98204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26179</xdr:rowOff>
    </xdr:from>
    <xdr:ext cx="405111" cy="259045"/>
    <xdr:sp macro="" textlink="">
      <xdr:nvSpPr>
        <xdr:cNvPr id="410" name="n_1aveValue【保健センター・保健所】&#10;有形固定資産減価償却率"/>
        <xdr:cNvSpPr txBox="1"/>
      </xdr:nvSpPr>
      <xdr:spPr>
        <a:xfrm>
          <a:off x="13742044" y="960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20066</xdr:rowOff>
    </xdr:from>
    <xdr:to>
      <xdr:col>76</xdr:col>
      <xdr:colOff>165100</xdr:colOff>
      <xdr:row>60</xdr:row>
      <xdr:rowOff>121666</xdr:rowOff>
    </xdr:to>
    <xdr:sp macro="" textlink="">
      <xdr:nvSpPr>
        <xdr:cNvPr id="411" name="フローチャート: 判断 410"/>
        <xdr:cNvSpPr/>
      </xdr:nvSpPr>
      <xdr:spPr>
        <a:xfrm>
          <a:off x="13093700" y="992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138193</xdr:rowOff>
    </xdr:from>
    <xdr:ext cx="405111" cy="259045"/>
    <xdr:sp macro="" textlink="">
      <xdr:nvSpPr>
        <xdr:cNvPr id="412" name="n_2aveValue【保健センター・保健所】&#10;有形固定資産減価償却率"/>
        <xdr:cNvSpPr txBox="1"/>
      </xdr:nvSpPr>
      <xdr:spPr>
        <a:xfrm>
          <a:off x="12960994" y="9713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56642</xdr:rowOff>
    </xdr:from>
    <xdr:to>
      <xdr:col>72</xdr:col>
      <xdr:colOff>38100</xdr:colOff>
      <xdr:row>60</xdr:row>
      <xdr:rowOff>158242</xdr:rowOff>
    </xdr:to>
    <xdr:sp macro="" textlink="">
      <xdr:nvSpPr>
        <xdr:cNvPr id="413" name="フローチャート: 判断 412"/>
        <xdr:cNvSpPr/>
      </xdr:nvSpPr>
      <xdr:spPr>
        <a:xfrm>
          <a:off x="12299950" y="99626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3319</xdr:rowOff>
    </xdr:from>
    <xdr:ext cx="405111" cy="259045"/>
    <xdr:sp macro="" textlink="">
      <xdr:nvSpPr>
        <xdr:cNvPr id="414" name="n_3aveValue【保健センター・保健所】&#10;有形固定資産減価償却率"/>
        <xdr:cNvSpPr txBox="1"/>
      </xdr:nvSpPr>
      <xdr:spPr>
        <a:xfrm>
          <a:off x="12167244" y="9744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15" name="テキスト ボックス 414"/>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6" name="テキスト ボックス 415"/>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7" name="テキスト ボックス 416"/>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8" name="テキスト ボックス 417"/>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9" name="テキスト ボックス 418"/>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93218</xdr:rowOff>
    </xdr:from>
    <xdr:to>
      <xdr:col>85</xdr:col>
      <xdr:colOff>177800</xdr:colOff>
      <xdr:row>61</xdr:row>
      <xdr:rowOff>23368</xdr:rowOff>
    </xdr:to>
    <xdr:sp macro="" textlink="">
      <xdr:nvSpPr>
        <xdr:cNvPr id="420" name="楕円 419"/>
        <xdr:cNvSpPr/>
      </xdr:nvSpPr>
      <xdr:spPr>
        <a:xfrm>
          <a:off x="14649450" y="99992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71645</xdr:rowOff>
    </xdr:from>
    <xdr:ext cx="405111" cy="259045"/>
    <xdr:sp macro="" textlink="">
      <xdr:nvSpPr>
        <xdr:cNvPr id="421" name="【保健センター・保健所】&#10;有形固定資産減価償却率該当値テキスト"/>
        <xdr:cNvSpPr txBox="1"/>
      </xdr:nvSpPr>
      <xdr:spPr>
        <a:xfrm>
          <a:off x="14738350" y="997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138938</xdr:rowOff>
    </xdr:from>
    <xdr:to>
      <xdr:col>81</xdr:col>
      <xdr:colOff>101600</xdr:colOff>
      <xdr:row>61</xdr:row>
      <xdr:rowOff>69088</xdr:rowOff>
    </xdr:to>
    <xdr:sp macro="" textlink="">
      <xdr:nvSpPr>
        <xdr:cNvPr id="422" name="楕円 421"/>
        <xdr:cNvSpPr/>
      </xdr:nvSpPr>
      <xdr:spPr>
        <a:xfrm>
          <a:off x="13887450" y="100449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144018</xdr:rowOff>
    </xdr:from>
    <xdr:to>
      <xdr:col>85</xdr:col>
      <xdr:colOff>127000</xdr:colOff>
      <xdr:row>61</xdr:row>
      <xdr:rowOff>18288</xdr:rowOff>
    </xdr:to>
    <xdr:cxnSp macro="">
      <xdr:nvCxnSpPr>
        <xdr:cNvPr id="423" name="直線コネクタ 422"/>
        <xdr:cNvCxnSpPr/>
      </xdr:nvCxnSpPr>
      <xdr:spPr>
        <a:xfrm flipV="1">
          <a:off x="13938250" y="10050018"/>
          <a:ext cx="762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13208</xdr:rowOff>
    </xdr:from>
    <xdr:to>
      <xdr:col>76</xdr:col>
      <xdr:colOff>165100</xdr:colOff>
      <xdr:row>61</xdr:row>
      <xdr:rowOff>114808</xdr:rowOff>
    </xdr:to>
    <xdr:sp macro="" textlink="">
      <xdr:nvSpPr>
        <xdr:cNvPr id="424" name="楕円 423"/>
        <xdr:cNvSpPr/>
      </xdr:nvSpPr>
      <xdr:spPr>
        <a:xfrm>
          <a:off x="13093700" y="100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18288</xdr:rowOff>
    </xdr:from>
    <xdr:to>
      <xdr:col>81</xdr:col>
      <xdr:colOff>50800</xdr:colOff>
      <xdr:row>61</xdr:row>
      <xdr:rowOff>64008</xdr:rowOff>
    </xdr:to>
    <xdr:cxnSp macro="">
      <xdr:nvCxnSpPr>
        <xdr:cNvPr id="425" name="直線コネクタ 424"/>
        <xdr:cNvCxnSpPr/>
      </xdr:nvCxnSpPr>
      <xdr:spPr>
        <a:xfrm flipV="1">
          <a:off x="13144500" y="10089388"/>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52070</xdr:rowOff>
    </xdr:from>
    <xdr:to>
      <xdr:col>72</xdr:col>
      <xdr:colOff>38100</xdr:colOff>
      <xdr:row>61</xdr:row>
      <xdr:rowOff>153670</xdr:rowOff>
    </xdr:to>
    <xdr:sp macro="" textlink="">
      <xdr:nvSpPr>
        <xdr:cNvPr id="426" name="楕円 425"/>
        <xdr:cNvSpPr/>
      </xdr:nvSpPr>
      <xdr:spPr>
        <a:xfrm>
          <a:off x="12299950" y="101231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64008</xdr:rowOff>
    </xdr:from>
    <xdr:to>
      <xdr:col>76</xdr:col>
      <xdr:colOff>114300</xdr:colOff>
      <xdr:row>61</xdr:row>
      <xdr:rowOff>102870</xdr:rowOff>
    </xdr:to>
    <xdr:cxnSp macro="">
      <xdr:nvCxnSpPr>
        <xdr:cNvPr id="427" name="直線コネクタ 426"/>
        <xdr:cNvCxnSpPr/>
      </xdr:nvCxnSpPr>
      <xdr:spPr>
        <a:xfrm flipV="1">
          <a:off x="12344400" y="10135108"/>
          <a:ext cx="8001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60215</xdr:rowOff>
    </xdr:from>
    <xdr:ext cx="405111" cy="259045"/>
    <xdr:sp macro="" textlink="">
      <xdr:nvSpPr>
        <xdr:cNvPr id="428" name="n_1mainValue【保健センター・保健所】&#10;有形固定資産減価償却率"/>
        <xdr:cNvSpPr txBox="1"/>
      </xdr:nvSpPr>
      <xdr:spPr>
        <a:xfrm>
          <a:off x="13742044" y="1013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105935</xdr:rowOff>
    </xdr:from>
    <xdr:ext cx="405111" cy="259045"/>
    <xdr:sp macro="" textlink="">
      <xdr:nvSpPr>
        <xdr:cNvPr id="429" name="n_2mainValue【保健センター・保健所】&#10;有形固定資産減価償却率"/>
        <xdr:cNvSpPr txBox="1"/>
      </xdr:nvSpPr>
      <xdr:spPr>
        <a:xfrm>
          <a:off x="12960994" y="10177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144797</xdr:rowOff>
    </xdr:from>
    <xdr:ext cx="405111" cy="259045"/>
    <xdr:sp macro="" textlink="">
      <xdr:nvSpPr>
        <xdr:cNvPr id="430" name="n_3mainValue【保健センター・保健所】&#10;有形固定資産減価償却率"/>
        <xdr:cNvSpPr txBox="1"/>
      </xdr:nvSpPr>
      <xdr:spPr>
        <a:xfrm>
          <a:off x="12167244" y="1021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1" name="正方形/長方形 430"/>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2" name="正方形/長方形 431"/>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3" name="正方形/長方形 432"/>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4" name="正方形/長方形 433"/>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5" name="正方形/長方形 434"/>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6" name="正方形/長方形 435"/>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7" name="正方形/長方形 436"/>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8" name="正方形/長方形 437"/>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9" name="テキスト ボックス 438"/>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0" name="直線コネクタ 439"/>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41" name="直線コネクタ 440"/>
        <xdr:cNvCxnSpPr/>
      </xdr:nvCxnSpPr>
      <xdr:spPr>
        <a:xfrm>
          <a:off x="16459200" y="1056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2" name="テキスト ボックス 441"/>
        <xdr:cNvSpPr txBox="1"/>
      </xdr:nvSpPr>
      <xdr:spPr>
        <a:xfrm>
          <a:off x="1604917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3" name="直線コネクタ 442"/>
        <xdr:cNvCxnSpPr/>
      </xdr:nvCxnSpPr>
      <xdr:spPr>
        <a:xfrm>
          <a:off x="16459200" y="1012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4" name="テキスト ボックス 443"/>
        <xdr:cNvSpPr txBox="1"/>
      </xdr:nvSpPr>
      <xdr:spPr>
        <a:xfrm>
          <a:off x="16049171" y="999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5" name="直線コネクタ 444"/>
        <xdr:cNvCxnSpPr/>
      </xdr:nvCxnSpPr>
      <xdr:spPr>
        <a:xfrm>
          <a:off x="16459200" y="969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6" name="テキスト ボックス 445"/>
        <xdr:cNvSpPr txBox="1"/>
      </xdr:nvSpPr>
      <xdr:spPr>
        <a:xfrm>
          <a:off x="16049171" y="955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7" name="直線コネクタ 446"/>
        <xdr:cNvCxnSpPr/>
      </xdr:nvCxnSpPr>
      <xdr:spPr>
        <a:xfrm>
          <a:off x="16459200" y="924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8" name="テキスト ボックス 447"/>
        <xdr:cNvSpPr txBox="1"/>
      </xdr:nvSpPr>
      <xdr:spPr>
        <a:xfrm>
          <a:off x="16049171" y="9109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9" name="直線コネクタ 448"/>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0" name="テキスト ボックス 449"/>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1" name="【保健センター・保健所】&#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452" name="直線コネクタ 451"/>
        <xdr:cNvCxnSpPr/>
      </xdr:nvCxnSpPr>
      <xdr:spPr>
        <a:xfrm flipV="1">
          <a:off x="19951064" y="9499854"/>
          <a:ext cx="0" cy="96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453" name="【保健センター・保健所】&#10;一人当たり面積最小値テキスト"/>
        <xdr:cNvSpPr txBox="1"/>
      </xdr:nvSpPr>
      <xdr:spPr>
        <a:xfrm>
          <a:off x="19989800" y="1047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454" name="直線コネクタ 453"/>
        <xdr:cNvCxnSpPr/>
      </xdr:nvCxnSpPr>
      <xdr:spPr>
        <a:xfrm>
          <a:off x="19881850" y="104675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455" name="【保健センター・保健所】&#10;一人当たり面積最大値テキスト"/>
        <xdr:cNvSpPr txBox="1"/>
      </xdr:nvSpPr>
      <xdr:spPr>
        <a:xfrm>
          <a:off x="19989800" y="9281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456" name="直線コネクタ 455"/>
        <xdr:cNvCxnSpPr/>
      </xdr:nvCxnSpPr>
      <xdr:spPr>
        <a:xfrm>
          <a:off x="19881850" y="94998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457" name="【保健センター・保健所】&#10;一人当たり面積平均値テキスト"/>
        <xdr:cNvSpPr txBox="1"/>
      </xdr:nvSpPr>
      <xdr:spPr>
        <a:xfrm>
          <a:off x="19989800" y="10026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458" name="フローチャート: 判断 457"/>
        <xdr:cNvSpPr/>
      </xdr:nvSpPr>
      <xdr:spPr>
        <a:xfrm>
          <a:off x="19900900" y="10168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459" name="フローチャート: 判断 458"/>
        <xdr:cNvSpPr/>
      </xdr:nvSpPr>
      <xdr:spPr>
        <a:xfrm>
          <a:off x="19157950" y="101963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71899</xdr:rowOff>
    </xdr:from>
    <xdr:ext cx="469744" cy="259045"/>
    <xdr:sp macro="" textlink="">
      <xdr:nvSpPr>
        <xdr:cNvPr id="460" name="n_1aveValue【保健センター・保健所】&#10;一人当たり面積"/>
        <xdr:cNvSpPr txBox="1"/>
      </xdr:nvSpPr>
      <xdr:spPr>
        <a:xfrm>
          <a:off x="18980227" y="997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111506</xdr:rowOff>
    </xdr:from>
    <xdr:to>
      <xdr:col>107</xdr:col>
      <xdr:colOff>101600</xdr:colOff>
      <xdr:row>62</xdr:row>
      <xdr:rowOff>41656</xdr:rowOff>
    </xdr:to>
    <xdr:sp macro="" textlink="">
      <xdr:nvSpPr>
        <xdr:cNvPr id="461" name="フローチャート: 判断 460"/>
        <xdr:cNvSpPr/>
      </xdr:nvSpPr>
      <xdr:spPr>
        <a:xfrm>
          <a:off x="18345150" y="101826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58183</xdr:rowOff>
    </xdr:from>
    <xdr:ext cx="469744" cy="259045"/>
    <xdr:sp macro="" textlink="">
      <xdr:nvSpPr>
        <xdr:cNvPr id="462" name="n_2aveValue【保健センター・保健所】&#10;一人当たり面積"/>
        <xdr:cNvSpPr txBox="1"/>
      </xdr:nvSpPr>
      <xdr:spPr>
        <a:xfrm>
          <a:off x="18180127" y="996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70358</xdr:rowOff>
    </xdr:from>
    <xdr:to>
      <xdr:col>102</xdr:col>
      <xdr:colOff>165100</xdr:colOff>
      <xdr:row>62</xdr:row>
      <xdr:rowOff>508</xdr:rowOff>
    </xdr:to>
    <xdr:sp macro="" textlink="">
      <xdr:nvSpPr>
        <xdr:cNvPr id="463" name="フローチャート: 判断 462"/>
        <xdr:cNvSpPr/>
      </xdr:nvSpPr>
      <xdr:spPr>
        <a:xfrm>
          <a:off x="17551400" y="101414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17035</xdr:rowOff>
    </xdr:from>
    <xdr:ext cx="469744" cy="259045"/>
    <xdr:sp macro="" textlink="">
      <xdr:nvSpPr>
        <xdr:cNvPr id="464" name="n_3aveValue【保健センター・保健所】&#10;一人当たり面積"/>
        <xdr:cNvSpPr txBox="1"/>
      </xdr:nvSpPr>
      <xdr:spPr>
        <a:xfrm>
          <a:off x="17386377" y="992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5" name="テキスト ボックス 464"/>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6" name="テキスト ボックス 465"/>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7" name="テキスト ボックス 466"/>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8" name="テキスト ボックス 467"/>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9" name="テキスト ボックス 468"/>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157226</xdr:rowOff>
    </xdr:from>
    <xdr:to>
      <xdr:col>116</xdr:col>
      <xdr:colOff>114300</xdr:colOff>
      <xdr:row>62</xdr:row>
      <xdr:rowOff>87376</xdr:rowOff>
    </xdr:to>
    <xdr:sp macro="" textlink="">
      <xdr:nvSpPr>
        <xdr:cNvPr id="470" name="楕円 469"/>
        <xdr:cNvSpPr/>
      </xdr:nvSpPr>
      <xdr:spPr>
        <a:xfrm>
          <a:off x="19900900" y="102283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135653</xdr:rowOff>
    </xdr:from>
    <xdr:ext cx="469744" cy="259045"/>
    <xdr:sp macro="" textlink="">
      <xdr:nvSpPr>
        <xdr:cNvPr id="471" name="【保健センター・保健所】&#10;一人当たり面積該当値テキスト"/>
        <xdr:cNvSpPr txBox="1"/>
      </xdr:nvSpPr>
      <xdr:spPr>
        <a:xfrm>
          <a:off x="19989800" y="1020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157226</xdr:rowOff>
    </xdr:from>
    <xdr:to>
      <xdr:col>112</xdr:col>
      <xdr:colOff>38100</xdr:colOff>
      <xdr:row>62</xdr:row>
      <xdr:rowOff>87376</xdr:rowOff>
    </xdr:to>
    <xdr:sp macro="" textlink="">
      <xdr:nvSpPr>
        <xdr:cNvPr id="472" name="楕円 471"/>
        <xdr:cNvSpPr/>
      </xdr:nvSpPr>
      <xdr:spPr>
        <a:xfrm>
          <a:off x="19157950" y="102283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36576</xdr:rowOff>
    </xdr:from>
    <xdr:to>
      <xdr:col>116</xdr:col>
      <xdr:colOff>63500</xdr:colOff>
      <xdr:row>62</xdr:row>
      <xdr:rowOff>36576</xdr:rowOff>
    </xdr:to>
    <xdr:cxnSp macro="">
      <xdr:nvCxnSpPr>
        <xdr:cNvPr id="473" name="直線コネクタ 472"/>
        <xdr:cNvCxnSpPr/>
      </xdr:nvCxnSpPr>
      <xdr:spPr>
        <a:xfrm>
          <a:off x="19202400" y="10272776"/>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157226</xdr:rowOff>
    </xdr:from>
    <xdr:to>
      <xdr:col>107</xdr:col>
      <xdr:colOff>101600</xdr:colOff>
      <xdr:row>62</xdr:row>
      <xdr:rowOff>87376</xdr:rowOff>
    </xdr:to>
    <xdr:sp macro="" textlink="">
      <xdr:nvSpPr>
        <xdr:cNvPr id="474" name="楕円 473"/>
        <xdr:cNvSpPr/>
      </xdr:nvSpPr>
      <xdr:spPr>
        <a:xfrm>
          <a:off x="18345150" y="102283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36576</xdr:rowOff>
    </xdr:from>
    <xdr:to>
      <xdr:col>111</xdr:col>
      <xdr:colOff>177800</xdr:colOff>
      <xdr:row>62</xdr:row>
      <xdr:rowOff>36576</xdr:rowOff>
    </xdr:to>
    <xdr:cxnSp macro="">
      <xdr:nvCxnSpPr>
        <xdr:cNvPr id="475" name="直線コネクタ 474"/>
        <xdr:cNvCxnSpPr/>
      </xdr:nvCxnSpPr>
      <xdr:spPr>
        <a:xfrm>
          <a:off x="18395950" y="1027277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157226</xdr:rowOff>
    </xdr:from>
    <xdr:to>
      <xdr:col>102</xdr:col>
      <xdr:colOff>165100</xdr:colOff>
      <xdr:row>62</xdr:row>
      <xdr:rowOff>87376</xdr:rowOff>
    </xdr:to>
    <xdr:sp macro="" textlink="">
      <xdr:nvSpPr>
        <xdr:cNvPr id="476" name="楕円 475"/>
        <xdr:cNvSpPr/>
      </xdr:nvSpPr>
      <xdr:spPr>
        <a:xfrm>
          <a:off x="17551400" y="102283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36576</xdr:rowOff>
    </xdr:from>
    <xdr:to>
      <xdr:col>107</xdr:col>
      <xdr:colOff>50800</xdr:colOff>
      <xdr:row>62</xdr:row>
      <xdr:rowOff>36576</xdr:rowOff>
    </xdr:to>
    <xdr:cxnSp macro="">
      <xdr:nvCxnSpPr>
        <xdr:cNvPr id="477" name="直線コネクタ 476"/>
        <xdr:cNvCxnSpPr/>
      </xdr:nvCxnSpPr>
      <xdr:spPr>
        <a:xfrm>
          <a:off x="17602200" y="1027277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78503</xdr:rowOff>
    </xdr:from>
    <xdr:ext cx="469744" cy="259045"/>
    <xdr:sp macro="" textlink="">
      <xdr:nvSpPr>
        <xdr:cNvPr id="478" name="n_1mainValue【保健センター・保健所】&#10;一人当たり面積"/>
        <xdr:cNvSpPr txBox="1"/>
      </xdr:nvSpPr>
      <xdr:spPr>
        <a:xfrm>
          <a:off x="18980227" y="103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78503</xdr:rowOff>
    </xdr:from>
    <xdr:ext cx="469744" cy="259045"/>
    <xdr:sp macro="" textlink="">
      <xdr:nvSpPr>
        <xdr:cNvPr id="479" name="n_2mainValue【保健センター・保健所】&#10;一人当たり面積"/>
        <xdr:cNvSpPr txBox="1"/>
      </xdr:nvSpPr>
      <xdr:spPr>
        <a:xfrm>
          <a:off x="18180127" y="103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78503</xdr:rowOff>
    </xdr:from>
    <xdr:ext cx="469744" cy="259045"/>
    <xdr:sp macro="" textlink="">
      <xdr:nvSpPr>
        <xdr:cNvPr id="480" name="n_3mainValue【保健センター・保健所】&#10;一人当たり面積"/>
        <xdr:cNvSpPr txBox="1"/>
      </xdr:nvSpPr>
      <xdr:spPr>
        <a:xfrm>
          <a:off x="17386377" y="103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1" name="正方形/長方形 480"/>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2" name="正方形/長方形 481"/>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3" name="正方形/長方形 482"/>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4" name="正方形/長方形 483"/>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5" name="正方形/長方形 484"/>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6" name="正方形/長方形 485"/>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7" name="正方形/長方形 486"/>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正方形/長方形 487"/>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9" name="テキスト ボックス 488"/>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0" name="直線コネクタ 489"/>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1" name="直線コネクタ 490"/>
        <xdr:cNvCxnSpPr/>
      </xdr:nvCxnSpPr>
      <xdr:spPr>
        <a:xfrm>
          <a:off x="11207750" y="143609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2" name="テキスト ボックス 491"/>
        <xdr:cNvSpPr txBox="1"/>
      </xdr:nvSpPr>
      <xdr:spPr>
        <a:xfrm>
          <a:off x="10906911" y="142251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3" name="直線コネクタ 492"/>
        <xdr:cNvCxnSpPr/>
      </xdr:nvCxnSpPr>
      <xdr:spPr>
        <a:xfrm>
          <a:off x="11207750" y="140471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4" name="テキスト ボックス 493"/>
        <xdr:cNvSpPr txBox="1"/>
      </xdr:nvSpPr>
      <xdr:spPr>
        <a:xfrm>
          <a:off x="108427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5" name="直線コネクタ 494"/>
        <xdr:cNvCxnSpPr/>
      </xdr:nvCxnSpPr>
      <xdr:spPr>
        <a:xfrm>
          <a:off x="11207750" y="137332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6" name="テキスト ボックス 495"/>
        <xdr:cNvSpPr txBox="1"/>
      </xdr:nvSpPr>
      <xdr:spPr>
        <a:xfrm>
          <a:off x="108427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7" name="直線コネクタ 496"/>
        <xdr:cNvCxnSpPr/>
      </xdr:nvCxnSpPr>
      <xdr:spPr>
        <a:xfrm>
          <a:off x="11207750" y="134193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8" name="テキスト ボックス 497"/>
        <xdr:cNvSpPr txBox="1"/>
      </xdr:nvSpPr>
      <xdr:spPr>
        <a:xfrm>
          <a:off x="108427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9" name="直線コネクタ 498"/>
        <xdr:cNvCxnSpPr/>
      </xdr:nvCxnSpPr>
      <xdr:spPr>
        <a:xfrm>
          <a:off x="11207750" y="131054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0" name="テキスト ボックス 499"/>
        <xdr:cNvSpPr txBox="1"/>
      </xdr:nvSpPr>
      <xdr:spPr>
        <a:xfrm>
          <a:off x="108427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1" name="直線コネクタ 500"/>
        <xdr:cNvCxnSpPr/>
      </xdr:nvCxnSpPr>
      <xdr:spPr>
        <a:xfrm>
          <a:off x="11207750" y="127916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2" name="テキスト ボックス 501"/>
        <xdr:cNvSpPr txBox="1"/>
      </xdr:nvSpPr>
      <xdr:spPr>
        <a:xfrm>
          <a:off x="107977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3" name="直線コネクタ 502"/>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4" name="テキスト ボックス 503"/>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5" name="【消防施設】&#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506" name="直線コネクタ 505"/>
        <xdr:cNvCxnSpPr/>
      </xdr:nvCxnSpPr>
      <xdr:spPr>
        <a:xfrm flipV="1">
          <a:off x="14699614" y="12873264"/>
          <a:ext cx="0" cy="1379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07" name="【消防施設】&#10;有形固定資産減価償却率最小値テキスト"/>
        <xdr:cNvSpPr txBox="1"/>
      </xdr:nvSpPr>
      <xdr:spPr>
        <a:xfrm>
          <a:off x="14738350" y="142568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08" name="直線コネクタ 507"/>
        <xdr:cNvCxnSpPr/>
      </xdr:nvCxnSpPr>
      <xdr:spPr>
        <a:xfrm>
          <a:off x="14611350" y="142530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509" name="【消防施設】&#10;有形固定資産減価償却率最大値テキスト"/>
        <xdr:cNvSpPr txBox="1"/>
      </xdr:nvSpPr>
      <xdr:spPr>
        <a:xfrm>
          <a:off x="14738350" y="12654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510" name="直線コネクタ 509"/>
        <xdr:cNvCxnSpPr/>
      </xdr:nvCxnSpPr>
      <xdr:spPr>
        <a:xfrm>
          <a:off x="14611350" y="128732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80390</xdr:rowOff>
    </xdr:from>
    <xdr:ext cx="405111" cy="259045"/>
    <xdr:sp macro="" textlink="">
      <xdr:nvSpPr>
        <xdr:cNvPr id="511" name="【消防施設】&#10;有形固定資産減価償却率平均値テキスト"/>
        <xdr:cNvSpPr txBox="1"/>
      </xdr:nvSpPr>
      <xdr:spPr>
        <a:xfrm>
          <a:off x="14738350" y="13288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512" name="フローチャート: 判断 511"/>
        <xdr:cNvSpPr/>
      </xdr:nvSpPr>
      <xdr:spPr>
        <a:xfrm>
          <a:off x="14649450" y="1343061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513" name="フローチャート: 判断 512"/>
        <xdr:cNvSpPr/>
      </xdr:nvSpPr>
      <xdr:spPr>
        <a:xfrm>
          <a:off x="13887450" y="134616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35214</xdr:rowOff>
    </xdr:from>
    <xdr:ext cx="405111" cy="259045"/>
    <xdr:sp macro="" textlink="">
      <xdr:nvSpPr>
        <xdr:cNvPr id="514" name="n_1aveValue【消防施設】&#10;有形固定資産減価償却率"/>
        <xdr:cNvSpPr txBox="1"/>
      </xdr:nvSpPr>
      <xdr:spPr>
        <a:xfrm>
          <a:off x="13742044" y="1324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515" name="フローチャート: 判断 514"/>
        <xdr:cNvSpPr/>
      </xdr:nvSpPr>
      <xdr:spPr>
        <a:xfrm>
          <a:off x="13093700" y="135155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89098</xdr:rowOff>
    </xdr:from>
    <xdr:ext cx="405111" cy="259045"/>
    <xdr:sp macro="" textlink="">
      <xdr:nvSpPr>
        <xdr:cNvPr id="516" name="n_2aveValue【消防施設】&#10;有形固定資産減価償却率"/>
        <xdr:cNvSpPr txBox="1"/>
      </xdr:nvSpPr>
      <xdr:spPr>
        <a:xfrm>
          <a:off x="12960994" y="13297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157118</xdr:rowOff>
    </xdr:from>
    <xdr:to>
      <xdr:col>72</xdr:col>
      <xdr:colOff>38100</xdr:colOff>
      <xdr:row>82</xdr:row>
      <xdr:rowOff>87268</xdr:rowOff>
    </xdr:to>
    <xdr:sp macro="" textlink="">
      <xdr:nvSpPr>
        <xdr:cNvPr id="517" name="フローチャート: 判断 516"/>
        <xdr:cNvSpPr/>
      </xdr:nvSpPr>
      <xdr:spPr>
        <a:xfrm>
          <a:off x="12299950" y="135302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82</xdr:row>
      <xdr:rowOff>78395</xdr:rowOff>
    </xdr:from>
    <xdr:ext cx="405111" cy="259045"/>
    <xdr:sp macro="" textlink="">
      <xdr:nvSpPr>
        <xdr:cNvPr id="518" name="n_3aveValue【消防施設】&#10;有形固定資産減価償却率"/>
        <xdr:cNvSpPr txBox="1"/>
      </xdr:nvSpPr>
      <xdr:spPr>
        <a:xfrm>
          <a:off x="12167244" y="13616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9" name="テキスト ボックス 518"/>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0" name="テキスト ボックス 519"/>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1" name="テキスト ボックス 520"/>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2" name="テキスト ボックス 521"/>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3" name="テキスト ボックス 522"/>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68943</xdr:rowOff>
    </xdr:from>
    <xdr:to>
      <xdr:col>85</xdr:col>
      <xdr:colOff>177800</xdr:colOff>
      <xdr:row>81</xdr:row>
      <xdr:rowOff>170543</xdr:rowOff>
    </xdr:to>
    <xdr:sp macro="" textlink="">
      <xdr:nvSpPr>
        <xdr:cNvPr id="524" name="楕円 523"/>
        <xdr:cNvSpPr/>
      </xdr:nvSpPr>
      <xdr:spPr>
        <a:xfrm>
          <a:off x="14649450" y="134420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47370</xdr:rowOff>
    </xdr:from>
    <xdr:ext cx="405111" cy="259045"/>
    <xdr:sp macro="" textlink="">
      <xdr:nvSpPr>
        <xdr:cNvPr id="525" name="【消防施設】&#10;有形固定資産減価償却率該当値テキスト"/>
        <xdr:cNvSpPr txBox="1"/>
      </xdr:nvSpPr>
      <xdr:spPr>
        <a:xfrm>
          <a:off x="14738350" y="13420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111398</xdr:rowOff>
    </xdr:from>
    <xdr:to>
      <xdr:col>81</xdr:col>
      <xdr:colOff>101600</xdr:colOff>
      <xdr:row>82</xdr:row>
      <xdr:rowOff>41548</xdr:rowOff>
    </xdr:to>
    <xdr:sp macro="" textlink="">
      <xdr:nvSpPr>
        <xdr:cNvPr id="526" name="楕円 525"/>
        <xdr:cNvSpPr/>
      </xdr:nvSpPr>
      <xdr:spPr>
        <a:xfrm>
          <a:off x="13887450" y="134844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119743</xdr:rowOff>
    </xdr:from>
    <xdr:to>
      <xdr:col>85</xdr:col>
      <xdr:colOff>127000</xdr:colOff>
      <xdr:row>81</xdr:row>
      <xdr:rowOff>162198</xdr:rowOff>
    </xdr:to>
    <xdr:cxnSp macro="">
      <xdr:nvCxnSpPr>
        <xdr:cNvPr id="527" name="直線コネクタ 526"/>
        <xdr:cNvCxnSpPr/>
      </xdr:nvCxnSpPr>
      <xdr:spPr>
        <a:xfrm flipV="1">
          <a:off x="13938250" y="13492843"/>
          <a:ext cx="762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155484</xdr:rowOff>
    </xdr:from>
    <xdr:to>
      <xdr:col>76</xdr:col>
      <xdr:colOff>165100</xdr:colOff>
      <xdr:row>82</xdr:row>
      <xdr:rowOff>85634</xdr:rowOff>
    </xdr:to>
    <xdr:sp macro="" textlink="">
      <xdr:nvSpPr>
        <xdr:cNvPr id="528" name="楕円 527"/>
        <xdr:cNvSpPr/>
      </xdr:nvSpPr>
      <xdr:spPr>
        <a:xfrm>
          <a:off x="13093700" y="135285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162198</xdr:rowOff>
    </xdr:from>
    <xdr:to>
      <xdr:col>81</xdr:col>
      <xdr:colOff>50800</xdr:colOff>
      <xdr:row>82</xdr:row>
      <xdr:rowOff>34834</xdr:rowOff>
    </xdr:to>
    <xdr:cxnSp macro="">
      <xdr:nvCxnSpPr>
        <xdr:cNvPr id="529" name="直線コネクタ 528"/>
        <xdr:cNvCxnSpPr/>
      </xdr:nvCxnSpPr>
      <xdr:spPr>
        <a:xfrm flipV="1">
          <a:off x="13144500" y="13535298"/>
          <a:ext cx="793750" cy="3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114663</xdr:rowOff>
    </xdr:from>
    <xdr:to>
      <xdr:col>72</xdr:col>
      <xdr:colOff>38100</xdr:colOff>
      <xdr:row>82</xdr:row>
      <xdr:rowOff>44813</xdr:rowOff>
    </xdr:to>
    <xdr:sp macro="" textlink="">
      <xdr:nvSpPr>
        <xdr:cNvPr id="530" name="楕円 529"/>
        <xdr:cNvSpPr/>
      </xdr:nvSpPr>
      <xdr:spPr>
        <a:xfrm>
          <a:off x="12299950" y="134877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165463</xdr:rowOff>
    </xdr:from>
    <xdr:to>
      <xdr:col>76</xdr:col>
      <xdr:colOff>114300</xdr:colOff>
      <xdr:row>82</xdr:row>
      <xdr:rowOff>34834</xdr:rowOff>
    </xdr:to>
    <xdr:cxnSp macro="">
      <xdr:nvCxnSpPr>
        <xdr:cNvPr id="531" name="直線コネクタ 530"/>
        <xdr:cNvCxnSpPr/>
      </xdr:nvCxnSpPr>
      <xdr:spPr>
        <a:xfrm>
          <a:off x="12344400" y="13538563"/>
          <a:ext cx="8001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32675</xdr:rowOff>
    </xdr:from>
    <xdr:ext cx="405111" cy="259045"/>
    <xdr:sp macro="" textlink="">
      <xdr:nvSpPr>
        <xdr:cNvPr id="532" name="n_1mainValue【消防施設】&#10;有形固定資産減価償却率"/>
        <xdr:cNvSpPr txBox="1"/>
      </xdr:nvSpPr>
      <xdr:spPr>
        <a:xfrm>
          <a:off x="13742044" y="13570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76761</xdr:rowOff>
    </xdr:from>
    <xdr:ext cx="405111" cy="259045"/>
    <xdr:sp macro="" textlink="">
      <xdr:nvSpPr>
        <xdr:cNvPr id="533" name="n_2mainValue【消防施設】&#10;有形固定資産減価償却率"/>
        <xdr:cNvSpPr txBox="1"/>
      </xdr:nvSpPr>
      <xdr:spPr>
        <a:xfrm>
          <a:off x="12960994" y="13614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534" name="n_3mainValue【消防施設】&#10;有形固定資産減価償却率"/>
        <xdr:cNvSpPr txBox="1"/>
      </xdr:nvSpPr>
      <xdr:spPr>
        <a:xfrm>
          <a:off x="12167244" y="13269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5" name="直線コネクタ 544"/>
        <xdr:cNvCxnSpPr/>
      </xdr:nvCxnSpPr>
      <xdr:spPr>
        <a:xfrm>
          <a:off x="16459200" y="14236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6" name="テキスト ボックス 545"/>
        <xdr:cNvSpPr txBox="1"/>
      </xdr:nvSpPr>
      <xdr:spPr>
        <a:xfrm>
          <a:off x="16049171" y="1410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7" name="直線コネクタ 546"/>
        <xdr:cNvCxnSpPr/>
      </xdr:nvCxnSpPr>
      <xdr:spPr>
        <a:xfrm>
          <a:off x="16459200" y="1379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8" name="テキスト ボックス 547"/>
        <xdr:cNvSpPr txBox="1"/>
      </xdr:nvSpPr>
      <xdr:spPr>
        <a:xfrm>
          <a:off x="16049171" y="13662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9" name="直線コネクタ 548"/>
        <xdr:cNvCxnSpPr/>
      </xdr:nvCxnSpPr>
      <xdr:spPr>
        <a:xfrm>
          <a:off x="16459200" y="1336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0" name="テキスト ボックス 549"/>
        <xdr:cNvSpPr txBox="1"/>
      </xdr:nvSpPr>
      <xdr:spPr>
        <a:xfrm>
          <a:off x="16049171" y="1321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1" name="直線コネクタ 550"/>
        <xdr:cNvCxnSpPr/>
      </xdr:nvCxnSpPr>
      <xdr:spPr>
        <a:xfrm>
          <a:off x="16459200" y="1291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2" name="テキスト ボックス 551"/>
        <xdr:cNvSpPr txBox="1"/>
      </xdr:nvSpPr>
      <xdr:spPr>
        <a:xfrm>
          <a:off x="16049171" y="1278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消防施設】&#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556" name="直線コネクタ 555"/>
        <xdr:cNvCxnSpPr/>
      </xdr:nvCxnSpPr>
      <xdr:spPr>
        <a:xfrm flipV="1">
          <a:off x="19951064" y="13039852"/>
          <a:ext cx="0" cy="118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57" name="【消防施設】&#10;一人当たり面積最小値テキスト"/>
        <xdr:cNvSpPr txBox="1"/>
      </xdr:nvSpPr>
      <xdr:spPr>
        <a:xfrm>
          <a:off x="19989800" y="1422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58" name="直線コネクタ 557"/>
        <xdr:cNvCxnSpPr/>
      </xdr:nvCxnSpPr>
      <xdr:spPr>
        <a:xfrm>
          <a:off x="19881850" y="142252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559" name="【消防施設】&#10;一人当たり面積最大値テキスト"/>
        <xdr:cNvSpPr txBox="1"/>
      </xdr:nvSpPr>
      <xdr:spPr>
        <a:xfrm>
          <a:off x="19989800" y="1282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560" name="直線コネクタ 559"/>
        <xdr:cNvCxnSpPr/>
      </xdr:nvCxnSpPr>
      <xdr:spPr>
        <a:xfrm>
          <a:off x="19881850" y="130398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53612</xdr:rowOff>
    </xdr:from>
    <xdr:ext cx="469744" cy="259045"/>
    <xdr:sp macro="" textlink="">
      <xdr:nvSpPr>
        <xdr:cNvPr id="561" name="【消防施設】&#10;一人当たり面積平均値テキスト"/>
        <xdr:cNvSpPr txBox="1"/>
      </xdr:nvSpPr>
      <xdr:spPr>
        <a:xfrm>
          <a:off x="19989800" y="13756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562" name="フローチャート: 判断 561"/>
        <xdr:cNvSpPr/>
      </xdr:nvSpPr>
      <xdr:spPr>
        <a:xfrm>
          <a:off x="19900900" y="138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63" name="フローチャート: 判断 562"/>
        <xdr:cNvSpPr/>
      </xdr:nvSpPr>
      <xdr:spPr>
        <a:xfrm>
          <a:off x="19157950" y="139288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564" name="n_1aveValue【消防施設】&#10;一人当たり面積"/>
        <xdr:cNvSpPr txBox="1"/>
      </xdr:nvSpPr>
      <xdr:spPr>
        <a:xfrm>
          <a:off x="18980227" y="1371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565" name="フローチャート: 判断 564"/>
        <xdr:cNvSpPr/>
      </xdr:nvSpPr>
      <xdr:spPr>
        <a:xfrm>
          <a:off x="18345150" y="1392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7129</xdr:rowOff>
    </xdr:from>
    <xdr:ext cx="469744" cy="259045"/>
    <xdr:sp macro="" textlink="">
      <xdr:nvSpPr>
        <xdr:cNvPr id="566" name="n_2aveValue【消防施設】&#10;一人当たり面積"/>
        <xdr:cNvSpPr txBox="1"/>
      </xdr:nvSpPr>
      <xdr:spPr>
        <a:xfrm>
          <a:off x="18180127" y="1371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110744</xdr:rowOff>
    </xdr:from>
    <xdr:to>
      <xdr:col>102</xdr:col>
      <xdr:colOff>165100</xdr:colOff>
      <xdr:row>85</xdr:row>
      <xdr:rowOff>40894</xdr:rowOff>
    </xdr:to>
    <xdr:sp macro="" textlink="">
      <xdr:nvSpPr>
        <xdr:cNvPr id="567" name="フローチャート: 判断 566"/>
        <xdr:cNvSpPr/>
      </xdr:nvSpPr>
      <xdr:spPr>
        <a:xfrm>
          <a:off x="17551400" y="139791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57421</xdr:rowOff>
    </xdr:from>
    <xdr:ext cx="469744" cy="259045"/>
    <xdr:sp macro="" textlink="">
      <xdr:nvSpPr>
        <xdr:cNvPr id="568" name="n_3aveValue【消防施設】&#10;一人当たり面積"/>
        <xdr:cNvSpPr txBox="1"/>
      </xdr:nvSpPr>
      <xdr:spPr>
        <a:xfrm>
          <a:off x="17386377" y="1376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9" name="テキスト ボックス 568"/>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0" name="テキスト ボックス 569"/>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1" name="テキスト ボックス 570"/>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2" name="テキスト ボックス 571"/>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3" name="テキスト ボックス 572"/>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30735</xdr:rowOff>
    </xdr:from>
    <xdr:to>
      <xdr:col>116</xdr:col>
      <xdr:colOff>114300</xdr:colOff>
      <xdr:row>85</xdr:row>
      <xdr:rowOff>132335</xdr:rowOff>
    </xdr:to>
    <xdr:sp macro="" textlink="">
      <xdr:nvSpPr>
        <xdr:cNvPr id="574" name="楕円 573"/>
        <xdr:cNvSpPr/>
      </xdr:nvSpPr>
      <xdr:spPr>
        <a:xfrm>
          <a:off x="19900900" y="140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117112</xdr:rowOff>
    </xdr:from>
    <xdr:ext cx="469744" cy="259045"/>
    <xdr:sp macro="" textlink="">
      <xdr:nvSpPr>
        <xdr:cNvPr id="575" name="【消防施設】&#10;一人当たり面積該当値テキスト"/>
        <xdr:cNvSpPr txBox="1"/>
      </xdr:nvSpPr>
      <xdr:spPr>
        <a:xfrm>
          <a:off x="19989800" y="1398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30735</xdr:rowOff>
    </xdr:from>
    <xdr:to>
      <xdr:col>112</xdr:col>
      <xdr:colOff>38100</xdr:colOff>
      <xdr:row>85</xdr:row>
      <xdr:rowOff>132335</xdr:rowOff>
    </xdr:to>
    <xdr:sp macro="" textlink="">
      <xdr:nvSpPr>
        <xdr:cNvPr id="576" name="楕円 575"/>
        <xdr:cNvSpPr/>
      </xdr:nvSpPr>
      <xdr:spPr>
        <a:xfrm>
          <a:off x="19157950" y="140642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81535</xdr:rowOff>
    </xdr:from>
    <xdr:to>
      <xdr:col>116</xdr:col>
      <xdr:colOff>63500</xdr:colOff>
      <xdr:row>85</xdr:row>
      <xdr:rowOff>81535</xdr:rowOff>
    </xdr:to>
    <xdr:cxnSp macro="">
      <xdr:nvCxnSpPr>
        <xdr:cNvPr id="577" name="直線コネクタ 576"/>
        <xdr:cNvCxnSpPr/>
      </xdr:nvCxnSpPr>
      <xdr:spPr>
        <a:xfrm>
          <a:off x="19202400" y="14115035"/>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30735</xdr:rowOff>
    </xdr:from>
    <xdr:to>
      <xdr:col>107</xdr:col>
      <xdr:colOff>101600</xdr:colOff>
      <xdr:row>85</xdr:row>
      <xdr:rowOff>132335</xdr:rowOff>
    </xdr:to>
    <xdr:sp macro="" textlink="">
      <xdr:nvSpPr>
        <xdr:cNvPr id="578" name="楕円 577"/>
        <xdr:cNvSpPr/>
      </xdr:nvSpPr>
      <xdr:spPr>
        <a:xfrm>
          <a:off x="18345150" y="140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81535</xdr:rowOff>
    </xdr:from>
    <xdr:to>
      <xdr:col>111</xdr:col>
      <xdr:colOff>177800</xdr:colOff>
      <xdr:row>85</xdr:row>
      <xdr:rowOff>81535</xdr:rowOff>
    </xdr:to>
    <xdr:cxnSp macro="">
      <xdr:nvCxnSpPr>
        <xdr:cNvPr id="579" name="直線コネクタ 578"/>
        <xdr:cNvCxnSpPr/>
      </xdr:nvCxnSpPr>
      <xdr:spPr>
        <a:xfrm>
          <a:off x="18395950" y="1411503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580" name="楕円 579"/>
        <xdr:cNvSpPr/>
      </xdr:nvSpPr>
      <xdr:spPr>
        <a:xfrm>
          <a:off x="17551400" y="140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81535</xdr:rowOff>
    </xdr:from>
    <xdr:to>
      <xdr:col>107</xdr:col>
      <xdr:colOff>50800</xdr:colOff>
      <xdr:row>85</xdr:row>
      <xdr:rowOff>81535</xdr:rowOff>
    </xdr:to>
    <xdr:cxnSp macro="">
      <xdr:nvCxnSpPr>
        <xdr:cNvPr id="581" name="直線コネクタ 580"/>
        <xdr:cNvCxnSpPr/>
      </xdr:nvCxnSpPr>
      <xdr:spPr>
        <a:xfrm>
          <a:off x="17602200" y="1411503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123462</xdr:rowOff>
    </xdr:from>
    <xdr:ext cx="469744" cy="259045"/>
    <xdr:sp macro="" textlink="">
      <xdr:nvSpPr>
        <xdr:cNvPr id="582" name="n_1mainValue【消防施設】&#10;一人当たり面積"/>
        <xdr:cNvSpPr txBox="1"/>
      </xdr:nvSpPr>
      <xdr:spPr>
        <a:xfrm>
          <a:off x="18980227" y="1415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583" name="n_2mainValue【消防施設】&#10;一人当たり面積"/>
        <xdr:cNvSpPr txBox="1"/>
      </xdr:nvSpPr>
      <xdr:spPr>
        <a:xfrm>
          <a:off x="18180127" y="1415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123462</xdr:rowOff>
    </xdr:from>
    <xdr:ext cx="469744" cy="259045"/>
    <xdr:sp macro="" textlink="">
      <xdr:nvSpPr>
        <xdr:cNvPr id="584" name="n_3mainValue【消防施設】&#10;一人当たり面積"/>
        <xdr:cNvSpPr txBox="1"/>
      </xdr:nvSpPr>
      <xdr:spPr>
        <a:xfrm>
          <a:off x="17386377" y="1415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5" name="直線コネクタ 594"/>
        <xdr:cNvCxnSpPr/>
      </xdr:nvCxnSpPr>
      <xdr:spPr>
        <a:xfrm>
          <a:off x="11207750" y="180312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6" name="テキスト ボックス 595"/>
        <xdr:cNvSpPr txBox="1"/>
      </xdr:nvSpPr>
      <xdr:spPr>
        <a:xfrm>
          <a:off x="10906911" y="178954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7" name="直線コネクタ 596"/>
        <xdr:cNvCxnSpPr/>
      </xdr:nvCxnSpPr>
      <xdr:spPr>
        <a:xfrm>
          <a:off x="11207750" y="177174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8" name="テキスト ボックス 597"/>
        <xdr:cNvSpPr txBox="1"/>
      </xdr:nvSpPr>
      <xdr:spPr>
        <a:xfrm>
          <a:off x="108427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9" name="直線コネクタ 598"/>
        <xdr:cNvCxnSpPr/>
      </xdr:nvCxnSpPr>
      <xdr:spPr>
        <a:xfrm>
          <a:off x="11207750" y="174035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0" name="テキスト ボックス 599"/>
        <xdr:cNvSpPr txBox="1"/>
      </xdr:nvSpPr>
      <xdr:spPr>
        <a:xfrm>
          <a:off x="108427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1" name="直線コネクタ 600"/>
        <xdr:cNvCxnSpPr/>
      </xdr:nvCxnSpPr>
      <xdr:spPr>
        <a:xfrm>
          <a:off x="11207750" y="170896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2" name="テキスト ボックス 601"/>
        <xdr:cNvSpPr txBox="1"/>
      </xdr:nvSpPr>
      <xdr:spPr>
        <a:xfrm>
          <a:off x="108427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3" name="直線コネクタ 602"/>
        <xdr:cNvCxnSpPr/>
      </xdr:nvCxnSpPr>
      <xdr:spPr>
        <a:xfrm>
          <a:off x="11207750" y="167757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4" name="テキスト ボックス 603"/>
        <xdr:cNvSpPr txBox="1"/>
      </xdr:nvSpPr>
      <xdr:spPr>
        <a:xfrm>
          <a:off x="108427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5" name="直線コネクタ 604"/>
        <xdr:cNvCxnSpPr/>
      </xdr:nvCxnSpPr>
      <xdr:spPr>
        <a:xfrm>
          <a:off x="11207750" y="164619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6" name="テキスト ボックス 605"/>
        <xdr:cNvSpPr txBox="1"/>
      </xdr:nvSpPr>
      <xdr:spPr>
        <a:xfrm>
          <a:off x="1079772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庁舎】&#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610" name="直線コネクタ 609"/>
        <xdr:cNvCxnSpPr/>
      </xdr:nvCxnSpPr>
      <xdr:spPr>
        <a:xfrm flipV="1">
          <a:off x="14699614" y="1646518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11" name="【庁舎】&#10;有形固定資産減価償却率最小値テキスト"/>
        <xdr:cNvSpPr txBox="1"/>
      </xdr:nvSpPr>
      <xdr:spPr>
        <a:xfrm>
          <a:off x="14738350" y="179761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12" name="直線コネクタ 611"/>
        <xdr:cNvCxnSpPr/>
      </xdr:nvCxnSpPr>
      <xdr:spPr>
        <a:xfrm>
          <a:off x="14611350" y="179723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13" name="【庁舎】&#10;有形固定資産減価償却率最大値テキスト"/>
        <xdr:cNvSpPr txBox="1"/>
      </xdr:nvSpPr>
      <xdr:spPr>
        <a:xfrm>
          <a:off x="14738350" y="1624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14" name="直線コネクタ 613"/>
        <xdr:cNvCxnSpPr/>
      </xdr:nvCxnSpPr>
      <xdr:spPr>
        <a:xfrm>
          <a:off x="14611350" y="164651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45011</xdr:rowOff>
    </xdr:from>
    <xdr:ext cx="405111" cy="259045"/>
    <xdr:sp macro="" textlink="">
      <xdr:nvSpPr>
        <xdr:cNvPr id="615" name="【庁舎】&#10;有形固定資産減価償却率平均値テキスト"/>
        <xdr:cNvSpPr txBox="1"/>
      </xdr:nvSpPr>
      <xdr:spPr>
        <a:xfrm>
          <a:off x="14738350" y="16885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616" name="フローチャート: 判断 615"/>
        <xdr:cNvSpPr/>
      </xdr:nvSpPr>
      <xdr:spPr>
        <a:xfrm>
          <a:off x="14649450" y="1702743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617" name="フローチャート: 判断 616"/>
        <xdr:cNvSpPr/>
      </xdr:nvSpPr>
      <xdr:spPr>
        <a:xfrm>
          <a:off x="13887450" y="1704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153325</xdr:rowOff>
    </xdr:from>
    <xdr:ext cx="405111" cy="259045"/>
    <xdr:sp macro="" textlink="">
      <xdr:nvSpPr>
        <xdr:cNvPr id="618" name="n_1aveValue【庁舎】&#10;有形固定資産減価償却率"/>
        <xdr:cNvSpPr txBox="1"/>
      </xdr:nvSpPr>
      <xdr:spPr>
        <a:xfrm>
          <a:off x="13742044" y="16828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619" name="フローチャート: 判断 618"/>
        <xdr:cNvSpPr/>
      </xdr:nvSpPr>
      <xdr:spPr>
        <a:xfrm>
          <a:off x="13093700" y="1705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171285</xdr:rowOff>
    </xdr:from>
    <xdr:ext cx="405111" cy="259045"/>
    <xdr:sp macro="" textlink="">
      <xdr:nvSpPr>
        <xdr:cNvPr id="620" name="n_2aveValue【庁舎】&#10;有形固定資産減価償却率"/>
        <xdr:cNvSpPr txBox="1"/>
      </xdr:nvSpPr>
      <xdr:spPr>
        <a:xfrm>
          <a:off x="12960994" y="1684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56424</xdr:rowOff>
    </xdr:from>
    <xdr:to>
      <xdr:col>72</xdr:col>
      <xdr:colOff>38100</xdr:colOff>
      <xdr:row>103</xdr:row>
      <xdr:rowOff>158024</xdr:rowOff>
    </xdr:to>
    <xdr:sp macro="" textlink="">
      <xdr:nvSpPr>
        <xdr:cNvPr id="621" name="フローチャート: 判断 620"/>
        <xdr:cNvSpPr/>
      </xdr:nvSpPr>
      <xdr:spPr>
        <a:xfrm>
          <a:off x="12299950" y="170617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149151</xdr:rowOff>
    </xdr:from>
    <xdr:ext cx="405111" cy="259045"/>
    <xdr:sp macro="" textlink="">
      <xdr:nvSpPr>
        <xdr:cNvPr id="622" name="n_3aveValue【庁舎】&#10;有形固定資産減価償却率"/>
        <xdr:cNvSpPr txBox="1"/>
      </xdr:nvSpPr>
      <xdr:spPr>
        <a:xfrm>
          <a:off x="12167244" y="17154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23" name="テキスト ボックス 622"/>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4" name="テキスト ボックス 623"/>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5" name="テキスト ボックス 624"/>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6" name="テキスト ボックス 625"/>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7" name="テキスト ボックス 626"/>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95613</xdr:rowOff>
    </xdr:from>
    <xdr:to>
      <xdr:col>85</xdr:col>
      <xdr:colOff>177800</xdr:colOff>
      <xdr:row>107</xdr:row>
      <xdr:rowOff>25763</xdr:rowOff>
    </xdr:to>
    <xdr:sp macro="" textlink="">
      <xdr:nvSpPr>
        <xdr:cNvPr id="628" name="楕円 627"/>
        <xdr:cNvSpPr/>
      </xdr:nvSpPr>
      <xdr:spPr>
        <a:xfrm>
          <a:off x="14649450" y="1759621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74040</xdr:rowOff>
    </xdr:from>
    <xdr:ext cx="405111" cy="259045"/>
    <xdr:sp macro="" textlink="">
      <xdr:nvSpPr>
        <xdr:cNvPr id="629" name="【庁舎】&#10;有形固定資産減価償却率該当値テキスト"/>
        <xdr:cNvSpPr txBox="1"/>
      </xdr:nvSpPr>
      <xdr:spPr>
        <a:xfrm>
          <a:off x="14738350" y="17574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77651</xdr:rowOff>
    </xdr:from>
    <xdr:to>
      <xdr:col>81</xdr:col>
      <xdr:colOff>101600</xdr:colOff>
      <xdr:row>107</xdr:row>
      <xdr:rowOff>7801</xdr:rowOff>
    </xdr:to>
    <xdr:sp macro="" textlink="">
      <xdr:nvSpPr>
        <xdr:cNvPr id="630" name="楕円 629"/>
        <xdr:cNvSpPr/>
      </xdr:nvSpPr>
      <xdr:spPr>
        <a:xfrm>
          <a:off x="13887450" y="175782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128451</xdr:rowOff>
    </xdr:from>
    <xdr:to>
      <xdr:col>85</xdr:col>
      <xdr:colOff>127000</xdr:colOff>
      <xdr:row>106</xdr:row>
      <xdr:rowOff>146413</xdr:rowOff>
    </xdr:to>
    <xdr:cxnSp macro="">
      <xdr:nvCxnSpPr>
        <xdr:cNvPr id="631" name="直線コネクタ 630"/>
        <xdr:cNvCxnSpPr/>
      </xdr:nvCxnSpPr>
      <xdr:spPr>
        <a:xfrm>
          <a:off x="13938250" y="17629051"/>
          <a:ext cx="762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32" name="楕円 631"/>
        <xdr:cNvSpPr/>
      </xdr:nvSpPr>
      <xdr:spPr>
        <a:xfrm>
          <a:off x="13093700" y="172676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148045</xdr:rowOff>
    </xdr:from>
    <xdr:to>
      <xdr:col>81</xdr:col>
      <xdr:colOff>50800</xdr:colOff>
      <xdr:row>106</xdr:row>
      <xdr:rowOff>128451</xdr:rowOff>
    </xdr:to>
    <xdr:cxnSp macro="">
      <xdr:nvCxnSpPr>
        <xdr:cNvPr id="633" name="直線コネクタ 632"/>
        <xdr:cNvCxnSpPr/>
      </xdr:nvCxnSpPr>
      <xdr:spPr>
        <a:xfrm>
          <a:off x="13144500" y="17318445"/>
          <a:ext cx="793750" cy="31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36830</xdr:rowOff>
    </xdr:from>
    <xdr:to>
      <xdr:col>72</xdr:col>
      <xdr:colOff>38100</xdr:colOff>
      <xdr:row>102</xdr:row>
      <xdr:rowOff>138430</xdr:rowOff>
    </xdr:to>
    <xdr:sp macro="" textlink="">
      <xdr:nvSpPr>
        <xdr:cNvPr id="634" name="楕円 633"/>
        <xdr:cNvSpPr/>
      </xdr:nvSpPr>
      <xdr:spPr>
        <a:xfrm>
          <a:off x="12299950" y="168770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87630</xdr:rowOff>
    </xdr:from>
    <xdr:to>
      <xdr:col>76</xdr:col>
      <xdr:colOff>114300</xdr:colOff>
      <xdr:row>104</xdr:row>
      <xdr:rowOff>148045</xdr:rowOff>
    </xdr:to>
    <xdr:cxnSp macro="">
      <xdr:nvCxnSpPr>
        <xdr:cNvPr id="635" name="直線コネクタ 634"/>
        <xdr:cNvCxnSpPr/>
      </xdr:nvCxnSpPr>
      <xdr:spPr>
        <a:xfrm>
          <a:off x="12344400" y="16927830"/>
          <a:ext cx="800100" cy="39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170378</xdr:rowOff>
    </xdr:from>
    <xdr:ext cx="405111" cy="259045"/>
    <xdr:sp macro="" textlink="">
      <xdr:nvSpPr>
        <xdr:cNvPr id="636" name="n_1mainValue【庁舎】&#10;有形固定資産減価償却率"/>
        <xdr:cNvSpPr txBox="1"/>
      </xdr:nvSpPr>
      <xdr:spPr>
        <a:xfrm>
          <a:off x="13742044" y="17664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637" name="n_2mainValue【庁舎】&#10;有形固定資産減価償却率"/>
        <xdr:cNvSpPr txBox="1"/>
      </xdr:nvSpPr>
      <xdr:spPr>
        <a:xfrm>
          <a:off x="12960994" y="17354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154957</xdr:rowOff>
    </xdr:from>
    <xdr:ext cx="405111" cy="259045"/>
    <xdr:sp macro="" textlink="">
      <xdr:nvSpPr>
        <xdr:cNvPr id="638" name="n_3mainValue【庁舎】&#10;有形固定資産減価償却率"/>
        <xdr:cNvSpPr txBox="1"/>
      </xdr:nvSpPr>
      <xdr:spPr>
        <a:xfrm>
          <a:off x="12167244" y="1666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7" name="テキスト ボックス 646"/>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8" name="直線コネクタ 647"/>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9" name="直線コネクタ 648"/>
        <xdr:cNvCxnSpPr/>
      </xdr:nvCxnSpPr>
      <xdr:spPr>
        <a:xfrm>
          <a:off x="164592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0" name="テキスト ボックス 649"/>
        <xdr:cNvSpPr txBox="1"/>
      </xdr:nvSpPr>
      <xdr:spPr>
        <a:xfrm>
          <a:off x="1604917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1" name="直線コネクタ 650"/>
        <xdr:cNvCxnSpPr/>
      </xdr:nvCxnSpPr>
      <xdr:spPr>
        <a:xfrm>
          <a:off x="164592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2" name="テキスト ボックス 651"/>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3" name="直線コネクタ 652"/>
        <xdr:cNvCxnSpPr/>
      </xdr:nvCxnSpPr>
      <xdr:spPr>
        <a:xfrm>
          <a:off x="164592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4" name="テキスト ボックス 653"/>
        <xdr:cNvSpPr txBox="1"/>
      </xdr:nvSpPr>
      <xdr:spPr>
        <a:xfrm>
          <a:off x="1604917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5" name="直線コネクタ 654"/>
        <xdr:cNvCxnSpPr/>
      </xdr:nvCxnSpPr>
      <xdr:spPr>
        <a:xfrm>
          <a:off x="164592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6" name="テキスト ボックス 655"/>
        <xdr:cNvSpPr txBox="1"/>
      </xdr:nvSpPr>
      <xdr:spPr>
        <a:xfrm>
          <a:off x="1604917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7" name="直線コネクタ 656"/>
        <xdr:cNvCxnSpPr/>
      </xdr:nvCxnSpPr>
      <xdr:spPr>
        <a:xfrm>
          <a:off x="164592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8" name="テキスト ボックス 657"/>
        <xdr:cNvSpPr txBox="1"/>
      </xdr:nvSpPr>
      <xdr:spPr>
        <a:xfrm>
          <a:off x="160491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庁舎】&#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662" name="直線コネクタ 661"/>
        <xdr:cNvCxnSpPr/>
      </xdr:nvCxnSpPr>
      <xdr:spPr>
        <a:xfrm flipV="1">
          <a:off x="19951064" y="16739870"/>
          <a:ext cx="0" cy="120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663" name="【庁舎】&#10;一人当たり面積最小値テキスト"/>
        <xdr:cNvSpPr txBox="1"/>
      </xdr:nvSpPr>
      <xdr:spPr>
        <a:xfrm>
          <a:off x="19989800" y="1794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664" name="直線コネクタ 663"/>
        <xdr:cNvCxnSpPr/>
      </xdr:nvCxnSpPr>
      <xdr:spPr>
        <a:xfrm>
          <a:off x="19881850" y="179454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665" name="【庁舎】&#10;一人当たり面積最大値テキスト"/>
        <xdr:cNvSpPr txBox="1"/>
      </xdr:nvSpPr>
      <xdr:spPr>
        <a:xfrm>
          <a:off x="19989800" y="1652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666" name="直線コネクタ 665"/>
        <xdr:cNvCxnSpPr/>
      </xdr:nvCxnSpPr>
      <xdr:spPr>
        <a:xfrm>
          <a:off x="19881850" y="167398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667" name="【庁舎】&#10;一人当たり面積平均値テキスト"/>
        <xdr:cNvSpPr txBox="1"/>
      </xdr:nvSpPr>
      <xdr:spPr>
        <a:xfrm>
          <a:off x="19989800" y="1764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668" name="フローチャート: 判断 667"/>
        <xdr:cNvSpPr/>
      </xdr:nvSpPr>
      <xdr:spPr>
        <a:xfrm>
          <a:off x="19900900" y="177913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669" name="フローチャート: 判断 668"/>
        <xdr:cNvSpPr/>
      </xdr:nvSpPr>
      <xdr:spPr>
        <a:xfrm>
          <a:off x="19157950" y="178107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91712</xdr:rowOff>
    </xdr:from>
    <xdr:ext cx="469744" cy="259045"/>
    <xdr:sp macro="" textlink="">
      <xdr:nvSpPr>
        <xdr:cNvPr id="670" name="n_1aveValue【庁舎】&#10;一人当たり面積"/>
        <xdr:cNvSpPr txBox="1"/>
      </xdr:nvSpPr>
      <xdr:spPr>
        <a:xfrm>
          <a:off x="18980227" y="1759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671" name="フローチャート: 判断 670"/>
        <xdr:cNvSpPr/>
      </xdr:nvSpPr>
      <xdr:spPr>
        <a:xfrm>
          <a:off x="18345150" y="178153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96283</xdr:rowOff>
    </xdr:from>
    <xdr:ext cx="469744" cy="259045"/>
    <xdr:sp macro="" textlink="">
      <xdr:nvSpPr>
        <xdr:cNvPr id="672" name="n_2aveValue【庁舎】&#10;一人当たり面積"/>
        <xdr:cNvSpPr txBox="1"/>
      </xdr:nvSpPr>
      <xdr:spPr>
        <a:xfrm>
          <a:off x="18180127" y="1759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163703</xdr:rowOff>
    </xdr:from>
    <xdr:to>
      <xdr:col>102</xdr:col>
      <xdr:colOff>165100</xdr:colOff>
      <xdr:row>108</xdr:row>
      <xdr:rowOff>93853</xdr:rowOff>
    </xdr:to>
    <xdr:sp macro="" textlink="">
      <xdr:nvSpPr>
        <xdr:cNvPr id="673" name="フローチャート: 判断 672"/>
        <xdr:cNvSpPr/>
      </xdr:nvSpPr>
      <xdr:spPr>
        <a:xfrm>
          <a:off x="17551400" y="178294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110380</xdr:rowOff>
    </xdr:from>
    <xdr:ext cx="469744" cy="259045"/>
    <xdr:sp macro="" textlink="">
      <xdr:nvSpPr>
        <xdr:cNvPr id="674" name="n_3aveValue【庁舎】&#10;一人当たり面積"/>
        <xdr:cNvSpPr txBox="1"/>
      </xdr:nvSpPr>
      <xdr:spPr>
        <a:xfrm>
          <a:off x="17386377" y="1761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75" name="テキスト ボックス 674"/>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6" name="テキスト ボックス 675"/>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7" name="テキスト ボックス 676"/>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8" name="テキスト ボックス 677"/>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9" name="テキスト ボックス 678"/>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9398</xdr:rowOff>
    </xdr:from>
    <xdr:to>
      <xdr:col>116</xdr:col>
      <xdr:colOff>114300</xdr:colOff>
      <xdr:row>108</xdr:row>
      <xdr:rowOff>110998</xdr:rowOff>
    </xdr:to>
    <xdr:sp macro="" textlink="">
      <xdr:nvSpPr>
        <xdr:cNvPr id="680" name="楕円 679"/>
        <xdr:cNvSpPr/>
      </xdr:nvSpPr>
      <xdr:spPr>
        <a:xfrm>
          <a:off x="19900900" y="1784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104030</xdr:rowOff>
    </xdr:from>
    <xdr:ext cx="469744" cy="259045"/>
    <xdr:sp macro="" textlink="">
      <xdr:nvSpPr>
        <xdr:cNvPr id="681" name="【庁舎】&#10;一人当たり面積該当値テキスト"/>
        <xdr:cNvSpPr txBox="1"/>
      </xdr:nvSpPr>
      <xdr:spPr>
        <a:xfrm>
          <a:off x="19989800" y="1776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9779</xdr:rowOff>
    </xdr:from>
    <xdr:to>
      <xdr:col>112</xdr:col>
      <xdr:colOff>38100</xdr:colOff>
      <xdr:row>108</xdr:row>
      <xdr:rowOff>111379</xdr:rowOff>
    </xdr:to>
    <xdr:sp macro="" textlink="">
      <xdr:nvSpPr>
        <xdr:cNvPr id="682" name="楕円 681"/>
        <xdr:cNvSpPr/>
      </xdr:nvSpPr>
      <xdr:spPr>
        <a:xfrm>
          <a:off x="19157950" y="1784057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60198</xdr:rowOff>
    </xdr:from>
    <xdr:to>
      <xdr:col>116</xdr:col>
      <xdr:colOff>63500</xdr:colOff>
      <xdr:row>108</xdr:row>
      <xdr:rowOff>60579</xdr:rowOff>
    </xdr:to>
    <xdr:cxnSp macro="">
      <xdr:nvCxnSpPr>
        <xdr:cNvPr id="683" name="直線コネクタ 682"/>
        <xdr:cNvCxnSpPr/>
      </xdr:nvCxnSpPr>
      <xdr:spPr>
        <a:xfrm flipV="1">
          <a:off x="19202400" y="17890998"/>
          <a:ext cx="7493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9779</xdr:rowOff>
    </xdr:from>
    <xdr:to>
      <xdr:col>107</xdr:col>
      <xdr:colOff>101600</xdr:colOff>
      <xdr:row>108</xdr:row>
      <xdr:rowOff>111379</xdr:rowOff>
    </xdr:to>
    <xdr:sp macro="" textlink="">
      <xdr:nvSpPr>
        <xdr:cNvPr id="684" name="楕円 683"/>
        <xdr:cNvSpPr/>
      </xdr:nvSpPr>
      <xdr:spPr>
        <a:xfrm>
          <a:off x="18345150" y="1784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60579</xdr:rowOff>
    </xdr:from>
    <xdr:to>
      <xdr:col>111</xdr:col>
      <xdr:colOff>177800</xdr:colOff>
      <xdr:row>108</xdr:row>
      <xdr:rowOff>60579</xdr:rowOff>
    </xdr:to>
    <xdr:cxnSp macro="">
      <xdr:nvCxnSpPr>
        <xdr:cNvPr id="685" name="直線コネクタ 684"/>
        <xdr:cNvCxnSpPr/>
      </xdr:nvCxnSpPr>
      <xdr:spPr>
        <a:xfrm>
          <a:off x="18395950" y="1789137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28829</xdr:rowOff>
    </xdr:from>
    <xdr:to>
      <xdr:col>102</xdr:col>
      <xdr:colOff>165100</xdr:colOff>
      <xdr:row>108</xdr:row>
      <xdr:rowOff>130429</xdr:rowOff>
    </xdr:to>
    <xdr:sp macro="" textlink="">
      <xdr:nvSpPr>
        <xdr:cNvPr id="686" name="楕円 685"/>
        <xdr:cNvSpPr/>
      </xdr:nvSpPr>
      <xdr:spPr>
        <a:xfrm>
          <a:off x="17551400" y="1785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60579</xdr:rowOff>
    </xdr:from>
    <xdr:to>
      <xdr:col>107</xdr:col>
      <xdr:colOff>50800</xdr:colOff>
      <xdr:row>108</xdr:row>
      <xdr:rowOff>79629</xdr:rowOff>
    </xdr:to>
    <xdr:cxnSp macro="">
      <xdr:nvCxnSpPr>
        <xdr:cNvPr id="687" name="直線コネクタ 686"/>
        <xdr:cNvCxnSpPr/>
      </xdr:nvCxnSpPr>
      <xdr:spPr>
        <a:xfrm flipV="1">
          <a:off x="17602200" y="17891379"/>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102506</xdr:rowOff>
    </xdr:from>
    <xdr:ext cx="469744" cy="259045"/>
    <xdr:sp macro="" textlink="">
      <xdr:nvSpPr>
        <xdr:cNvPr id="688" name="n_1mainValue【庁舎】&#10;一人当たり面積"/>
        <xdr:cNvSpPr txBox="1"/>
      </xdr:nvSpPr>
      <xdr:spPr>
        <a:xfrm>
          <a:off x="18980227" y="1793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102506</xdr:rowOff>
    </xdr:from>
    <xdr:ext cx="469744" cy="259045"/>
    <xdr:sp macro="" textlink="">
      <xdr:nvSpPr>
        <xdr:cNvPr id="689" name="n_2mainValue【庁舎】&#10;一人当たり面積"/>
        <xdr:cNvSpPr txBox="1"/>
      </xdr:nvSpPr>
      <xdr:spPr>
        <a:xfrm>
          <a:off x="18180127" y="1793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121556</xdr:rowOff>
    </xdr:from>
    <xdr:ext cx="469744" cy="259045"/>
    <xdr:sp macro="" textlink="">
      <xdr:nvSpPr>
        <xdr:cNvPr id="690" name="n_3mainValue【庁舎】&#10;一人当たり面積"/>
        <xdr:cNvSpPr txBox="1"/>
      </xdr:nvSpPr>
      <xdr:spPr>
        <a:xfrm>
          <a:off x="17386377" y="1795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体育館・プールについて有形固定資産減価償却率が特に高くなっており、今後の対応について検討する時期にきている。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庁舎については、耐震化改修したところであるため、有形固定資産減価償却率が低くなっている。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18,478
17,942
8.10
6,961,902
6,424,704
425,642
4,002,347
6,042,741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税及び町民税を主とした税収などが類似団体平均を上回っているため、近年比較的高い財政力指数でほぼ横ばいの状態を維持している。しかし、今後、固定資産税も地価の下落や家屋の評価替え等により減少傾向となるおそれがあり、税徴収率の向上など引き続き推進することで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149074</xdr:rowOff>
    </xdr:to>
    <xdr:cxnSp macro="">
      <xdr:nvCxnSpPr>
        <xdr:cNvPr id="70" name="直線コネクタ 69"/>
        <xdr:cNvCxnSpPr/>
      </xdr:nvCxnSpPr>
      <xdr:spPr>
        <a:xfrm flipV="1">
          <a:off x="4114800" y="68241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106636</xdr:rowOff>
    </xdr:from>
    <xdr:ext cx="762000" cy="259045"/>
    <xdr:sp macro="" textlink="">
      <xdr:nvSpPr>
        <xdr:cNvPr id="71" name="財政力平均値テキスト"/>
        <xdr:cNvSpPr txBox="1"/>
      </xdr:nvSpPr>
      <xdr:spPr>
        <a:xfrm>
          <a:off x="5041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149074</xdr:rowOff>
    </xdr:from>
    <xdr:to>
      <xdr:col>19</xdr:col>
      <xdr:colOff>133350</xdr:colOff>
      <xdr:row>39</xdr:row>
      <xdr:rowOff>160565</xdr:rowOff>
    </xdr:to>
    <xdr:cxnSp macro="">
      <xdr:nvCxnSpPr>
        <xdr:cNvPr id="73" name="直線コネクタ 72"/>
        <xdr:cNvCxnSpPr/>
      </xdr:nvCxnSpPr>
      <xdr:spPr>
        <a:xfrm flipV="1">
          <a:off x="3225800" y="68356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5" name="テキスト ボックス 74"/>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40</xdr:row>
      <xdr:rowOff>605</xdr:rowOff>
    </xdr:to>
    <xdr:cxnSp macro="">
      <xdr:nvCxnSpPr>
        <xdr:cNvPr id="76" name="直線コネクタ 75"/>
        <xdr:cNvCxnSpPr/>
      </xdr:nvCxnSpPr>
      <xdr:spPr>
        <a:xfrm flipV="1">
          <a:off x="2336800" y="68471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78" name="テキスト ボックス 77"/>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605</xdr:rowOff>
    </xdr:from>
    <xdr:to>
      <xdr:col>11</xdr:col>
      <xdr:colOff>31750</xdr:colOff>
      <xdr:row>40</xdr:row>
      <xdr:rowOff>12095</xdr:rowOff>
    </xdr:to>
    <xdr:cxnSp macro="">
      <xdr:nvCxnSpPr>
        <xdr:cNvPr id="79" name="直線コネクタ 78"/>
        <xdr:cNvCxnSpPr/>
      </xdr:nvCxnSpPr>
      <xdr:spPr>
        <a:xfrm flipV="1">
          <a:off x="1447800" y="68586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37996</xdr:rowOff>
    </xdr:from>
    <xdr:ext cx="762000" cy="259045"/>
    <xdr:sp macro="" textlink="">
      <xdr:nvSpPr>
        <xdr:cNvPr id="81" name="テキスト ボックス 80"/>
        <xdr:cNvSpPr txBox="1"/>
      </xdr:nvSpPr>
      <xdr:spPr>
        <a:xfrm>
          <a:off x="1955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9" name="楕円 88"/>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90"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98274</xdr:rowOff>
    </xdr:from>
    <xdr:to>
      <xdr:col>19</xdr:col>
      <xdr:colOff>184150</xdr:colOff>
      <xdr:row>40</xdr:row>
      <xdr:rowOff>28424</xdr:rowOff>
    </xdr:to>
    <xdr:sp macro="" textlink="">
      <xdr:nvSpPr>
        <xdr:cNvPr id="91" name="楕円 90"/>
        <xdr:cNvSpPr/>
      </xdr:nvSpPr>
      <xdr:spPr>
        <a:xfrm>
          <a:off x="4064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38601</xdr:rowOff>
    </xdr:from>
    <xdr:ext cx="736600" cy="259045"/>
    <xdr:sp macro="" textlink="">
      <xdr:nvSpPr>
        <xdr:cNvPr id="92" name="テキスト ボックス 91"/>
        <xdr:cNvSpPr txBox="1"/>
      </xdr:nvSpPr>
      <xdr:spPr>
        <a:xfrm>
          <a:off x="3733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3" name="楕円 92"/>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50092</xdr:rowOff>
    </xdr:from>
    <xdr:ext cx="762000" cy="259045"/>
    <xdr:sp macro="" textlink="">
      <xdr:nvSpPr>
        <xdr:cNvPr id="94" name="テキスト ボックス 93"/>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121255</xdr:rowOff>
    </xdr:from>
    <xdr:to>
      <xdr:col>11</xdr:col>
      <xdr:colOff>82550</xdr:colOff>
      <xdr:row>40</xdr:row>
      <xdr:rowOff>51405</xdr:rowOff>
    </xdr:to>
    <xdr:sp macro="" textlink="">
      <xdr:nvSpPr>
        <xdr:cNvPr id="95" name="楕円 94"/>
        <xdr:cNvSpPr/>
      </xdr:nvSpPr>
      <xdr:spPr>
        <a:xfrm>
          <a:off x="2286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61582</xdr:rowOff>
    </xdr:from>
    <xdr:ext cx="762000" cy="259045"/>
    <xdr:sp macro="" textlink="">
      <xdr:nvSpPr>
        <xdr:cNvPr id="96" name="テキスト ボックス 95"/>
        <xdr:cNvSpPr txBox="1"/>
      </xdr:nvSpPr>
      <xdr:spPr>
        <a:xfrm>
          <a:off x="1955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132745</xdr:rowOff>
    </xdr:from>
    <xdr:to>
      <xdr:col>7</xdr:col>
      <xdr:colOff>31750</xdr:colOff>
      <xdr:row>40</xdr:row>
      <xdr:rowOff>62895</xdr:rowOff>
    </xdr:to>
    <xdr:sp macro="" textlink="">
      <xdr:nvSpPr>
        <xdr:cNvPr id="97" name="楕円 96"/>
        <xdr:cNvSpPr/>
      </xdr:nvSpPr>
      <xdr:spPr>
        <a:xfrm>
          <a:off x="1397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73072</xdr:rowOff>
    </xdr:from>
    <xdr:ext cx="762000" cy="259045"/>
    <xdr:sp macro="" textlink="">
      <xdr:nvSpPr>
        <xdr:cNvPr id="98" name="テキスト ボックス 97"/>
        <xdr:cNvSpPr txBox="1"/>
      </xdr:nvSpPr>
      <xdr:spPr>
        <a:xfrm>
          <a:off x="1066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抑制を図っている一方で、こども子育て支援新制度により私立保育所、施設型の幼稚園に移行した私立幼稚園の運営費の増加などにより扶助費が依然として増加傾向である。また、介護保険特別会計への給付費に対する繰出金や障害者総合支援事業、道路維持補修工事費等も年々増加傾向にあり、公債費についても学校債や臨時財政対策債の償還元金等が増加している。住民サービスの向上を図りながら、適正な事業執行を行うことで、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97065</xdr:rowOff>
    </xdr:from>
    <xdr:to>
      <xdr:col>23</xdr:col>
      <xdr:colOff>133350</xdr:colOff>
      <xdr:row>63</xdr:row>
      <xdr:rowOff>145324</xdr:rowOff>
    </xdr:to>
    <xdr:cxnSp macro="">
      <xdr:nvCxnSpPr>
        <xdr:cNvPr id="135" name="直線コネクタ 134"/>
        <xdr:cNvCxnSpPr/>
      </xdr:nvCxnSpPr>
      <xdr:spPr>
        <a:xfrm>
          <a:off x="4114800" y="10898415"/>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90731</xdr:rowOff>
    </xdr:from>
    <xdr:ext cx="762000" cy="259045"/>
    <xdr:sp macro="" textlink="">
      <xdr:nvSpPr>
        <xdr:cNvPr id="136" name="財政構造の弾力性平均値テキスト"/>
        <xdr:cNvSpPr txBox="1"/>
      </xdr:nvSpPr>
      <xdr:spPr>
        <a:xfrm>
          <a:off x="5041900" y="10892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93617</xdr:rowOff>
    </xdr:from>
    <xdr:to>
      <xdr:col>19</xdr:col>
      <xdr:colOff>133350</xdr:colOff>
      <xdr:row>63</xdr:row>
      <xdr:rowOff>97065</xdr:rowOff>
    </xdr:to>
    <xdr:cxnSp macro="">
      <xdr:nvCxnSpPr>
        <xdr:cNvPr id="138" name="直線コネクタ 137"/>
        <xdr:cNvCxnSpPr/>
      </xdr:nvCxnSpPr>
      <xdr:spPr>
        <a:xfrm>
          <a:off x="3225800" y="10894967"/>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16346</xdr:rowOff>
    </xdr:from>
    <xdr:ext cx="736600" cy="259045"/>
    <xdr:sp macro="" textlink="">
      <xdr:nvSpPr>
        <xdr:cNvPr id="140" name="テキスト ボックス 139"/>
        <xdr:cNvSpPr txBox="1"/>
      </xdr:nvSpPr>
      <xdr:spPr>
        <a:xfrm>
          <a:off x="3733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38463</xdr:rowOff>
    </xdr:from>
    <xdr:to>
      <xdr:col>15</xdr:col>
      <xdr:colOff>82550</xdr:colOff>
      <xdr:row>63</xdr:row>
      <xdr:rowOff>93617</xdr:rowOff>
    </xdr:to>
    <xdr:cxnSp macro="">
      <xdr:nvCxnSpPr>
        <xdr:cNvPr id="141" name="直線コネクタ 140"/>
        <xdr:cNvCxnSpPr/>
      </xdr:nvCxnSpPr>
      <xdr:spPr>
        <a:xfrm>
          <a:off x="2336800" y="1083981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170560</xdr:rowOff>
    </xdr:from>
    <xdr:ext cx="762000" cy="259045"/>
    <xdr:sp macro="" textlink="">
      <xdr:nvSpPr>
        <xdr:cNvPr id="143" name="テキスト ボックス 142"/>
        <xdr:cNvSpPr txBox="1"/>
      </xdr:nvSpPr>
      <xdr:spPr>
        <a:xfrm>
          <a:off x="2844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144417</xdr:rowOff>
    </xdr:from>
    <xdr:to>
      <xdr:col>11</xdr:col>
      <xdr:colOff>31750</xdr:colOff>
      <xdr:row>63</xdr:row>
      <xdr:rowOff>38463</xdr:rowOff>
    </xdr:to>
    <xdr:cxnSp macro="">
      <xdr:nvCxnSpPr>
        <xdr:cNvPr id="144" name="直線コネクタ 143"/>
        <xdr:cNvCxnSpPr/>
      </xdr:nvCxnSpPr>
      <xdr:spPr>
        <a:xfrm>
          <a:off x="1447800" y="1077431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91276</xdr:rowOff>
    </xdr:from>
    <xdr:ext cx="762000" cy="259045"/>
    <xdr:sp macro="" textlink="">
      <xdr:nvSpPr>
        <xdr:cNvPr id="146" name="テキスト ボックス 145"/>
        <xdr:cNvSpPr txBox="1"/>
      </xdr:nvSpPr>
      <xdr:spPr>
        <a:xfrm>
          <a:off x="1955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48" name="テキスト ボックス 147"/>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94524</xdr:rowOff>
    </xdr:from>
    <xdr:to>
      <xdr:col>23</xdr:col>
      <xdr:colOff>184150</xdr:colOff>
      <xdr:row>64</xdr:row>
      <xdr:rowOff>24674</xdr:rowOff>
    </xdr:to>
    <xdr:sp macro="" textlink="">
      <xdr:nvSpPr>
        <xdr:cNvPr id="154" name="楕円 153"/>
        <xdr:cNvSpPr/>
      </xdr:nvSpPr>
      <xdr:spPr>
        <a:xfrm>
          <a:off x="49022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111051</xdr:rowOff>
    </xdr:from>
    <xdr:ext cx="762000" cy="259045"/>
    <xdr:sp macro="" textlink="">
      <xdr:nvSpPr>
        <xdr:cNvPr id="155" name="財政構造の弾力性該当値テキスト"/>
        <xdr:cNvSpPr txBox="1"/>
      </xdr:nvSpPr>
      <xdr:spPr>
        <a:xfrm>
          <a:off x="50419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46265</xdr:rowOff>
    </xdr:from>
    <xdr:to>
      <xdr:col>19</xdr:col>
      <xdr:colOff>184150</xdr:colOff>
      <xdr:row>63</xdr:row>
      <xdr:rowOff>147865</xdr:rowOff>
    </xdr:to>
    <xdr:sp macro="" textlink="">
      <xdr:nvSpPr>
        <xdr:cNvPr id="156" name="楕円 155"/>
        <xdr:cNvSpPr/>
      </xdr:nvSpPr>
      <xdr:spPr>
        <a:xfrm>
          <a:off x="4064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158042</xdr:rowOff>
    </xdr:from>
    <xdr:ext cx="736600" cy="259045"/>
    <xdr:sp macro="" textlink="">
      <xdr:nvSpPr>
        <xdr:cNvPr id="157" name="テキスト ボックス 156"/>
        <xdr:cNvSpPr txBox="1"/>
      </xdr:nvSpPr>
      <xdr:spPr>
        <a:xfrm>
          <a:off x="3733800" y="1061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42817</xdr:rowOff>
    </xdr:from>
    <xdr:to>
      <xdr:col>15</xdr:col>
      <xdr:colOff>133350</xdr:colOff>
      <xdr:row>63</xdr:row>
      <xdr:rowOff>144417</xdr:rowOff>
    </xdr:to>
    <xdr:sp macro="" textlink="">
      <xdr:nvSpPr>
        <xdr:cNvPr id="158" name="楕円 157"/>
        <xdr:cNvSpPr/>
      </xdr:nvSpPr>
      <xdr:spPr>
        <a:xfrm>
          <a:off x="3175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154594</xdr:rowOff>
    </xdr:from>
    <xdr:ext cx="762000" cy="259045"/>
    <xdr:sp macro="" textlink="">
      <xdr:nvSpPr>
        <xdr:cNvPr id="159" name="テキスト ボックス 158"/>
        <xdr:cNvSpPr txBox="1"/>
      </xdr:nvSpPr>
      <xdr:spPr>
        <a:xfrm>
          <a:off x="2844800" y="1061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159113</xdr:rowOff>
    </xdr:from>
    <xdr:to>
      <xdr:col>11</xdr:col>
      <xdr:colOff>82550</xdr:colOff>
      <xdr:row>63</xdr:row>
      <xdr:rowOff>89263</xdr:rowOff>
    </xdr:to>
    <xdr:sp macro="" textlink="">
      <xdr:nvSpPr>
        <xdr:cNvPr id="160" name="楕円 159"/>
        <xdr:cNvSpPr/>
      </xdr:nvSpPr>
      <xdr:spPr>
        <a:xfrm>
          <a:off x="2286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99440</xdr:rowOff>
    </xdr:from>
    <xdr:ext cx="762000" cy="259045"/>
    <xdr:sp macro="" textlink="">
      <xdr:nvSpPr>
        <xdr:cNvPr id="161" name="テキスト ボックス 160"/>
        <xdr:cNvSpPr txBox="1"/>
      </xdr:nvSpPr>
      <xdr:spPr>
        <a:xfrm>
          <a:off x="1955800" y="1055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93617</xdr:rowOff>
    </xdr:from>
    <xdr:to>
      <xdr:col>7</xdr:col>
      <xdr:colOff>31750</xdr:colOff>
      <xdr:row>63</xdr:row>
      <xdr:rowOff>23767</xdr:rowOff>
    </xdr:to>
    <xdr:sp macro="" textlink="">
      <xdr:nvSpPr>
        <xdr:cNvPr id="162" name="楕円 161"/>
        <xdr:cNvSpPr/>
      </xdr:nvSpPr>
      <xdr:spPr>
        <a:xfrm>
          <a:off x="1397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33944</xdr:rowOff>
    </xdr:from>
    <xdr:ext cx="762000" cy="259045"/>
    <xdr:sp macro="" textlink="">
      <xdr:nvSpPr>
        <xdr:cNvPr id="163" name="テキスト ボックス 162"/>
        <xdr:cNvSpPr txBox="1"/>
      </xdr:nvSpPr>
      <xdr:spPr>
        <a:xfrm>
          <a:off x="1066800" y="1049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人件費については、民間委託等による職員数の抑制を図っている。物件費については給食センターの</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委託、電算システム経費、施設指定管理委託等による増加が物件費の中で大きな割合を占めている。今後も事務事業の改善に努める。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73764</xdr:rowOff>
    </xdr:from>
    <xdr:to>
      <xdr:col>23</xdr:col>
      <xdr:colOff>133350</xdr:colOff>
      <xdr:row>81</xdr:row>
      <xdr:rowOff>76922</xdr:rowOff>
    </xdr:to>
    <xdr:cxnSp macro="">
      <xdr:nvCxnSpPr>
        <xdr:cNvPr id="199" name="直線コネクタ 198"/>
        <xdr:cNvCxnSpPr/>
      </xdr:nvCxnSpPr>
      <xdr:spPr>
        <a:xfrm flipV="1">
          <a:off x="4114800" y="13961214"/>
          <a:ext cx="8382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74137</xdr:rowOff>
    </xdr:from>
    <xdr:ext cx="762000" cy="259045"/>
    <xdr:sp macro="" textlink="">
      <xdr:nvSpPr>
        <xdr:cNvPr id="200" name="人件費・物件費等の状況平均値テキスト"/>
        <xdr:cNvSpPr txBox="1"/>
      </xdr:nvSpPr>
      <xdr:spPr>
        <a:xfrm>
          <a:off x="5041900" y="1396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70489</xdr:rowOff>
    </xdr:from>
    <xdr:to>
      <xdr:col>19</xdr:col>
      <xdr:colOff>133350</xdr:colOff>
      <xdr:row>81</xdr:row>
      <xdr:rowOff>76922</xdr:rowOff>
    </xdr:to>
    <xdr:cxnSp macro="">
      <xdr:nvCxnSpPr>
        <xdr:cNvPr id="202" name="直線コネクタ 201"/>
        <xdr:cNvCxnSpPr/>
      </xdr:nvCxnSpPr>
      <xdr:spPr>
        <a:xfrm>
          <a:off x="3225800" y="13957939"/>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58463</xdr:rowOff>
    </xdr:from>
    <xdr:to>
      <xdr:col>15</xdr:col>
      <xdr:colOff>82550</xdr:colOff>
      <xdr:row>81</xdr:row>
      <xdr:rowOff>70489</xdr:rowOff>
    </xdr:to>
    <xdr:cxnSp macro="">
      <xdr:nvCxnSpPr>
        <xdr:cNvPr id="205" name="直線コネクタ 204"/>
        <xdr:cNvCxnSpPr/>
      </xdr:nvCxnSpPr>
      <xdr:spPr>
        <a:xfrm>
          <a:off x="2336800" y="13945913"/>
          <a:ext cx="889000" cy="1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58463</xdr:rowOff>
    </xdr:from>
    <xdr:to>
      <xdr:col>11</xdr:col>
      <xdr:colOff>31750</xdr:colOff>
      <xdr:row>81</xdr:row>
      <xdr:rowOff>61905</xdr:rowOff>
    </xdr:to>
    <xdr:cxnSp macro="">
      <xdr:nvCxnSpPr>
        <xdr:cNvPr id="208" name="直線コネクタ 207"/>
        <xdr:cNvCxnSpPr/>
      </xdr:nvCxnSpPr>
      <xdr:spPr>
        <a:xfrm flipV="1">
          <a:off x="1447800" y="13945913"/>
          <a:ext cx="8890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148499</xdr:rowOff>
    </xdr:from>
    <xdr:ext cx="762000" cy="259045"/>
    <xdr:sp macro="" textlink="">
      <xdr:nvSpPr>
        <xdr:cNvPr id="210" name="テキスト ボックス 209"/>
        <xdr:cNvSpPr txBox="1"/>
      </xdr:nvSpPr>
      <xdr:spPr>
        <a:xfrm>
          <a:off x="1955800" y="140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22964</xdr:rowOff>
    </xdr:from>
    <xdr:to>
      <xdr:col>23</xdr:col>
      <xdr:colOff>184150</xdr:colOff>
      <xdr:row>81</xdr:row>
      <xdr:rowOff>124564</xdr:rowOff>
    </xdr:to>
    <xdr:sp macro="" textlink="">
      <xdr:nvSpPr>
        <xdr:cNvPr id="218" name="楕円 217"/>
        <xdr:cNvSpPr/>
      </xdr:nvSpPr>
      <xdr:spPr>
        <a:xfrm>
          <a:off x="4902200" y="139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115691</xdr:rowOff>
    </xdr:from>
    <xdr:ext cx="762000" cy="259045"/>
    <xdr:sp macro="" textlink="">
      <xdr:nvSpPr>
        <xdr:cNvPr id="219" name="人件費・物件費等の状況該当値テキスト"/>
        <xdr:cNvSpPr txBox="1"/>
      </xdr:nvSpPr>
      <xdr:spPr>
        <a:xfrm>
          <a:off x="5041900" y="1383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26122</xdr:rowOff>
    </xdr:from>
    <xdr:to>
      <xdr:col>19</xdr:col>
      <xdr:colOff>184150</xdr:colOff>
      <xdr:row>81</xdr:row>
      <xdr:rowOff>127722</xdr:rowOff>
    </xdr:to>
    <xdr:sp macro="" textlink="">
      <xdr:nvSpPr>
        <xdr:cNvPr id="220" name="楕円 219"/>
        <xdr:cNvSpPr/>
      </xdr:nvSpPr>
      <xdr:spPr>
        <a:xfrm>
          <a:off x="4064000" y="1391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137899</xdr:rowOff>
    </xdr:from>
    <xdr:ext cx="736600" cy="259045"/>
    <xdr:sp macro="" textlink="">
      <xdr:nvSpPr>
        <xdr:cNvPr id="221" name="テキスト ボックス 220"/>
        <xdr:cNvSpPr txBox="1"/>
      </xdr:nvSpPr>
      <xdr:spPr>
        <a:xfrm>
          <a:off x="3733800" y="13682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19689</xdr:rowOff>
    </xdr:from>
    <xdr:to>
      <xdr:col>15</xdr:col>
      <xdr:colOff>133350</xdr:colOff>
      <xdr:row>81</xdr:row>
      <xdr:rowOff>121289</xdr:rowOff>
    </xdr:to>
    <xdr:sp macro="" textlink="">
      <xdr:nvSpPr>
        <xdr:cNvPr id="222" name="楕円 221"/>
        <xdr:cNvSpPr/>
      </xdr:nvSpPr>
      <xdr:spPr>
        <a:xfrm>
          <a:off x="3175000" y="1390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131466</xdr:rowOff>
    </xdr:from>
    <xdr:ext cx="762000" cy="259045"/>
    <xdr:sp macro="" textlink="">
      <xdr:nvSpPr>
        <xdr:cNvPr id="223" name="テキスト ボックス 222"/>
        <xdr:cNvSpPr txBox="1"/>
      </xdr:nvSpPr>
      <xdr:spPr>
        <a:xfrm>
          <a:off x="2844800" y="1367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7663</xdr:rowOff>
    </xdr:from>
    <xdr:to>
      <xdr:col>11</xdr:col>
      <xdr:colOff>82550</xdr:colOff>
      <xdr:row>81</xdr:row>
      <xdr:rowOff>109263</xdr:rowOff>
    </xdr:to>
    <xdr:sp macro="" textlink="">
      <xdr:nvSpPr>
        <xdr:cNvPr id="224" name="楕円 223"/>
        <xdr:cNvSpPr/>
      </xdr:nvSpPr>
      <xdr:spPr>
        <a:xfrm>
          <a:off x="2286000" y="138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119440</xdr:rowOff>
    </xdr:from>
    <xdr:ext cx="762000" cy="259045"/>
    <xdr:sp macro="" textlink="">
      <xdr:nvSpPr>
        <xdr:cNvPr id="225" name="テキスト ボックス 224"/>
        <xdr:cNvSpPr txBox="1"/>
      </xdr:nvSpPr>
      <xdr:spPr>
        <a:xfrm>
          <a:off x="1955800" y="1366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11105</xdr:rowOff>
    </xdr:from>
    <xdr:to>
      <xdr:col>7</xdr:col>
      <xdr:colOff>31750</xdr:colOff>
      <xdr:row>81</xdr:row>
      <xdr:rowOff>112705</xdr:rowOff>
    </xdr:to>
    <xdr:sp macro="" textlink="">
      <xdr:nvSpPr>
        <xdr:cNvPr id="226" name="楕円 225"/>
        <xdr:cNvSpPr/>
      </xdr:nvSpPr>
      <xdr:spPr>
        <a:xfrm>
          <a:off x="1397000" y="1389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122882</xdr:rowOff>
    </xdr:from>
    <xdr:ext cx="762000" cy="259045"/>
    <xdr:sp macro="" textlink="">
      <xdr:nvSpPr>
        <xdr:cNvPr id="227" name="テキスト ボックス 226"/>
        <xdr:cNvSpPr txBox="1"/>
      </xdr:nvSpPr>
      <xdr:spPr>
        <a:xfrm>
          <a:off x="1066800" y="1366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類似団体平均を下回る水準で横ばいの状態である。引き続き適正な水準の維持に努める。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47837</xdr:rowOff>
    </xdr:from>
    <xdr:to>
      <xdr:col>81</xdr:col>
      <xdr:colOff>44450</xdr:colOff>
      <xdr:row>85</xdr:row>
      <xdr:rowOff>71966</xdr:rowOff>
    </xdr:to>
    <xdr:cxnSp macro="">
      <xdr:nvCxnSpPr>
        <xdr:cNvPr id="261" name="直線コネクタ 260"/>
        <xdr:cNvCxnSpPr/>
      </xdr:nvCxnSpPr>
      <xdr:spPr>
        <a:xfrm>
          <a:off x="16179800" y="1462108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129981</xdr:rowOff>
    </xdr:from>
    <xdr:ext cx="762000" cy="259045"/>
    <xdr:sp macro="" textlink="">
      <xdr:nvSpPr>
        <xdr:cNvPr id="262"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47837</xdr:rowOff>
    </xdr:from>
    <xdr:to>
      <xdr:col>77</xdr:col>
      <xdr:colOff>44450</xdr:colOff>
      <xdr:row>85</xdr:row>
      <xdr:rowOff>112184</xdr:rowOff>
    </xdr:to>
    <xdr:cxnSp macro="">
      <xdr:nvCxnSpPr>
        <xdr:cNvPr id="264" name="直線コネクタ 263"/>
        <xdr:cNvCxnSpPr/>
      </xdr:nvCxnSpPr>
      <xdr:spPr>
        <a:xfrm flipV="1">
          <a:off x="15290800" y="1462108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66" name="テキスト ボックス 265"/>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80011</xdr:rowOff>
    </xdr:from>
    <xdr:to>
      <xdr:col>72</xdr:col>
      <xdr:colOff>203200</xdr:colOff>
      <xdr:row>85</xdr:row>
      <xdr:rowOff>112184</xdr:rowOff>
    </xdr:to>
    <xdr:cxnSp macro="">
      <xdr:nvCxnSpPr>
        <xdr:cNvPr id="267" name="直線コネクタ 266"/>
        <xdr:cNvCxnSpPr/>
      </xdr:nvCxnSpPr>
      <xdr:spPr>
        <a:xfrm>
          <a:off x="14401800" y="1465326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69" name="テキスト ボックス 268"/>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80011</xdr:rowOff>
    </xdr:from>
    <xdr:to>
      <xdr:col>68</xdr:col>
      <xdr:colOff>152400</xdr:colOff>
      <xdr:row>85</xdr:row>
      <xdr:rowOff>152400</xdr:rowOff>
    </xdr:to>
    <xdr:cxnSp macro="">
      <xdr:nvCxnSpPr>
        <xdr:cNvPr id="270" name="直線コネクタ 269"/>
        <xdr:cNvCxnSpPr/>
      </xdr:nvCxnSpPr>
      <xdr:spPr>
        <a:xfrm flipV="1">
          <a:off x="13512800" y="146532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72" name="テキスト ボックス 271"/>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32614</xdr:rowOff>
    </xdr:from>
    <xdr:ext cx="762000" cy="259045"/>
    <xdr:sp macro="" textlink="">
      <xdr:nvSpPr>
        <xdr:cNvPr id="274" name="テキスト ボックス 273"/>
        <xdr:cNvSpPr txBox="1"/>
      </xdr:nvSpPr>
      <xdr:spPr>
        <a:xfrm>
          <a:off x="13131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80" name="楕円 279"/>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37693</xdr:rowOff>
    </xdr:from>
    <xdr:ext cx="762000" cy="259045"/>
    <xdr:sp macro="" textlink="">
      <xdr:nvSpPr>
        <xdr:cNvPr id="281" name="給与水準   （国との比較）該当値テキスト"/>
        <xdr:cNvSpPr txBox="1"/>
      </xdr:nvSpPr>
      <xdr:spPr>
        <a:xfrm>
          <a:off x="171069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168487</xdr:rowOff>
    </xdr:from>
    <xdr:to>
      <xdr:col>77</xdr:col>
      <xdr:colOff>95250</xdr:colOff>
      <xdr:row>85</xdr:row>
      <xdr:rowOff>98637</xdr:rowOff>
    </xdr:to>
    <xdr:sp macro="" textlink="">
      <xdr:nvSpPr>
        <xdr:cNvPr id="282" name="楕円 281"/>
        <xdr:cNvSpPr/>
      </xdr:nvSpPr>
      <xdr:spPr>
        <a:xfrm>
          <a:off x="16129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108814</xdr:rowOff>
    </xdr:from>
    <xdr:ext cx="736600" cy="259045"/>
    <xdr:sp macro="" textlink="">
      <xdr:nvSpPr>
        <xdr:cNvPr id="283" name="テキスト ボックス 282"/>
        <xdr:cNvSpPr txBox="1"/>
      </xdr:nvSpPr>
      <xdr:spPr>
        <a:xfrm>
          <a:off x="15798800" y="1433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4" name="楕円 283"/>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5" name="テキスト ボックス 284"/>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29211</xdr:rowOff>
    </xdr:from>
    <xdr:to>
      <xdr:col>68</xdr:col>
      <xdr:colOff>203200</xdr:colOff>
      <xdr:row>85</xdr:row>
      <xdr:rowOff>130811</xdr:rowOff>
    </xdr:to>
    <xdr:sp macro="" textlink="">
      <xdr:nvSpPr>
        <xdr:cNvPr id="286" name="楕円 285"/>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87" name="テキスト ボックス 286"/>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8" name="楕円 287"/>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9" name="テキスト ボックス 288"/>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これまで、給食センターや公立保育所の民営化などにより職員数の抑制を図ってきており、また、平成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年度末退職者</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名に対し</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年度採用</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名の大幅な人員減や、</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名、</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名、</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名の退職者が続いている状況のため、職員数の抑制傾向は続いている。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今後は、住民サービスの向上を図りつつ、効率的かつ適正な事務事業を確保できる定員管理を行うよう努める。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135951</xdr:rowOff>
    </xdr:from>
    <xdr:to>
      <xdr:col>81</xdr:col>
      <xdr:colOff>44450</xdr:colOff>
      <xdr:row>59</xdr:row>
      <xdr:rowOff>156633</xdr:rowOff>
    </xdr:to>
    <xdr:cxnSp macro="">
      <xdr:nvCxnSpPr>
        <xdr:cNvPr id="326" name="直線コネクタ 325"/>
        <xdr:cNvCxnSpPr/>
      </xdr:nvCxnSpPr>
      <xdr:spPr>
        <a:xfrm>
          <a:off x="16179800" y="10251501"/>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135951</xdr:rowOff>
    </xdr:from>
    <xdr:to>
      <xdr:col>77</xdr:col>
      <xdr:colOff>44450</xdr:colOff>
      <xdr:row>59</xdr:row>
      <xdr:rowOff>160080</xdr:rowOff>
    </xdr:to>
    <xdr:cxnSp macro="">
      <xdr:nvCxnSpPr>
        <xdr:cNvPr id="329" name="直線コネクタ 328"/>
        <xdr:cNvCxnSpPr/>
      </xdr:nvCxnSpPr>
      <xdr:spPr>
        <a:xfrm flipV="1">
          <a:off x="15290800" y="10251501"/>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160080</xdr:rowOff>
    </xdr:from>
    <xdr:to>
      <xdr:col>72</xdr:col>
      <xdr:colOff>203200</xdr:colOff>
      <xdr:row>59</xdr:row>
      <xdr:rowOff>162378</xdr:rowOff>
    </xdr:to>
    <xdr:cxnSp macro="">
      <xdr:nvCxnSpPr>
        <xdr:cNvPr id="332" name="直線コネクタ 331"/>
        <xdr:cNvCxnSpPr/>
      </xdr:nvCxnSpPr>
      <xdr:spPr>
        <a:xfrm flipV="1">
          <a:off x="14401800" y="1027563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126758</xdr:rowOff>
    </xdr:from>
    <xdr:to>
      <xdr:col>68</xdr:col>
      <xdr:colOff>152400</xdr:colOff>
      <xdr:row>59</xdr:row>
      <xdr:rowOff>162378</xdr:rowOff>
    </xdr:to>
    <xdr:cxnSp macro="">
      <xdr:nvCxnSpPr>
        <xdr:cNvPr id="335" name="直線コネクタ 334"/>
        <xdr:cNvCxnSpPr/>
      </xdr:nvCxnSpPr>
      <xdr:spPr>
        <a:xfrm>
          <a:off x="13512800" y="10242308"/>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37" name="テキスト ボックス 336"/>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9" name="テキスト ボックス 338"/>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105833</xdr:rowOff>
    </xdr:from>
    <xdr:to>
      <xdr:col>81</xdr:col>
      <xdr:colOff>95250</xdr:colOff>
      <xdr:row>60</xdr:row>
      <xdr:rowOff>35983</xdr:rowOff>
    </xdr:to>
    <xdr:sp macro="" textlink="">
      <xdr:nvSpPr>
        <xdr:cNvPr id="345" name="楕円 344"/>
        <xdr:cNvSpPr/>
      </xdr:nvSpPr>
      <xdr:spPr>
        <a:xfrm>
          <a:off x="16967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122360</xdr:rowOff>
    </xdr:from>
    <xdr:ext cx="762000" cy="259045"/>
    <xdr:sp macro="" textlink="">
      <xdr:nvSpPr>
        <xdr:cNvPr id="346" name="定員管理の状況該当値テキスト"/>
        <xdr:cNvSpPr txBox="1"/>
      </xdr:nvSpPr>
      <xdr:spPr>
        <a:xfrm>
          <a:off x="17106900" y="100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85151</xdr:rowOff>
    </xdr:from>
    <xdr:to>
      <xdr:col>77</xdr:col>
      <xdr:colOff>95250</xdr:colOff>
      <xdr:row>60</xdr:row>
      <xdr:rowOff>15301</xdr:rowOff>
    </xdr:to>
    <xdr:sp macro="" textlink="">
      <xdr:nvSpPr>
        <xdr:cNvPr id="347" name="楕円 346"/>
        <xdr:cNvSpPr/>
      </xdr:nvSpPr>
      <xdr:spPr>
        <a:xfrm>
          <a:off x="16129000" y="102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25478</xdr:rowOff>
    </xdr:from>
    <xdr:ext cx="736600" cy="259045"/>
    <xdr:sp macro="" textlink="">
      <xdr:nvSpPr>
        <xdr:cNvPr id="348" name="テキスト ボックス 347"/>
        <xdr:cNvSpPr txBox="1"/>
      </xdr:nvSpPr>
      <xdr:spPr>
        <a:xfrm>
          <a:off x="15798800" y="9969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109280</xdr:rowOff>
    </xdr:from>
    <xdr:to>
      <xdr:col>73</xdr:col>
      <xdr:colOff>44450</xdr:colOff>
      <xdr:row>60</xdr:row>
      <xdr:rowOff>39430</xdr:rowOff>
    </xdr:to>
    <xdr:sp macro="" textlink="">
      <xdr:nvSpPr>
        <xdr:cNvPr id="349" name="楕円 348"/>
        <xdr:cNvSpPr/>
      </xdr:nvSpPr>
      <xdr:spPr>
        <a:xfrm>
          <a:off x="152400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49607</xdr:rowOff>
    </xdr:from>
    <xdr:ext cx="762000" cy="259045"/>
    <xdr:sp macro="" textlink="">
      <xdr:nvSpPr>
        <xdr:cNvPr id="350" name="テキスト ボックス 349"/>
        <xdr:cNvSpPr txBox="1"/>
      </xdr:nvSpPr>
      <xdr:spPr>
        <a:xfrm>
          <a:off x="14909800" y="999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111578</xdr:rowOff>
    </xdr:from>
    <xdr:to>
      <xdr:col>68</xdr:col>
      <xdr:colOff>203200</xdr:colOff>
      <xdr:row>60</xdr:row>
      <xdr:rowOff>41728</xdr:rowOff>
    </xdr:to>
    <xdr:sp macro="" textlink="">
      <xdr:nvSpPr>
        <xdr:cNvPr id="351" name="楕円 350"/>
        <xdr:cNvSpPr/>
      </xdr:nvSpPr>
      <xdr:spPr>
        <a:xfrm>
          <a:off x="14351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51905</xdr:rowOff>
    </xdr:from>
    <xdr:ext cx="762000" cy="259045"/>
    <xdr:sp macro="" textlink="">
      <xdr:nvSpPr>
        <xdr:cNvPr id="352" name="テキスト ボックス 351"/>
        <xdr:cNvSpPr txBox="1"/>
      </xdr:nvSpPr>
      <xdr:spPr>
        <a:xfrm>
          <a:off x="14020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75958</xdr:rowOff>
    </xdr:from>
    <xdr:to>
      <xdr:col>64</xdr:col>
      <xdr:colOff>152400</xdr:colOff>
      <xdr:row>60</xdr:row>
      <xdr:rowOff>6108</xdr:rowOff>
    </xdr:to>
    <xdr:sp macro="" textlink="">
      <xdr:nvSpPr>
        <xdr:cNvPr id="353" name="楕円 352"/>
        <xdr:cNvSpPr/>
      </xdr:nvSpPr>
      <xdr:spPr>
        <a:xfrm>
          <a:off x="13462000" y="101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16285</xdr:rowOff>
    </xdr:from>
    <xdr:ext cx="762000" cy="259045"/>
    <xdr:sp macro="" textlink="">
      <xdr:nvSpPr>
        <xdr:cNvPr id="354" name="テキスト ボックス 353"/>
        <xdr:cNvSpPr txBox="1"/>
      </xdr:nvSpPr>
      <xdr:spPr>
        <a:xfrm>
          <a:off x="13131800" y="996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五省協定に係る小学校施設の償還金の完済により公債費に準ずる債務負担行為が減少、加入する組合等の地方債の元金償還に充てる負担等も終了し、事業費補正により基準財政需要額算入された公債費についても一部算入が終了したことにより類似団体平均を下回る</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耐震改修事業や臨時財政対策債などの借り入れにより公債費が増加するのをはじめ、大規模事業計画に伴う地方債借り入れを行う可能性があることから、実質公債費比率が上昇する見込みがある。上昇を一時的なものに抑えるよう、適正な実質公債費比率の維持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107696</xdr:rowOff>
    </xdr:from>
    <xdr:to>
      <xdr:col>81</xdr:col>
      <xdr:colOff>44450</xdr:colOff>
      <xdr:row>40</xdr:row>
      <xdr:rowOff>107696</xdr:rowOff>
    </xdr:to>
    <xdr:cxnSp macro="">
      <xdr:nvCxnSpPr>
        <xdr:cNvPr id="385" name="直線コネクタ 384"/>
        <xdr:cNvCxnSpPr/>
      </xdr:nvCxnSpPr>
      <xdr:spPr>
        <a:xfrm>
          <a:off x="16179800" y="69656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6"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107696</xdr:rowOff>
    </xdr:from>
    <xdr:to>
      <xdr:col>77</xdr:col>
      <xdr:colOff>44450</xdr:colOff>
      <xdr:row>40</xdr:row>
      <xdr:rowOff>112522</xdr:rowOff>
    </xdr:to>
    <xdr:cxnSp macro="">
      <xdr:nvCxnSpPr>
        <xdr:cNvPr id="388" name="直線コネクタ 387"/>
        <xdr:cNvCxnSpPr/>
      </xdr:nvCxnSpPr>
      <xdr:spPr>
        <a:xfrm flipV="1">
          <a:off x="15290800" y="69656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0" name="テキスト ボックス 389"/>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112522</xdr:rowOff>
    </xdr:from>
    <xdr:to>
      <xdr:col>72</xdr:col>
      <xdr:colOff>203200</xdr:colOff>
      <xdr:row>40</xdr:row>
      <xdr:rowOff>146304</xdr:rowOff>
    </xdr:to>
    <xdr:cxnSp macro="">
      <xdr:nvCxnSpPr>
        <xdr:cNvPr id="391" name="直線コネクタ 390"/>
        <xdr:cNvCxnSpPr/>
      </xdr:nvCxnSpPr>
      <xdr:spPr>
        <a:xfrm flipV="1">
          <a:off x="14401800" y="697052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393" name="テキスト ボックス 392"/>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146304</xdr:rowOff>
    </xdr:from>
    <xdr:to>
      <xdr:col>68</xdr:col>
      <xdr:colOff>152400</xdr:colOff>
      <xdr:row>41</xdr:row>
      <xdr:rowOff>8636</xdr:rowOff>
    </xdr:to>
    <xdr:cxnSp macro="">
      <xdr:nvCxnSpPr>
        <xdr:cNvPr id="394" name="直線コネクタ 393"/>
        <xdr:cNvCxnSpPr/>
      </xdr:nvCxnSpPr>
      <xdr:spPr>
        <a:xfrm flipV="1">
          <a:off x="13512800" y="700430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6" name="テキスト ボックス 395"/>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56896</xdr:rowOff>
    </xdr:from>
    <xdr:to>
      <xdr:col>81</xdr:col>
      <xdr:colOff>95250</xdr:colOff>
      <xdr:row>40</xdr:row>
      <xdr:rowOff>158496</xdr:rowOff>
    </xdr:to>
    <xdr:sp macro="" textlink="">
      <xdr:nvSpPr>
        <xdr:cNvPr id="404" name="楕円 403"/>
        <xdr:cNvSpPr/>
      </xdr:nvSpPr>
      <xdr:spPr>
        <a:xfrm>
          <a:off x="169672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73423</xdr:rowOff>
    </xdr:from>
    <xdr:ext cx="762000" cy="259045"/>
    <xdr:sp macro="" textlink="">
      <xdr:nvSpPr>
        <xdr:cNvPr id="405" name="公債費負担の状況該当値テキスト"/>
        <xdr:cNvSpPr txBox="1"/>
      </xdr:nvSpPr>
      <xdr:spPr>
        <a:xfrm>
          <a:off x="171069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56896</xdr:rowOff>
    </xdr:from>
    <xdr:to>
      <xdr:col>77</xdr:col>
      <xdr:colOff>95250</xdr:colOff>
      <xdr:row>40</xdr:row>
      <xdr:rowOff>158496</xdr:rowOff>
    </xdr:to>
    <xdr:sp macro="" textlink="">
      <xdr:nvSpPr>
        <xdr:cNvPr id="406" name="楕円 405"/>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168673</xdr:rowOff>
    </xdr:from>
    <xdr:ext cx="736600" cy="259045"/>
    <xdr:sp macro="" textlink="">
      <xdr:nvSpPr>
        <xdr:cNvPr id="407" name="テキスト ボックス 406"/>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61722</xdr:rowOff>
    </xdr:from>
    <xdr:to>
      <xdr:col>73</xdr:col>
      <xdr:colOff>44450</xdr:colOff>
      <xdr:row>40</xdr:row>
      <xdr:rowOff>163322</xdr:rowOff>
    </xdr:to>
    <xdr:sp macro="" textlink="">
      <xdr:nvSpPr>
        <xdr:cNvPr id="408" name="楕円 407"/>
        <xdr:cNvSpPr/>
      </xdr:nvSpPr>
      <xdr:spPr>
        <a:xfrm>
          <a:off x="15240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2049</xdr:rowOff>
    </xdr:from>
    <xdr:ext cx="762000" cy="259045"/>
    <xdr:sp macro="" textlink="">
      <xdr:nvSpPr>
        <xdr:cNvPr id="409" name="テキスト ボックス 408"/>
        <xdr:cNvSpPr txBox="1"/>
      </xdr:nvSpPr>
      <xdr:spPr>
        <a:xfrm>
          <a:off x="14909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95504</xdr:rowOff>
    </xdr:from>
    <xdr:to>
      <xdr:col>68</xdr:col>
      <xdr:colOff>203200</xdr:colOff>
      <xdr:row>41</xdr:row>
      <xdr:rowOff>25654</xdr:rowOff>
    </xdr:to>
    <xdr:sp macro="" textlink="">
      <xdr:nvSpPr>
        <xdr:cNvPr id="410" name="楕円 409"/>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411" name="テキスト ボックス 41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129286</xdr:rowOff>
    </xdr:from>
    <xdr:to>
      <xdr:col>64</xdr:col>
      <xdr:colOff>152400</xdr:colOff>
      <xdr:row>41</xdr:row>
      <xdr:rowOff>59436</xdr:rowOff>
    </xdr:to>
    <xdr:sp macro="" textlink="">
      <xdr:nvSpPr>
        <xdr:cNvPr id="412" name="楕円 411"/>
        <xdr:cNvSpPr/>
      </xdr:nvSpPr>
      <xdr:spPr>
        <a:xfrm>
          <a:off x="13462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69613</xdr:rowOff>
    </xdr:from>
    <xdr:ext cx="762000" cy="259045"/>
    <xdr:sp macro="" textlink="">
      <xdr:nvSpPr>
        <xdr:cNvPr id="413" name="テキスト ボックス 412"/>
        <xdr:cNvSpPr txBox="1"/>
      </xdr:nvSpPr>
      <xdr:spPr>
        <a:xfrm>
          <a:off x="13131800" y="67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庁舎耐震等改修事業などに伴う地方債の借り入れの増、臨時財政対策債の増加により地方債の現在高が増加し、将来負担比率が上昇傾向にあったため、平成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年度は地方債残高減少を目途に、臨時財政対策債や学校債を当初予算より減額した一方で、ふるさと納税等による充当可能基金が増加したことから将来負担比率が平成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ただし、今後宇多津臨海地区都市再生整備計画事業等大規模事業計画に伴う地方債残高の増加が見込まれる。急激な上昇につながらないよう、事業実施の適正化に努める。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84582</xdr:rowOff>
    </xdr:from>
    <xdr:to>
      <xdr:col>81</xdr:col>
      <xdr:colOff>44450</xdr:colOff>
      <xdr:row>14</xdr:row>
      <xdr:rowOff>130912</xdr:rowOff>
    </xdr:to>
    <xdr:cxnSp macro="">
      <xdr:nvCxnSpPr>
        <xdr:cNvPr id="445" name="直線コネクタ 444"/>
        <xdr:cNvCxnSpPr/>
      </xdr:nvCxnSpPr>
      <xdr:spPr>
        <a:xfrm flipV="1">
          <a:off x="16179800" y="2484882"/>
          <a:ext cx="8382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71010</xdr:rowOff>
    </xdr:from>
    <xdr:ext cx="762000" cy="259045"/>
    <xdr:sp macro="" textlink="">
      <xdr:nvSpPr>
        <xdr:cNvPr id="446" name="将来負担の状況平均値テキスト"/>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95682</xdr:rowOff>
    </xdr:from>
    <xdr:to>
      <xdr:col>77</xdr:col>
      <xdr:colOff>44450</xdr:colOff>
      <xdr:row>14</xdr:row>
      <xdr:rowOff>130912</xdr:rowOff>
    </xdr:to>
    <xdr:cxnSp macro="">
      <xdr:nvCxnSpPr>
        <xdr:cNvPr id="448" name="直線コネクタ 447"/>
        <xdr:cNvCxnSpPr/>
      </xdr:nvCxnSpPr>
      <xdr:spPr>
        <a:xfrm>
          <a:off x="15290800" y="2495982"/>
          <a:ext cx="889000" cy="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52468</xdr:rowOff>
    </xdr:from>
    <xdr:ext cx="736600" cy="259045"/>
    <xdr:sp macro="" textlink="">
      <xdr:nvSpPr>
        <xdr:cNvPr id="450" name="テキスト ボックス 449"/>
        <xdr:cNvSpPr txBox="1"/>
      </xdr:nvSpPr>
      <xdr:spPr>
        <a:xfrm>
          <a:off x="15798800" y="2624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78791</xdr:rowOff>
    </xdr:from>
    <xdr:to>
      <xdr:col>72</xdr:col>
      <xdr:colOff>203200</xdr:colOff>
      <xdr:row>14</xdr:row>
      <xdr:rowOff>95682</xdr:rowOff>
    </xdr:to>
    <xdr:cxnSp macro="">
      <xdr:nvCxnSpPr>
        <xdr:cNvPr id="451" name="直線コネクタ 450"/>
        <xdr:cNvCxnSpPr/>
      </xdr:nvCxnSpPr>
      <xdr:spPr>
        <a:xfrm>
          <a:off x="14401800" y="247909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73702</xdr:rowOff>
    </xdr:from>
    <xdr:ext cx="762000" cy="259045"/>
    <xdr:sp macro="" textlink="">
      <xdr:nvSpPr>
        <xdr:cNvPr id="453" name="テキスト ボックス 452"/>
        <xdr:cNvSpPr txBox="1"/>
      </xdr:nvSpPr>
      <xdr:spPr>
        <a:xfrm>
          <a:off x="14909800" y="264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78791</xdr:rowOff>
    </xdr:from>
    <xdr:to>
      <xdr:col>68</xdr:col>
      <xdr:colOff>152400</xdr:colOff>
      <xdr:row>14</xdr:row>
      <xdr:rowOff>108712</xdr:rowOff>
    </xdr:to>
    <xdr:cxnSp macro="">
      <xdr:nvCxnSpPr>
        <xdr:cNvPr id="454" name="直線コネクタ 453"/>
        <xdr:cNvCxnSpPr/>
      </xdr:nvCxnSpPr>
      <xdr:spPr>
        <a:xfrm flipV="1">
          <a:off x="13512800" y="2479091"/>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4699</xdr:rowOff>
    </xdr:from>
    <xdr:to>
      <xdr:col>68</xdr:col>
      <xdr:colOff>203200</xdr:colOff>
      <xdr:row>15</xdr:row>
      <xdr:rowOff>106299</xdr:rowOff>
    </xdr:to>
    <xdr:sp macro="" textlink="">
      <xdr:nvSpPr>
        <xdr:cNvPr id="455" name="フローチャート: 判断 454"/>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91076</xdr:rowOff>
    </xdr:from>
    <xdr:ext cx="762000" cy="259045"/>
    <xdr:sp macro="" textlink="">
      <xdr:nvSpPr>
        <xdr:cNvPr id="456" name="テキスト ボックス 455"/>
        <xdr:cNvSpPr txBox="1"/>
      </xdr:nvSpPr>
      <xdr:spPr>
        <a:xfrm>
          <a:off x="14020800" y="26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7" name="フローチャート: 判断 456"/>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149953</xdr:rowOff>
    </xdr:from>
    <xdr:ext cx="762000" cy="259045"/>
    <xdr:sp macro="" textlink="">
      <xdr:nvSpPr>
        <xdr:cNvPr id="458" name="テキスト ボックス 457"/>
        <xdr:cNvSpPr txBox="1"/>
      </xdr:nvSpPr>
      <xdr:spPr>
        <a:xfrm>
          <a:off x="13131800" y="272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33782</xdr:rowOff>
    </xdr:from>
    <xdr:to>
      <xdr:col>81</xdr:col>
      <xdr:colOff>95250</xdr:colOff>
      <xdr:row>14</xdr:row>
      <xdr:rowOff>135382</xdr:rowOff>
    </xdr:to>
    <xdr:sp macro="" textlink="">
      <xdr:nvSpPr>
        <xdr:cNvPr id="464" name="楕円 463"/>
        <xdr:cNvSpPr/>
      </xdr:nvSpPr>
      <xdr:spPr>
        <a:xfrm>
          <a:off x="16967200" y="24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126509</xdr:rowOff>
    </xdr:from>
    <xdr:ext cx="762000" cy="259045"/>
    <xdr:sp macro="" textlink="">
      <xdr:nvSpPr>
        <xdr:cNvPr id="465" name="将来負担の状況該当値テキスト"/>
        <xdr:cNvSpPr txBox="1"/>
      </xdr:nvSpPr>
      <xdr:spPr>
        <a:xfrm>
          <a:off x="17106900" y="235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80112</xdr:rowOff>
    </xdr:from>
    <xdr:to>
      <xdr:col>77</xdr:col>
      <xdr:colOff>95250</xdr:colOff>
      <xdr:row>15</xdr:row>
      <xdr:rowOff>10262</xdr:rowOff>
    </xdr:to>
    <xdr:sp macro="" textlink="">
      <xdr:nvSpPr>
        <xdr:cNvPr id="466" name="楕円 465"/>
        <xdr:cNvSpPr/>
      </xdr:nvSpPr>
      <xdr:spPr>
        <a:xfrm>
          <a:off x="16129000" y="248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20439</xdr:rowOff>
    </xdr:from>
    <xdr:ext cx="736600" cy="259045"/>
    <xdr:sp macro="" textlink="">
      <xdr:nvSpPr>
        <xdr:cNvPr id="467" name="テキスト ボックス 466"/>
        <xdr:cNvSpPr txBox="1"/>
      </xdr:nvSpPr>
      <xdr:spPr>
        <a:xfrm>
          <a:off x="15798800" y="2249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44882</xdr:rowOff>
    </xdr:from>
    <xdr:to>
      <xdr:col>73</xdr:col>
      <xdr:colOff>44450</xdr:colOff>
      <xdr:row>14</xdr:row>
      <xdr:rowOff>146482</xdr:rowOff>
    </xdr:to>
    <xdr:sp macro="" textlink="">
      <xdr:nvSpPr>
        <xdr:cNvPr id="468" name="楕円 467"/>
        <xdr:cNvSpPr/>
      </xdr:nvSpPr>
      <xdr:spPr>
        <a:xfrm>
          <a:off x="15240000" y="244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156659</xdr:rowOff>
    </xdr:from>
    <xdr:ext cx="762000" cy="259045"/>
    <xdr:sp macro="" textlink="">
      <xdr:nvSpPr>
        <xdr:cNvPr id="469" name="テキスト ボックス 468"/>
        <xdr:cNvSpPr txBox="1"/>
      </xdr:nvSpPr>
      <xdr:spPr>
        <a:xfrm>
          <a:off x="14909800" y="2214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27991</xdr:rowOff>
    </xdr:from>
    <xdr:to>
      <xdr:col>68</xdr:col>
      <xdr:colOff>203200</xdr:colOff>
      <xdr:row>14</xdr:row>
      <xdr:rowOff>129591</xdr:rowOff>
    </xdr:to>
    <xdr:sp macro="" textlink="">
      <xdr:nvSpPr>
        <xdr:cNvPr id="470" name="楕円 469"/>
        <xdr:cNvSpPr/>
      </xdr:nvSpPr>
      <xdr:spPr>
        <a:xfrm>
          <a:off x="14351000" y="2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139768</xdr:rowOff>
    </xdr:from>
    <xdr:ext cx="762000" cy="259045"/>
    <xdr:sp macro="" textlink="">
      <xdr:nvSpPr>
        <xdr:cNvPr id="471" name="テキスト ボックス 470"/>
        <xdr:cNvSpPr txBox="1"/>
      </xdr:nvSpPr>
      <xdr:spPr>
        <a:xfrm>
          <a:off x="14020800" y="2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57912</xdr:rowOff>
    </xdr:from>
    <xdr:to>
      <xdr:col>64</xdr:col>
      <xdr:colOff>152400</xdr:colOff>
      <xdr:row>14</xdr:row>
      <xdr:rowOff>159512</xdr:rowOff>
    </xdr:to>
    <xdr:sp macro="" textlink="">
      <xdr:nvSpPr>
        <xdr:cNvPr id="472" name="楕円 471"/>
        <xdr:cNvSpPr/>
      </xdr:nvSpPr>
      <xdr:spPr>
        <a:xfrm>
          <a:off x="13462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169689</xdr:rowOff>
    </xdr:from>
    <xdr:ext cx="762000" cy="259045"/>
    <xdr:sp macro="" textlink="">
      <xdr:nvSpPr>
        <xdr:cNvPr id="473" name="テキスト ボックス 472"/>
        <xdr:cNvSpPr txBox="1"/>
      </xdr:nvSpPr>
      <xdr:spPr>
        <a:xfrm>
          <a:off x="13131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18,478
17,942
8.10
6,961,902
6,424,704
425,642
4,002,347
6,042,741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年度末退職</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名に対し</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年度採用</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名となった大幅な人員減の後、平成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年度退職</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名に対し</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年度採用</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名、</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年度退職</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名に対し</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年度採用</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名、</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年度退職</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名に対し</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年度採用</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名と職員数が抑制傾向にあることから、近年、人件費については類似団体平均を下回る状況が続いていると考えられる。今後、制度改正に伴い人件費が増加すると見込まれることから、住民サービスの向上を図りつつ、効率的かつ適正な事務事業による人件費の適正な水準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90424</xdr:rowOff>
    </xdr:from>
    <xdr:to>
      <xdr:col>24</xdr:col>
      <xdr:colOff>25400</xdr:colOff>
      <xdr:row>36</xdr:row>
      <xdr:rowOff>108712</xdr:rowOff>
    </xdr:to>
    <xdr:cxnSp macro="">
      <xdr:nvCxnSpPr>
        <xdr:cNvPr id="64" name="直線コネクタ 63"/>
        <xdr:cNvCxnSpPr/>
      </xdr:nvCxnSpPr>
      <xdr:spPr>
        <a:xfrm>
          <a:off x="3987800" y="62626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90424</xdr:rowOff>
    </xdr:from>
    <xdr:to>
      <xdr:col>19</xdr:col>
      <xdr:colOff>187325</xdr:colOff>
      <xdr:row>36</xdr:row>
      <xdr:rowOff>117856</xdr:rowOff>
    </xdr:to>
    <xdr:cxnSp macro="">
      <xdr:nvCxnSpPr>
        <xdr:cNvPr id="67" name="直線コネクタ 66"/>
        <xdr:cNvCxnSpPr/>
      </xdr:nvCxnSpPr>
      <xdr:spPr>
        <a:xfrm flipV="1">
          <a:off x="3098800" y="6262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117856</xdr:rowOff>
    </xdr:to>
    <xdr:cxnSp macro="">
      <xdr:nvCxnSpPr>
        <xdr:cNvPr id="70" name="直線コネクタ 69"/>
        <xdr:cNvCxnSpPr/>
      </xdr:nvCxnSpPr>
      <xdr:spPr>
        <a:xfrm>
          <a:off x="2209800" y="6253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136144</xdr:rowOff>
    </xdr:to>
    <xdr:cxnSp macro="">
      <xdr:nvCxnSpPr>
        <xdr:cNvPr id="73" name="直線コネクタ 72"/>
        <xdr:cNvCxnSpPr/>
      </xdr:nvCxnSpPr>
      <xdr:spPr>
        <a:xfrm flipV="1">
          <a:off x="1320800" y="62534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57912</xdr:rowOff>
    </xdr:from>
    <xdr:to>
      <xdr:col>24</xdr:col>
      <xdr:colOff>76200</xdr:colOff>
      <xdr:row>36</xdr:row>
      <xdr:rowOff>159512</xdr:rowOff>
    </xdr:to>
    <xdr:sp macro="" textlink="">
      <xdr:nvSpPr>
        <xdr:cNvPr id="83" name="楕円 82"/>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74439</xdr:rowOff>
    </xdr:from>
    <xdr:ext cx="762000" cy="259045"/>
    <xdr:sp macro="" textlink="">
      <xdr:nvSpPr>
        <xdr:cNvPr id="84" name="人件費該当値テキスト"/>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39624</xdr:rowOff>
    </xdr:from>
    <xdr:to>
      <xdr:col>20</xdr:col>
      <xdr:colOff>38100</xdr:colOff>
      <xdr:row>36</xdr:row>
      <xdr:rowOff>141224</xdr:rowOff>
    </xdr:to>
    <xdr:sp macro="" textlink="">
      <xdr:nvSpPr>
        <xdr:cNvPr id="85" name="楕円 84"/>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151401</xdr:rowOff>
    </xdr:from>
    <xdr:ext cx="736600" cy="259045"/>
    <xdr:sp macro="" textlink="">
      <xdr:nvSpPr>
        <xdr:cNvPr id="86" name="テキスト ボックス 85"/>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89" name="楕円 88"/>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0" name="テキスト ボックス 89"/>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文化施設の指定管理委託料、給食センター</a:t>
          </a:r>
          <a:r>
            <a:rPr kumimoji="1" lang="en-US" altLang="ja-JP" sz="1200">
              <a:latin typeface="ＭＳ Ｐゴシック" panose="020B0600070205080204" pitchFamily="50" charset="-128"/>
              <a:ea typeface="ＭＳ Ｐゴシック" panose="020B0600070205080204" pitchFamily="50" charset="-128"/>
            </a:rPr>
            <a:t>PFI</a:t>
          </a:r>
          <a:r>
            <a:rPr kumimoji="1" lang="ja-JP" altLang="en-US" sz="1200">
              <a:latin typeface="ＭＳ Ｐゴシック" panose="020B0600070205080204" pitchFamily="50" charset="-128"/>
              <a:ea typeface="ＭＳ Ｐゴシック" panose="020B0600070205080204" pitchFamily="50" charset="-128"/>
            </a:rPr>
            <a:t>事業、電算システム経費の増加、臨時職員の賃金等の積み重ねが類似団体平均を超えている要因と考えられる。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昨年度と比較して減少しているのは、庁舎改修及びあみのうら交流センター新築等による委託料他物件費の減少が主な理由と考えられる。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今後は電算システム、各種業務委託の見直しなど事務事業の効率的な運営に努める。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153670</xdr:rowOff>
    </xdr:from>
    <xdr:to>
      <xdr:col>82</xdr:col>
      <xdr:colOff>107950</xdr:colOff>
      <xdr:row>20</xdr:row>
      <xdr:rowOff>58420</xdr:rowOff>
    </xdr:to>
    <xdr:cxnSp macro="">
      <xdr:nvCxnSpPr>
        <xdr:cNvPr id="125" name="直線コネクタ 124"/>
        <xdr:cNvCxnSpPr/>
      </xdr:nvCxnSpPr>
      <xdr:spPr>
        <a:xfrm flipV="1">
          <a:off x="15671800" y="34112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58420</xdr:rowOff>
    </xdr:from>
    <xdr:to>
      <xdr:col>78</xdr:col>
      <xdr:colOff>69850</xdr:colOff>
      <xdr:row>20</xdr:row>
      <xdr:rowOff>66040</xdr:rowOff>
    </xdr:to>
    <xdr:cxnSp macro="">
      <xdr:nvCxnSpPr>
        <xdr:cNvPr id="128" name="直線コネクタ 127"/>
        <xdr:cNvCxnSpPr/>
      </xdr:nvCxnSpPr>
      <xdr:spPr>
        <a:xfrm flipV="1">
          <a:off x="14782800" y="3487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43180</xdr:rowOff>
    </xdr:from>
    <xdr:to>
      <xdr:col>73</xdr:col>
      <xdr:colOff>180975</xdr:colOff>
      <xdr:row>20</xdr:row>
      <xdr:rowOff>66040</xdr:rowOff>
    </xdr:to>
    <xdr:cxnSp macro="">
      <xdr:nvCxnSpPr>
        <xdr:cNvPr id="131" name="直線コネクタ 130"/>
        <xdr:cNvCxnSpPr/>
      </xdr:nvCxnSpPr>
      <xdr:spPr>
        <a:xfrm>
          <a:off x="13893800" y="3472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43180</xdr:rowOff>
    </xdr:from>
    <xdr:to>
      <xdr:col>69</xdr:col>
      <xdr:colOff>92075</xdr:colOff>
      <xdr:row>20</xdr:row>
      <xdr:rowOff>50800</xdr:rowOff>
    </xdr:to>
    <xdr:cxnSp macro="">
      <xdr:nvCxnSpPr>
        <xdr:cNvPr id="134" name="直線コネクタ 133"/>
        <xdr:cNvCxnSpPr/>
      </xdr:nvCxnSpPr>
      <xdr:spPr>
        <a:xfrm flipV="1">
          <a:off x="13004800" y="3472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38" name="テキスト ボックス 137"/>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102870</xdr:rowOff>
    </xdr:from>
    <xdr:to>
      <xdr:col>82</xdr:col>
      <xdr:colOff>158750</xdr:colOff>
      <xdr:row>20</xdr:row>
      <xdr:rowOff>33020</xdr:rowOff>
    </xdr:to>
    <xdr:sp macro="" textlink="">
      <xdr:nvSpPr>
        <xdr:cNvPr id="144" name="楕円 143"/>
        <xdr:cNvSpPr/>
      </xdr:nvSpPr>
      <xdr:spPr>
        <a:xfrm>
          <a:off x="164592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74947</xdr:rowOff>
    </xdr:from>
    <xdr:ext cx="762000" cy="259045"/>
    <xdr:sp macro="" textlink="">
      <xdr:nvSpPr>
        <xdr:cNvPr id="145" name="物件費該当値テキスト"/>
        <xdr:cNvSpPr txBox="1"/>
      </xdr:nvSpPr>
      <xdr:spPr>
        <a:xfrm>
          <a:off x="16598900" y="333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xdr:rowOff>
    </xdr:from>
    <xdr:to>
      <xdr:col>78</xdr:col>
      <xdr:colOff>120650</xdr:colOff>
      <xdr:row>20</xdr:row>
      <xdr:rowOff>109220</xdr:rowOff>
    </xdr:to>
    <xdr:sp macro="" textlink="">
      <xdr:nvSpPr>
        <xdr:cNvPr id="146" name="楕円 145"/>
        <xdr:cNvSpPr/>
      </xdr:nvSpPr>
      <xdr:spPr>
        <a:xfrm>
          <a:off x="15621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93997</xdr:rowOff>
    </xdr:from>
    <xdr:ext cx="736600" cy="259045"/>
    <xdr:sp macro="" textlink="">
      <xdr:nvSpPr>
        <xdr:cNvPr id="147" name="テキスト ボックス 146"/>
        <xdr:cNvSpPr txBox="1"/>
      </xdr:nvSpPr>
      <xdr:spPr>
        <a:xfrm>
          <a:off x="15290800" y="352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15240</xdr:rowOff>
    </xdr:from>
    <xdr:to>
      <xdr:col>74</xdr:col>
      <xdr:colOff>31750</xdr:colOff>
      <xdr:row>20</xdr:row>
      <xdr:rowOff>116840</xdr:rowOff>
    </xdr:to>
    <xdr:sp macro="" textlink="">
      <xdr:nvSpPr>
        <xdr:cNvPr id="148" name="楕円 147"/>
        <xdr:cNvSpPr/>
      </xdr:nvSpPr>
      <xdr:spPr>
        <a:xfrm>
          <a:off x="14732000" y="34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101617</xdr:rowOff>
    </xdr:from>
    <xdr:ext cx="762000" cy="259045"/>
    <xdr:sp macro="" textlink="">
      <xdr:nvSpPr>
        <xdr:cNvPr id="149" name="テキスト ボックス 148"/>
        <xdr:cNvSpPr txBox="1"/>
      </xdr:nvSpPr>
      <xdr:spPr>
        <a:xfrm>
          <a:off x="14401800" y="353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163830</xdr:rowOff>
    </xdr:from>
    <xdr:to>
      <xdr:col>69</xdr:col>
      <xdr:colOff>142875</xdr:colOff>
      <xdr:row>20</xdr:row>
      <xdr:rowOff>93980</xdr:rowOff>
    </xdr:to>
    <xdr:sp macro="" textlink="">
      <xdr:nvSpPr>
        <xdr:cNvPr id="150" name="楕円 149"/>
        <xdr:cNvSpPr/>
      </xdr:nvSpPr>
      <xdr:spPr>
        <a:xfrm>
          <a:off x="13843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78757</xdr:rowOff>
    </xdr:from>
    <xdr:ext cx="762000" cy="259045"/>
    <xdr:sp macro="" textlink="">
      <xdr:nvSpPr>
        <xdr:cNvPr id="151" name="テキスト ボックス 150"/>
        <xdr:cNvSpPr txBox="1"/>
      </xdr:nvSpPr>
      <xdr:spPr>
        <a:xfrm>
          <a:off x="13512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0</xdr:rowOff>
    </xdr:from>
    <xdr:to>
      <xdr:col>65</xdr:col>
      <xdr:colOff>53975</xdr:colOff>
      <xdr:row>20</xdr:row>
      <xdr:rowOff>101600</xdr:rowOff>
    </xdr:to>
    <xdr:sp macro="" textlink="">
      <xdr:nvSpPr>
        <xdr:cNvPr id="152" name="楕円 151"/>
        <xdr:cNvSpPr/>
      </xdr:nvSpPr>
      <xdr:spPr>
        <a:xfrm>
          <a:off x="12954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86377</xdr:rowOff>
    </xdr:from>
    <xdr:ext cx="762000" cy="259045"/>
    <xdr:sp macro="" textlink="">
      <xdr:nvSpPr>
        <xdr:cNvPr id="153" name="テキスト ボックス 152"/>
        <xdr:cNvSpPr txBox="1"/>
      </xdr:nvSpPr>
      <xdr:spPr>
        <a:xfrm>
          <a:off x="12623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要因としては、年少人口比率が他団体と比較して高いことから、こども医療費助成年齢引き上げ、現物化などによる医療費助成の増加、こども子育て支援新制度による私立保育所や施設型の幼稚園に移行した私立幼稚園の運営費の増加などが大きく影響していると考えら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120650</xdr:rowOff>
    </xdr:from>
    <xdr:to>
      <xdr:col>24</xdr:col>
      <xdr:colOff>25400</xdr:colOff>
      <xdr:row>58</xdr:row>
      <xdr:rowOff>139700</xdr:rowOff>
    </xdr:to>
    <xdr:cxnSp macro="">
      <xdr:nvCxnSpPr>
        <xdr:cNvPr id="186" name="直線コネクタ 185"/>
        <xdr:cNvCxnSpPr/>
      </xdr:nvCxnSpPr>
      <xdr:spPr>
        <a:xfrm>
          <a:off x="3987800" y="98933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120650</xdr:rowOff>
    </xdr:from>
    <xdr:to>
      <xdr:col>19</xdr:col>
      <xdr:colOff>187325</xdr:colOff>
      <xdr:row>58</xdr:row>
      <xdr:rowOff>0</xdr:rowOff>
    </xdr:to>
    <xdr:cxnSp macro="">
      <xdr:nvCxnSpPr>
        <xdr:cNvPr id="189" name="直線コネクタ 188"/>
        <xdr:cNvCxnSpPr/>
      </xdr:nvCxnSpPr>
      <xdr:spPr>
        <a:xfrm flipV="1">
          <a:off x="3098800" y="989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120650</xdr:rowOff>
    </xdr:from>
    <xdr:to>
      <xdr:col>15</xdr:col>
      <xdr:colOff>98425</xdr:colOff>
      <xdr:row>58</xdr:row>
      <xdr:rowOff>0</xdr:rowOff>
    </xdr:to>
    <xdr:cxnSp macro="">
      <xdr:nvCxnSpPr>
        <xdr:cNvPr id="192" name="直線コネクタ 191"/>
        <xdr:cNvCxnSpPr/>
      </xdr:nvCxnSpPr>
      <xdr:spPr>
        <a:xfrm>
          <a:off x="2209800" y="989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120650</xdr:rowOff>
    </xdr:to>
    <xdr:cxnSp macro="">
      <xdr:nvCxnSpPr>
        <xdr:cNvPr id="195" name="直線コネクタ 194"/>
        <xdr:cNvCxnSpPr/>
      </xdr:nvCxnSpPr>
      <xdr:spPr>
        <a:xfrm>
          <a:off x="1320800" y="97282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88900</xdr:rowOff>
    </xdr:from>
    <xdr:to>
      <xdr:col>24</xdr:col>
      <xdr:colOff>76200</xdr:colOff>
      <xdr:row>59</xdr:row>
      <xdr:rowOff>19050</xdr:rowOff>
    </xdr:to>
    <xdr:sp macro="" textlink="">
      <xdr:nvSpPr>
        <xdr:cNvPr id="205" name="楕円 204"/>
        <xdr:cNvSpPr/>
      </xdr:nvSpPr>
      <xdr:spPr>
        <a:xfrm>
          <a:off x="4775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60977</xdr:rowOff>
    </xdr:from>
    <xdr:ext cx="762000" cy="259045"/>
    <xdr:sp macro="" textlink="">
      <xdr:nvSpPr>
        <xdr:cNvPr id="206" name="扶助費該当値テキスト"/>
        <xdr:cNvSpPr txBox="1"/>
      </xdr:nvSpPr>
      <xdr:spPr>
        <a:xfrm>
          <a:off x="4914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69850</xdr:rowOff>
    </xdr:from>
    <xdr:to>
      <xdr:col>20</xdr:col>
      <xdr:colOff>38100</xdr:colOff>
      <xdr:row>58</xdr:row>
      <xdr:rowOff>0</xdr:rowOff>
    </xdr:to>
    <xdr:sp macro="" textlink="">
      <xdr:nvSpPr>
        <xdr:cNvPr id="207" name="楕円 206"/>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156227</xdr:rowOff>
    </xdr:from>
    <xdr:ext cx="736600" cy="259045"/>
    <xdr:sp macro="" textlink="">
      <xdr:nvSpPr>
        <xdr:cNvPr id="208" name="テキスト ボックス 207"/>
        <xdr:cNvSpPr txBox="1"/>
      </xdr:nvSpPr>
      <xdr:spPr>
        <a:xfrm>
          <a:off x="3606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09" name="楕円 208"/>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10" name="テキスト ボックス 209"/>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69850</xdr:rowOff>
    </xdr:from>
    <xdr:to>
      <xdr:col>11</xdr:col>
      <xdr:colOff>60325</xdr:colOff>
      <xdr:row>58</xdr:row>
      <xdr:rowOff>0</xdr:rowOff>
    </xdr:to>
    <xdr:sp macro="" textlink="">
      <xdr:nvSpPr>
        <xdr:cNvPr id="211" name="楕円 210"/>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156227</xdr:rowOff>
    </xdr:from>
    <xdr:ext cx="762000" cy="259045"/>
    <xdr:sp macro="" textlink="">
      <xdr:nvSpPr>
        <xdr:cNvPr id="212" name="テキスト ボックス 211"/>
        <xdr:cNvSpPr txBox="1"/>
      </xdr:nvSpPr>
      <xdr:spPr>
        <a:xfrm>
          <a:off x="1828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3" name="楕円 212"/>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4" name="テキスト ボックス 213"/>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類似団体を上回る主な要因としては、特別会計への繰出金と考えられる。その中で大きく占めるのは、下水道特別会計への繰出金と増加中の後期高齢者医療特別会計及び介護保険特別会計への繰出金である。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124714</xdr:rowOff>
    </xdr:from>
    <xdr:to>
      <xdr:col>82</xdr:col>
      <xdr:colOff>107950</xdr:colOff>
      <xdr:row>57</xdr:row>
      <xdr:rowOff>143002</xdr:rowOff>
    </xdr:to>
    <xdr:cxnSp macro="">
      <xdr:nvCxnSpPr>
        <xdr:cNvPr id="244" name="直線コネクタ 243"/>
        <xdr:cNvCxnSpPr/>
      </xdr:nvCxnSpPr>
      <xdr:spPr>
        <a:xfrm>
          <a:off x="15671800" y="98973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5"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124714</xdr:rowOff>
    </xdr:from>
    <xdr:to>
      <xdr:col>78</xdr:col>
      <xdr:colOff>69850</xdr:colOff>
      <xdr:row>57</xdr:row>
      <xdr:rowOff>124714</xdr:rowOff>
    </xdr:to>
    <xdr:cxnSp macro="">
      <xdr:nvCxnSpPr>
        <xdr:cNvPr id="247" name="直線コネクタ 246"/>
        <xdr:cNvCxnSpPr/>
      </xdr:nvCxnSpPr>
      <xdr:spPr>
        <a:xfrm>
          <a:off x="14782800" y="9897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49" name="テキスト ボックス 248"/>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124714</xdr:rowOff>
    </xdr:from>
    <xdr:to>
      <xdr:col>73</xdr:col>
      <xdr:colOff>180975</xdr:colOff>
      <xdr:row>57</xdr:row>
      <xdr:rowOff>124714</xdr:rowOff>
    </xdr:to>
    <xdr:cxnSp macro="">
      <xdr:nvCxnSpPr>
        <xdr:cNvPr id="250" name="直線コネクタ 249"/>
        <xdr:cNvCxnSpPr/>
      </xdr:nvCxnSpPr>
      <xdr:spPr>
        <a:xfrm>
          <a:off x="13893800" y="9897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121683</xdr:rowOff>
    </xdr:from>
    <xdr:ext cx="762000" cy="259045"/>
    <xdr:sp macro="" textlink="">
      <xdr:nvSpPr>
        <xdr:cNvPr id="252" name="テキスト ボックス 251"/>
        <xdr:cNvSpPr txBox="1"/>
      </xdr:nvSpPr>
      <xdr:spPr>
        <a:xfrm>
          <a:off x="14401800" y="955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58420</xdr:rowOff>
    </xdr:from>
    <xdr:to>
      <xdr:col>69</xdr:col>
      <xdr:colOff>92075</xdr:colOff>
      <xdr:row>57</xdr:row>
      <xdr:rowOff>124714</xdr:rowOff>
    </xdr:to>
    <xdr:cxnSp macro="">
      <xdr:nvCxnSpPr>
        <xdr:cNvPr id="253" name="直線コネクタ 252"/>
        <xdr:cNvCxnSpPr/>
      </xdr:nvCxnSpPr>
      <xdr:spPr>
        <a:xfrm>
          <a:off x="13004800" y="9659620"/>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98823</xdr:rowOff>
    </xdr:from>
    <xdr:ext cx="762000" cy="259045"/>
    <xdr:sp macro="" textlink="">
      <xdr:nvSpPr>
        <xdr:cNvPr id="255" name="テキスト ボックス 254"/>
        <xdr:cNvSpPr txBox="1"/>
      </xdr:nvSpPr>
      <xdr:spPr>
        <a:xfrm>
          <a:off x="13512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92202</xdr:rowOff>
    </xdr:from>
    <xdr:to>
      <xdr:col>82</xdr:col>
      <xdr:colOff>158750</xdr:colOff>
      <xdr:row>58</xdr:row>
      <xdr:rowOff>22352</xdr:rowOff>
    </xdr:to>
    <xdr:sp macro="" textlink="">
      <xdr:nvSpPr>
        <xdr:cNvPr id="263" name="楕円 262"/>
        <xdr:cNvSpPr/>
      </xdr:nvSpPr>
      <xdr:spPr>
        <a:xfrm>
          <a:off x="164592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64279</xdr:rowOff>
    </xdr:from>
    <xdr:ext cx="762000" cy="259045"/>
    <xdr:sp macro="" textlink="">
      <xdr:nvSpPr>
        <xdr:cNvPr id="264" name="その他該当値テキスト"/>
        <xdr:cNvSpPr txBox="1"/>
      </xdr:nvSpPr>
      <xdr:spPr>
        <a:xfrm>
          <a:off x="165989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73914</xdr:rowOff>
    </xdr:from>
    <xdr:to>
      <xdr:col>78</xdr:col>
      <xdr:colOff>120650</xdr:colOff>
      <xdr:row>58</xdr:row>
      <xdr:rowOff>4064</xdr:rowOff>
    </xdr:to>
    <xdr:sp macro="" textlink="">
      <xdr:nvSpPr>
        <xdr:cNvPr id="265" name="楕円 264"/>
        <xdr:cNvSpPr/>
      </xdr:nvSpPr>
      <xdr:spPr>
        <a:xfrm>
          <a:off x="15621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160291</xdr:rowOff>
    </xdr:from>
    <xdr:ext cx="736600" cy="259045"/>
    <xdr:sp macro="" textlink="">
      <xdr:nvSpPr>
        <xdr:cNvPr id="266" name="テキスト ボックス 265"/>
        <xdr:cNvSpPr txBox="1"/>
      </xdr:nvSpPr>
      <xdr:spPr>
        <a:xfrm>
          <a:off x="15290800" y="99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73914</xdr:rowOff>
    </xdr:from>
    <xdr:to>
      <xdr:col>74</xdr:col>
      <xdr:colOff>31750</xdr:colOff>
      <xdr:row>58</xdr:row>
      <xdr:rowOff>4064</xdr:rowOff>
    </xdr:to>
    <xdr:sp macro="" textlink="">
      <xdr:nvSpPr>
        <xdr:cNvPr id="267" name="楕円 266"/>
        <xdr:cNvSpPr/>
      </xdr:nvSpPr>
      <xdr:spPr>
        <a:xfrm>
          <a:off x="14732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160291</xdr:rowOff>
    </xdr:from>
    <xdr:ext cx="762000" cy="259045"/>
    <xdr:sp macro="" textlink="">
      <xdr:nvSpPr>
        <xdr:cNvPr id="268" name="テキスト ボックス 267"/>
        <xdr:cNvSpPr txBox="1"/>
      </xdr:nvSpPr>
      <xdr:spPr>
        <a:xfrm>
          <a:off x="14401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73914</xdr:rowOff>
    </xdr:from>
    <xdr:to>
      <xdr:col>69</xdr:col>
      <xdr:colOff>142875</xdr:colOff>
      <xdr:row>58</xdr:row>
      <xdr:rowOff>4064</xdr:rowOff>
    </xdr:to>
    <xdr:sp macro="" textlink="">
      <xdr:nvSpPr>
        <xdr:cNvPr id="269" name="楕円 268"/>
        <xdr:cNvSpPr/>
      </xdr:nvSpPr>
      <xdr:spPr>
        <a:xfrm>
          <a:off x="13843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160291</xdr:rowOff>
    </xdr:from>
    <xdr:ext cx="762000" cy="259045"/>
    <xdr:sp macro="" textlink="">
      <xdr:nvSpPr>
        <xdr:cNvPr id="270" name="テキスト ボックス 269"/>
        <xdr:cNvSpPr txBox="1"/>
      </xdr:nvSpPr>
      <xdr:spPr>
        <a:xfrm>
          <a:off x="13512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71" name="楕円 270"/>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72" name="テキスト ボックス 271"/>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年度から補助費の一律削減を実施しているところであり、近年、類似団体平均を下回っている状況である。引き続き適正な補助費等の支出に努める。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138430</xdr:rowOff>
    </xdr:to>
    <xdr:cxnSp macro="">
      <xdr:nvCxnSpPr>
        <xdr:cNvPr id="302" name="直線コネクタ 301"/>
        <xdr:cNvCxnSpPr/>
      </xdr:nvCxnSpPr>
      <xdr:spPr>
        <a:xfrm flipV="1">
          <a:off x="15671800" y="61208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3" name="補助費等平均値テキスト"/>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110998</xdr:rowOff>
    </xdr:from>
    <xdr:to>
      <xdr:col>78</xdr:col>
      <xdr:colOff>69850</xdr:colOff>
      <xdr:row>35</xdr:row>
      <xdr:rowOff>138430</xdr:rowOff>
    </xdr:to>
    <xdr:cxnSp macro="">
      <xdr:nvCxnSpPr>
        <xdr:cNvPr id="305" name="直線コネクタ 304"/>
        <xdr:cNvCxnSpPr/>
      </xdr:nvCxnSpPr>
      <xdr:spPr>
        <a:xfrm>
          <a:off x="14782800" y="6111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07" name="テキスト ボックス 306"/>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110998</xdr:rowOff>
    </xdr:from>
    <xdr:to>
      <xdr:col>73</xdr:col>
      <xdr:colOff>180975</xdr:colOff>
      <xdr:row>35</xdr:row>
      <xdr:rowOff>152146</xdr:rowOff>
    </xdr:to>
    <xdr:cxnSp macro="">
      <xdr:nvCxnSpPr>
        <xdr:cNvPr id="308" name="直線コネクタ 307"/>
        <xdr:cNvCxnSpPr/>
      </xdr:nvCxnSpPr>
      <xdr:spPr>
        <a:xfrm flipV="1">
          <a:off x="13893800" y="61117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36</xdr:row>
      <xdr:rowOff>58420</xdr:rowOff>
    </xdr:to>
    <xdr:cxnSp macro="">
      <xdr:nvCxnSpPr>
        <xdr:cNvPr id="311" name="直線コネクタ 310"/>
        <xdr:cNvCxnSpPr/>
      </xdr:nvCxnSpPr>
      <xdr:spPr>
        <a:xfrm flipV="1">
          <a:off x="13004800" y="61528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5" name="テキスト ボックス 314"/>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21" name="楕円 320"/>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22" name="補助費等該当値テキスト"/>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3" name="楕円 322"/>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4" name="テキスト ボックス 323"/>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60198</xdr:rowOff>
    </xdr:from>
    <xdr:to>
      <xdr:col>74</xdr:col>
      <xdr:colOff>31750</xdr:colOff>
      <xdr:row>35</xdr:row>
      <xdr:rowOff>161798</xdr:rowOff>
    </xdr:to>
    <xdr:sp macro="" textlink="">
      <xdr:nvSpPr>
        <xdr:cNvPr id="325" name="楕円 324"/>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525</xdr:rowOff>
    </xdr:from>
    <xdr:ext cx="762000" cy="259045"/>
    <xdr:sp macro="" textlink="">
      <xdr:nvSpPr>
        <xdr:cNvPr id="326" name="テキスト ボックス 325"/>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27" name="楕円 326"/>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28" name="テキスト ボックス 327"/>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9" name="楕円 328"/>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0" name="テキスト ボックス 329"/>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の償還元金の増加により、公債費が増加傾向にある。今後も庁舎耐震改修事業等により多額の地方債を借り入れしたことから、増加傾向が続くと考えられる。後年度の財政運営に過度の負担とならないよう起債計画により、適正な水準の維持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17272</xdr:rowOff>
    </xdr:from>
    <xdr:to>
      <xdr:col>24</xdr:col>
      <xdr:colOff>25400</xdr:colOff>
      <xdr:row>76</xdr:row>
      <xdr:rowOff>40132</xdr:rowOff>
    </xdr:to>
    <xdr:cxnSp macro="">
      <xdr:nvCxnSpPr>
        <xdr:cNvPr id="360" name="直線コネクタ 359"/>
        <xdr:cNvCxnSpPr/>
      </xdr:nvCxnSpPr>
      <xdr:spPr>
        <a:xfrm>
          <a:off x="3987800" y="130474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17272</xdr:rowOff>
    </xdr:to>
    <xdr:cxnSp macro="">
      <xdr:nvCxnSpPr>
        <xdr:cNvPr id="363" name="直線コネクタ 362"/>
        <xdr:cNvCxnSpPr/>
      </xdr:nvCxnSpPr>
      <xdr:spPr>
        <a:xfrm>
          <a:off x="3098800" y="130200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161289</xdr:rowOff>
    </xdr:to>
    <xdr:cxnSp macro="">
      <xdr:nvCxnSpPr>
        <xdr:cNvPr id="366" name="直線コネクタ 365"/>
        <xdr:cNvCxnSpPr/>
      </xdr:nvCxnSpPr>
      <xdr:spPr>
        <a:xfrm>
          <a:off x="2209800" y="129743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76</xdr:row>
      <xdr:rowOff>17272</xdr:rowOff>
    </xdr:to>
    <xdr:cxnSp macro="">
      <xdr:nvCxnSpPr>
        <xdr:cNvPr id="369" name="直線コネクタ 368"/>
        <xdr:cNvCxnSpPr/>
      </xdr:nvCxnSpPr>
      <xdr:spPr>
        <a:xfrm flipV="1">
          <a:off x="1320800" y="129743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1" name="テキスト ボックス 370"/>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160782</xdr:rowOff>
    </xdr:from>
    <xdr:to>
      <xdr:col>24</xdr:col>
      <xdr:colOff>76200</xdr:colOff>
      <xdr:row>76</xdr:row>
      <xdr:rowOff>90932</xdr:rowOff>
    </xdr:to>
    <xdr:sp macro="" textlink="">
      <xdr:nvSpPr>
        <xdr:cNvPr id="379" name="楕円 378"/>
        <xdr:cNvSpPr/>
      </xdr:nvSpPr>
      <xdr:spPr>
        <a:xfrm>
          <a:off x="4775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5859</xdr:rowOff>
    </xdr:from>
    <xdr:ext cx="762000" cy="259045"/>
    <xdr:sp macro="" textlink="">
      <xdr:nvSpPr>
        <xdr:cNvPr id="380" name="公債費該当値テキスト"/>
        <xdr:cNvSpPr txBox="1"/>
      </xdr:nvSpPr>
      <xdr:spPr>
        <a:xfrm>
          <a:off x="4914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137922</xdr:rowOff>
    </xdr:from>
    <xdr:to>
      <xdr:col>20</xdr:col>
      <xdr:colOff>38100</xdr:colOff>
      <xdr:row>76</xdr:row>
      <xdr:rowOff>68072</xdr:rowOff>
    </xdr:to>
    <xdr:sp macro="" textlink="">
      <xdr:nvSpPr>
        <xdr:cNvPr id="381" name="楕円 380"/>
        <xdr:cNvSpPr/>
      </xdr:nvSpPr>
      <xdr:spPr>
        <a:xfrm>
          <a:off x="3937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78249</xdr:rowOff>
    </xdr:from>
    <xdr:ext cx="736600" cy="259045"/>
    <xdr:sp macro="" textlink="">
      <xdr:nvSpPr>
        <xdr:cNvPr id="382" name="テキスト ボックス 381"/>
        <xdr:cNvSpPr txBox="1"/>
      </xdr:nvSpPr>
      <xdr:spPr>
        <a:xfrm>
          <a:off x="3606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83" name="楕円 382"/>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84" name="テキスト ボックス 383"/>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85" name="楕円 384"/>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86" name="テキスト ボックス 385"/>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137922</xdr:rowOff>
    </xdr:from>
    <xdr:to>
      <xdr:col>6</xdr:col>
      <xdr:colOff>171450</xdr:colOff>
      <xdr:row>76</xdr:row>
      <xdr:rowOff>68072</xdr:rowOff>
    </xdr:to>
    <xdr:sp macro="" textlink="">
      <xdr:nvSpPr>
        <xdr:cNvPr id="387" name="楕円 386"/>
        <xdr:cNvSpPr/>
      </xdr:nvSpPr>
      <xdr:spPr>
        <a:xfrm>
          <a:off x="1270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78249</xdr:rowOff>
    </xdr:from>
    <xdr:ext cx="762000" cy="259045"/>
    <xdr:sp macro="" textlink="">
      <xdr:nvSpPr>
        <xdr:cNvPr id="388" name="テキスト ボックス 387"/>
        <xdr:cNvSpPr txBox="1"/>
      </xdr:nvSpPr>
      <xdr:spPr>
        <a:xfrm>
          <a:off x="939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類似団体平均を上回る要因は物件費及び扶助費である。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事務事業の効率的な運営に努める。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161289</xdr:rowOff>
    </xdr:from>
    <xdr:to>
      <xdr:col>82</xdr:col>
      <xdr:colOff>107950</xdr:colOff>
      <xdr:row>77</xdr:row>
      <xdr:rowOff>24130</xdr:rowOff>
    </xdr:to>
    <xdr:cxnSp macro="">
      <xdr:nvCxnSpPr>
        <xdr:cNvPr id="421" name="直線コネクタ 420"/>
        <xdr:cNvCxnSpPr/>
      </xdr:nvCxnSpPr>
      <xdr:spPr>
        <a:xfrm>
          <a:off x="15671800" y="131914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161289</xdr:rowOff>
    </xdr:from>
    <xdr:to>
      <xdr:col>78</xdr:col>
      <xdr:colOff>69850</xdr:colOff>
      <xdr:row>77</xdr:row>
      <xdr:rowOff>8889</xdr:rowOff>
    </xdr:to>
    <xdr:cxnSp macro="">
      <xdr:nvCxnSpPr>
        <xdr:cNvPr id="424" name="直線コネクタ 423"/>
        <xdr:cNvCxnSpPr/>
      </xdr:nvCxnSpPr>
      <xdr:spPr>
        <a:xfrm flipV="1">
          <a:off x="14782800" y="131914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157480</xdr:rowOff>
    </xdr:from>
    <xdr:to>
      <xdr:col>73</xdr:col>
      <xdr:colOff>180975</xdr:colOff>
      <xdr:row>77</xdr:row>
      <xdr:rowOff>8889</xdr:rowOff>
    </xdr:to>
    <xdr:cxnSp macro="">
      <xdr:nvCxnSpPr>
        <xdr:cNvPr id="427" name="直線コネクタ 426"/>
        <xdr:cNvCxnSpPr/>
      </xdr:nvCxnSpPr>
      <xdr:spPr>
        <a:xfrm>
          <a:off x="13893800" y="13187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24130</xdr:rowOff>
    </xdr:from>
    <xdr:to>
      <xdr:col>69</xdr:col>
      <xdr:colOff>92075</xdr:colOff>
      <xdr:row>76</xdr:row>
      <xdr:rowOff>157480</xdr:rowOff>
    </xdr:to>
    <xdr:cxnSp macro="">
      <xdr:nvCxnSpPr>
        <xdr:cNvPr id="430" name="直線コネクタ 429"/>
        <xdr:cNvCxnSpPr/>
      </xdr:nvCxnSpPr>
      <xdr:spPr>
        <a:xfrm>
          <a:off x="13004800" y="1305433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0" name="楕円 439"/>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116857</xdr:rowOff>
    </xdr:from>
    <xdr:ext cx="762000" cy="259045"/>
    <xdr:sp macro="" textlink="">
      <xdr:nvSpPr>
        <xdr:cNvPr id="441" name="公債費以外該当値テキスト"/>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110489</xdr:rowOff>
    </xdr:from>
    <xdr:to>
      <xdr:col>78</xdr:col>
      <xdr:colOff>120650</xdr:colOff>
      <xdr:row>77</xdr:row>
      <xdr:rowOff>40639</xdr:rowOff>
    </xdr:to>
    <xdr:sp macro="" textlink="">
      <xdr:nvSpPr>
        <xdr:cNvPr id="442" name="楕円 441"/>
        <xdr:cNvSpPr/>
      </xdr:nvSpPr>
      <xdr:spPr>
        <a:xfrm>
          <a:off x="15621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25416</xdr:rowOff>
    </xdr:from>
    <xdr:ext cx="736600" cy="259045"/>
    <xdr:sp macro="" textlink="">
      <xdr:nvSpPr>
        <xdr:cNvPr id="443" name="テキスト ボックス 442"/>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129539</xdr:rowOff>
    </xdr:from>
    <xdr:to>
      <xdr:col>74</xdr:col>
      <xdr:colOff>31750</xdr:colOff>
      <xdr:row>77</xdr:row>
      <xdr:rowOff>59689</xdr:rowOff>
    </xdr:to>
    <xdr:sp macro="" textlink="">
      <xdr:nvSpPr>
        <xdr:cNvPr id="444" name="楕円 443"/>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44466</xdr:rowOff>
    </xdr:from>
    <xdr:ext cx="762000" cy="259045"/>
    <xdr:sp macro="" textlink="">
      <xdr:nvSpPr>
        <xdr:cNvPr id="445" name="テキスト ボックス 444"/>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106680</xdr:rowOff>
    </xdr:from>
    <xdr:to>
      <xdr:col>69</xdr:col>
      <xdr:colOff>142875</xdr:colOff>
      <xdr:row>77</xdr:row>
      <xdr:rowOff>36830</xdr:rowOff>
    </xdr:to>
    <xdr:sp macro="" textlink="">
      <xdr:nvSpPr>
        <xdr:cNvPr id="446" name="楕円 445"/>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21607</xdr:rowOff>
    </xdr:from>
    <xdr:ext cx="762000" cy="259045"/>
    <xdr:sp macro="" textlink="">
      <xdr:nvSpPr>
        <xdr:cNvPr id="447" name="テキスト ボックス 446"/>
        <xdr:cNvSpPr txBox="1"/>
      </xdr:nvSpPr>
      <xdr:spPr>
        <a:xfrm>
          <a:off x="13512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144780</xdr:rowOff>
    </xdr:from>
    <xdr:to>
      <xdr:col>65</xdr:col>
      <xdr:colOff>53975</xdr:colOff>
      <xdr:row>76</xdr:row>
      <xdr:rowOff>74930</xdr:rowOff>
    </xdr:to>
    <xdr:sp macro="" textlink="">
      <xdr:nvSpPr>
        <xdr:cNvPr id="448" name="楕円 447"/>
        <xdr:cNvSpPr/>
      </xdr:nvSpPr>
      <xdr:spPr>
        <a:xfrm>
          <a:off x="12954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59707</xdr:rowOff>
    </xdr:from>
    <xdr:ext cx="762000" cy="259045"/>
    <xdr:sp macro="" textlink="">
      <xdr:nvSpPr>
        <xdr:cNvPr id="449" name="テキスト ボックス 448"/>
        <xdr:cNvSpPr txBox="1"/>
      </xdr:nvSpPr>
      <xdr:spPr>
        <a:xfrm>
          <a:off x="12623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103498</xdr:rowOff>
    </xdr:from>
    <xdr:to>
      <xdr:col>29</xdr:col>
      <xdr:colOff>127000</xdr:colOff>
      <xdr:row>20</xdr:row>
      <xdr:rowOff>145887</xdr:rowOff>
    </xdr:to>
    <xdr:cxnSp macro="">
      <xdr:nvCxnSpPr>
        <xdr:cNvPr id="52" name="直線コネクタ 51"/>
        <xdr:cNvCxnSpPr/>
      </xdr:nvCxnSpPr>
      <xdr:spPr bwMode="auto">
        <a:xfrm flipV="1">
          <a:off x="5003800" y="3580123"/>
          <a:ext cx="647700" cy="42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xdr:cNvSpPr txBox="1"/>
      </xdr:nvSpPr>
      <xdr:spPr>
        <a:xfrm>
          <a:off x="5740400" y="2745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139633</xdr:rowOff>
    </xdr:from>
    <xdr:to>
      <xdr:col>26</xdr:col>
      <xdr:colOff>50800</xdr:colOff>
      <xdr:row>20</xdr:row>
      <xdr:rowOff>145887</xdr:rowOff>
    </xdr:to>
    <xdr:cxnSp macro="">
      <xdr:nvCxnSpPr>
        <xdr:cNvPr id="55" name="直線コネクタ 54"/>
        <xdr:cNvCxnSpPr/>
      </xdr:nvCxnSpPr>
      <xdr:spPr bwMode="auto">
        <a:xfrm>
          <a:off x="4305300" y="3616258"/>
          <a:ext cx="698500" cy="6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78048</xdr:rowOff>
    </xdr:from>
    <xdr:ext cx="736600" cy="259045"/>
    <xdr:sp macro="" textlink="">
      <xdr:nvSpPr>
        <xdr:cNvPr id="57" name="テキスト ボックス 56"/>
        <xdr:cNvSpPr txBox="1"/>
      </xdr:nvSpPr>
      <xdr:spPr>
        <a:xfrm>
          <a:off x="4622800" y="269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139633</xdr:rowOff>
    </xdr:from>
    <xdr:to>
      <xdr:col>22</xdr:col>
      <xdr:colOff>114300</xdr:colOff>
      <xdr:row>20</xdr:row>
      <xdr:rowOff>152696</xdr:rowOff>
    </xdr:to>
    <xdr:cxnSp macro="">
      <xdr:nvCxnSpPr>
        <xdr:cNvPr id="58" name="直線コネクタ 57"/>
        <xdr:cNvCxnSpPr/>
      </xdr:nvCxnSpPr>
      <xdr:spPr bwMode="auto">
        <a:xfrm flipV="1">
          <a:off x="3606800" y="3616258"/>
          <a:ext cx="698500" cy="1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101120</xdr:rowOff>
    </xdr:from>
    <xdr:ext cx="762000" cy="259045"/>
    <xdr:sp macro="" textlink="">
      <xdr:nvSpPr>
        <xdr:cNvPr id="60" name="テキスト ボックス 59"/>
        <xdr:cNvSpPr txBox="1"/>
      </xdr:nvSpPr>
      <xdr:spPr>
        <a:xfrm>
          <a:off x="39243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120610</xdr:rowOff>
    </xdr:from>
    <xdr:to>
      <xdr:col>18</xdr:col>
      <xdr:colOff>177800</xdr:colOff>
      <xdr:row>20</xdr:row>
      <xdr:rowOff>152696</xdr:rowOff>
    </xdr:to>
    <xdr:cxnSp macro="">
      <xdr:nvCxnSpPr>
        <xdr:cNvPr id="61" name="直線コネクタ 60"/>
        <xdr:cNvCxnSpPr/>
      </xdr:nvCxnSpPr>
      <xdr:spPr bwMode="auto">
        <a:xfrm>
          <a:off x="2908300" y="3597235"/>
          <a:ext cx="698500" cy="32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112044</xdr:rowOff>
    </xdr:from>
    <xdr:ext cx="762000" cy="259045"/>
    <xdr:sp macro="" textlink="">
      <xdr:nvSpPr>
        <xdr:cNvPr id="63" name="テキスト ボックス 62"/>
        <xdr:cNvSpPr txBox="1"/>
      </xdr:nvSpPr>
      <xdr:spPr>
        <a:xfrm>
          <a:off x="32258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140880</xdr:rowOff>
    </xdr:from>
    <xdr:ext cx="762000" cy="259045"/>
    <xdr:sp macro="" textlink="">
      <xdr:nvSpPr>
        <xdr:cNvPr id="65" name="テキスト ボックス 64"/>
        <xdr:cNvSpPr txBox="1"/>
      </xdr:nvSpPr>
      <xdr:spPr>
        <a:xfrm>
          <a:off x="2527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52698</xdr:rowOff>
    </xdr:from>
    <xdr:to>
      <xdr:col>29</xdr:col>
      <xdr:colOff>177800</xdr:colOff>
      <xdr:row>20</xdr:row>
      <xdr:rowOff>154298</xdr:rowOff>
    </xdr:to>
    <xdr:sp macro="" textlink="">
      <xdr:nvSpPr>
        <xdr:cNvPr id="71" name="楕円 70"/>
        <xdr:cNvSpPr/>
      </xdr:nvSpPr>
      <xdr:spPr bwMode="auto">
        <a:xfrm>
          <a:off x="5600700" y="3529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132725</xdr:rowOff>
    </xdr:from>
    <xdr:ext cx="762000" cy="259045"/>
    <xdr:sp macro="" textlink="">
      <xdr:nvSpPr>
        <xdr:cNvPr id="72" name="人口1人当たり決算額の推移該当値テキスト130"/>
        <xdr:cNvSpPr txBox="1"/>
      </xdr:nvSpPr>
      <xdr:spPr>
        <a:xfrm>
          <a:off x="5740400" y="343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95087</xdr:rowOff>
    </xdr:from>
    <xdr:to>
      <xdr:col>26</xdr:col>
      <xdr:colOff>101600</xdr:colOff>
      <xdr:row>21</xdr:row>
      <xdr:rowOff>25237</xdr:rowOff>
    </xdr:to>
    <xdr:sp macro="" textlink="">
      <xdr:nvSpPr>
        <xdr:cNvPr id="73" name="楕円 72"/>
        <xdr:cNvSpPr/>
      </xdr:nvSpPr>
      <xdr:spPr bwMode="auto">
        <a:xfrm>
          <a:off x="4953000" y="3571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21</xdr:row>
      <xdr:rowOff>10014</xdr:rowOff>
    </xdr:from>
    <xdr:ext cx="736600" cy="259045"/>
    <xdr:sp macro="" textlink="">
      <xdr:nvSpPr>
        <xdr:cNvPr id="74" name="テキスト ボックス 73"/>
        <xdr:cNvSpPr txBox="1"/>
      </xdr:nvSpPr>
      <xdr:spPr>
        <a:xfrm>
          <a:off x="4622800" y="3658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88833</xdr:rowOff>
    </xdr:from>
    <xdr:to>
      <xdr:col>22</xdr:col>
      <xdr:colOff>165100</xdr:colOff>
      <xdr:row>21</xdr:row>
      <xdr:rowOff>18983</xdr:rowOff>
    </xdr:to>
    <xdr:sp macro="" textlink="">
      <xdr:nvSpPr>
        <xdr:cNvPr id="75" name="楕円 74"/>
        <xdr:cNvSpPr/>
      </xdr:nvSpPr>
      <xdr:spPr bwMode="auto">
        <a:xfrm>
          <a:off x="4254500" y="3565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21</xdr:row>
      <xdr:rowOff>3760</xdr:rowOff>
    </xdr:from>
    <xdr:ext cx="762000" cy="259045"/>
    <xdr:sp macro="" textlink="">
      <xdr:nvSpPr>
        <xdr:cNvPr id="76" name="テキスト ボックス 75"/>
        <xdr:cNvSpPr txBox="1"/>
      </xdr:nvSpPr>
      <xdr:spPr>
        <a:xfrm>
          <a:off x="3924300" y="365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101896</xdr:rowOff>
    </xdr:from>
    <xdr:to>
      <xdr:col>19</xdr:col>
      <xdr:colOff>38100</xdr:colOff>
      <xdr:row>21</xdr:row>
      <xdr:rowOff>32046</xdr:rowOff>
    </xdr:to>
    <xdr:sp macro="" textlink="">
      <xdr:nvSpPr>
        <xdr:cNvPr id="77" name="楕円 76"/>
        <xdr:cNvSpPr/>
      </xdr:nvSpPr>
      <xdr:spPr bwMode="auto">
        <a:xfrm>
          <a:off x="3556000" y="3578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21</xdr:row>
      <xdr:rowOff>16823</xdr:rowOff>
    </xdr:from>
    <xdr:ext cx="762000" cy="259045"/>
    <xdr:sp macro="" textlink="">
      <xdr:nvSpPr>
        <xdr:cNvPr id="78" name="テキスト ボックス 77"/>
        <xdr:cNvSpPr txBox="1"/>
      </xdr:nvSpPr>
      <xdr:spPr>
        <a:xfrm>
          <a:off x="3225800" y="366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69810</xdr:rowOff>
    </xdr:from>
    <xdr:to>
      <xdr:col>15</xdr:col>
      <xdr:colOff>101600</xdr:colOff>
      <xdr:row>20</xdr:row>
      <xdr:rowOff>171410</xdr:rowOff>
    </xdr:to>
    <xdr:sp macro="" textlink="">
      <xdr:nvSpPr>
        <xdr:cNvPr id="79" name="楕円 78"/>
        <xdr:cNvSpPr/>
      </xdr:nvSpPr>
      <xdr:spPr bwMode="auto">
        <a:xfrm>
          <a:off x="2857500" y="3546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156187</xdr:rowOff>
    </xdr:from>
    <xdr:ext cx="762000" cy="259045"/>
    <xdr:sp macro="" textlink="">
      <xdr:nvSpPr>
        <xdr:cNvPr id="80" name="テキスト ボックス 79"/>
        <xdr:cNvSpPr txBox="1"/>
      </xdr:nvSpPr>
      <xdr:spPr>
        <a:xfrm>
          <a:off x="2527300" y="3632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40532</xdr:rowOff>
    </xdr:from>
    <xdr:to>
      <xdr:col>29</xdr:col>
      <xdr:colOff>127000</xdr:colOff>
      <xdr:row>36</xdr:row>
      <xdr:rowOff>57010</xdr:rowOff>
    </xdr:to>
    <xdr:cxnSp macro="">
      <xdr:nvCxnSpPr>
        <xdr:cNvPr id="113" name="直線コネクタ 112"/>
        <xdr:cNvCxnSpPr/>
      </xdr:nvCxnSpPr>
      <xdr:spPr bwMode="auto">
        <a:xfrm>
          <a:off x="5003800" y="6993782"/>
          <a:ext cx="647700" cy="16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40532</xdr:rowOff>
    </xdr:from>
    <xdr:to>
      <xdr:col>26</xdr:col>
      <xdr:colOff>50800</xdr:colOff>
      <xdr:row>36</xdr:row>
      <xdr:rowOff>56172</xdr:rowOff>
    </xdr:to>
    <xdr:cxnSp macro="">
      <xdr:nvCxnSpPr>
        <xdr:cNvPr id="116" name="直線コネクタ 115"/>
        <xdr:cNvCxnSpPr/>
      </xdr:nvCxnSpPr>
      <xdr:spPr bwMode="auto">
        <a:xfrm flipV="1">
          <a:off x="4305300" y="6993782"/>
          <a:ext cx="698500" cy="15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56172</xdr:rowOff>
    </xdr:from>
    <xdr:to>
      <xdr:col>22</xdr:col>
      <xdr:colOff>114300</xdr:colOff>
      <xdr:row>36</xdr:row>
      <xdr:rowOff>66897</xdr:rowOff>
    </xdr:to>
    <xdr:cxnSp macro="">
      <xdr:nvCxnSpPr>
        <xdr:cNvPr id="119" name="直線コネクタ 118"/>
        <xdr:cNvCxnSpPr/>
      </xdr:nvCxnSpPr>
      <xdr:spPr bwMode="auto">
        <a:xfrm flipV="1">
          <a:off x="3606800" y="7009422"/>
          <a:ext cx="698500" cy="10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29026</xdr:rowOff>
    </xdr:from>
    <xdr:to>
      <xdr:col>18</xdr:col>
      <xdr:colOff>177800</xdr:colOff>
      <xdr:row>36</xdr:row>
      <xdr:rowOff>66897</xdr:rowOff>
    </xdr:to>
    <xdr:cxnSp macro="">
      <xdr:nvCxnSpPr>
        <xdr:cNvPr id="122" name="直線コネクタ 121"/>
        <xdr:cNvCxnSpPr/>
      </xdr:nvCxnSpPr>
      <xdr:spPr bwMode="auto">
        <a:xfrm>
          <a:off x="2908300" y="6982276"/>
          <a:ext cx="698500" cy="37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232135</xdr:rowOff>
    </xdr:from>
    <xdr:ext cx="762000" cy="259045"/>
    <xdr:sp macro="" textlink="">
      <xdr:nvSpPr>
        <xdr:cNvPr id="124" name="テキスト ボックス 123"/>
        <xdr:cNvSpPr txBox="1"/>
      </xdr:nvSpPr>
      <xdr:spPr>
        <a:xfrm>
          <a:off x="32258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6210</xdr:rowOff>
    </xdr:from>
    <xdr:to>
      <xdr:col>29</xdr:col>
      <xdr:colOff>177800</xdr:colOff>
      <xdr:row>36</xdr:row>
      <xdr:rowOff>107810</xdr:rowOff>
    </xdr:to>
    <xdr:sp macro="" textlink="">
      <xdr:nvSpPr>
        <xdr:cNvPr id="132" name="楕円 131"/>
        <xdr:cNvSpPr/>
      </xdr:nvSpPr>
      <xdr:spPr bwMode="auto">
        <a:xfrm>
          <a:off x="5600700" y="6959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321187</xdr:rowOff>
    </xdr:from>
    <xdr:ext cx="762000" cy="259045"/>
    <xdr:sp macro="" textlink="">
      <xdr:nvSpPr>
        <xdr:cNvPr id="133" name="人口1人当たり決算額の推移該当値テキスト445"/>
        <xdr:cNvSpPr txBox="1"/>
      </xdr:nvSpPr>
      <xdr:spPr>
        <a:xfrm>
          <a:off x="5740400" y="693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332632</xdr:rowOff>
    </xdr:from>
    <xdr:to>
      <xdr:col>26</xdr:col>
      <xdr:colOff>101600</xdr:colOff>
      <xdr:row>36</xdr:row>
      <xdr:rowOff>91332</xdr:rowOff>
    </xdr:to>
    <xdr:sp macro="" textlink="">
      <xdr:nvSpPr>
        <xdr:cNvPr id="134" name="楕円 133"/>
        <xdr:cNvSpPr/>
      </xdr:nvSpPr>
      <xdr:spPr bwMode="auto">
        <a:xfrm>
          <a:off x="4953000" y="6942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76109</xdr:rowOff>
    </xdr:from>
    <xdr:ext cx="736600" cy="259045"/>
    <xdr:sp macro="" textlink="">
      <xdr:nvSpPr>
        <xdr:cNvPr id="135" name="テキスト ボックス 134"/>
        <xdr:cNvSpPr txBox="1"/>
      </xdr:nvSpPr>
      <xdr:spPr>
        <a:xfrm>
          <a:off x="4622800" y="7029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5372</xdr:rowOff>
    </xdr:from>
    <xdr:to>
      <xdr:col>22</xdr:col>
      <xdr:colOff>165100</xdr:colOff>
      <xdr:row>36</xdr:row>
      <xdr:rowOff>106972</xdr:rowOff>
    </xdr:to>
    <xdr:sp macro="" textlink="">
      <xdr:nvSpPr>
        <xdr:cNvPr id="136" name="楕円 135"/>
        <xdr:cNvSpPr/>
      </xdr:nvSpPr>
      <xdr:spPr bwMode="auto">
        <a:xfrm>
          <a:off x="4254500" y="6958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91749</xdr:rowOff>
    </xdr:from>
    <xdr:ext cx="762000" cy="259045"/>
    <xdr:sp macro="" textlink="">
      <xdr:nvSpPr>
        <xdr:cNvPr id="137" name="テキスト ボックス 136"/>
        <xdr:cNvSpPr txBox="1"/>
      </xdr:nvSpPr>
      <xdr:spPr>
        <a:xfrm>
          <a:off x="3924300" y="704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16097</xdr:rowOff>
    </xdr:from>
    <xdr:to>
      <xdr:col>19</xdr:col>
      <xdr:colOff>38100</xdr:colOff>
      <xdr:row>36</xdr:row>
      <xdr:rowOff>117697</xdr:rowOff>
    </xdr:to>
    <xdr:sp macro="" textlink="">
      <xdr:nvSpPr>
        <xdr:cNvPr id="138" name="楕円 137"/>
        <xdr:cNvSpPr/>
      </xdr:nvSpPr>
      <xdr:spPr bwMode="auto">
        <a:xfrm>
          <a:off x="3556000" y="6969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102474</xdr:rowOff>
    </xdr:from>
    <xdr:ext cx="762000" cy="259045"/>
    <xdr:sp macro="" textlink="">
      <xdr:nvSpPr>
        <xdr:cNvPr id="139" name="テキスト ボックス 138"/>
        <xdr:cNvSpPr txBox="1"/>
      </xdr:nvSpPr>
      <xdr:spPr>
        <a:xfrm>
          <a:off x="3225800" y="7055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321126</xdr:rowOff>
    </xdr:from>
    <xdr:to>
      <xdr:col>15</xdr:col>
      <xdr:colOff>101600</xdr:colOff>
      <xdr:row>36</xdr:row>
      <xdr:rowOff>79826</xdr:rowOff>
    </xdr:to>
    <xdr:sp macro="" textlink="">
      <xdr:nvSpPr>
        <xdr:cNvPr id="140" name="楕円 139"/>
        <xdr:cNvSpPr/>
      </xdr:nvSpPr>
      <xdr:spPr bwMode="auto">
        <a:xfrm>
          <a:off x="2857500" y="6931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64603</xdr:rowOff>
    </xdr:from>
    <xdr:ext cx="762000" cy="259045"/>
    <xdr:sp macro="" textlink="">
      <xdr:nvSpPr>
        <xdr:cNvPr id="141" name="テキスト ボックス 140"/>
        <xdr:cNvSpPr txBox="1"/>
      </xdr:nvSpPr>
      <xdr:spPr>
        <a:xfrm>
          <a:off x="2527300" y="701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18,478
17,942
8.10
6,961,902
6,424,704
425,642
4,002,347
6,042,741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96838</xdr:rowOff>
    </xdr:from>
    <xdr:to>
      <xdr:col>24</xdr:col>
      <xdr:colOff>63500</xdr:colOff>
      <xdr:row>37</xdr:row>
      <xdr:rowOff>107569</xdr:rowOff>
    </xdr:to>
    <xdr:cxnSp macro="">
      <xdr:nvCxnSpPr>
        <xdr:cNvPr id="61" name="直線コネクタ 60"/>
        <xdr:cNvCxnSpPr/>
      </xdr:nvCxnSpPr>
      <xdr:spPr>
        <a:xfrm flipV="1">
          <a:off x="3797300" y="6440488"/>
          <a:ext cx="8382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60748</xdr:rowOff>
    </xdr:from>
    <xdr:ext cx="534377" cy="259045"/>
    <xdr:sp macro="" textlink="">
      <xdr:nvSpPr>
        <xdr:cNvPr id="62" name="人件費平均値テキスト"/>
        <xdr:cNvSpPr txBox="1"/>
      </xdr:nvSpPr>
      <xdr:spPr>
        <a:xfrm>
          <a:off x="4686300" y="589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107569</xdr:rowOff>
    </xdr:from>
    <xdr:to>
      <xdr:col>19</xdr:col>
      <xdr:colOff>177800</xdr:colOff>
      <xdr:row>37</xdr:row>
      <xdr:rowOff>113208</xdr:rowOff>
    </xdr:to>
    <xdr:cxnSp macro="">
      <xdr:nvCxnSpPr>
        <xdr:cNvPr id="64" name="直線コネクタ 63"/>
        <xdr:cNvCxnSpPr/>
      </xdr:nvCxnSpPr>
      <xdr:spPr>
        <a:xfrm flipV="1">
          <a:off x="2908300" y="6451219"/>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163987</xdr:rowOff>
    </xdr:from>
    <xdr:ext cx="534377" cy="259045"/>
    <xdr:sp macro="" textlink="">
      <xdr:nvSpPr>
        <xdr:cNvPr id="66" name="テキスト ボックス 65"/>
        <xdr:cNvSpPr txBox="1"/>
      </xdr:nvSpPr>
      <xdr:spPr>
        <a:xfrm>
          <a:off x="3530111" y="58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113208</xdr:rowOff>
    </xdr:from>
    <xdr:to>
      <xdr:col>15</xdr:col>
      <xdr:colOff>50800</xdr:colOff>
      <xdr:row>37</xdr:row>
      <xdr:rowOff>113627</xdr:rowOff>
    </xdr:to>
    <xdr:cxnSp macro="">
      <xdr:nvCxnSpPr>
        <xdr:cNvPr id="67" name="直線コネクタ 66"/>
        <xdr:cNvCxnSpPr/>
      </xdr:nvCxnSpPr>
      <xdr:spPr>
        <a:xfrm flipV="1">
          <a:off x="2019300" y="6456858"/>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168152</xdr:rowOff>
    </xdr:from>
    <xdr:ext cx="534377" cy="259045"/>
    <xdr:sp macro="" textlink="">
      <xdr:nvSpPr>
        <xdr:cNvPr id="69" name="テキスト ボックス 68"/>
        <xdr:cNvSpPr txBox="1"/>
      </xdr:nvSpPr>
      <xdr:spPr>
        <a:xfrm>
          <a:off x="2641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63652</xdr:rowOff>
    </xdr:from>
    <xdr:to>
      <xdr:col>10</xdr:col>
      <xdr:colOff>114300</xdr:colOff>
      <xdr:row>37</xdr:row>
      <xdr:rowOff>113627</xdr:rowOff>
    </xdr:to>
    <xdr:cxnSp macro="">
      <xdr:nvCxnSpPr>
        <xdr:cNvPr id="70" name="直線コネクタ 69"/>
        <xdr:cNvCxnSpPr/>
      </xdr:nvCxnSpPr>
      <xdr:spPr>
        <a:xfrm>
          <a:off x="1130300" y="6407302"/>
          <a:ext cx="889000" cy="4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161599</xdr:rowOff>
    </xdr:from>
    <xdr:ext cx="534377" cy="259045"/>
    <xdr:sp macro="" textlink="">
      <xdr:nvSpPr>
        <xdr:cNvPr id="72" name="テキスト ボックス 71"/>
        <xdr:cNvSpPr txBox="1"/>
      </xdr:nvSpPr>
      <xdr:spPr>
        <a:xfrm>
          <a:off x="1752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19080</xdr:rowOff>
    </xdr:from>
    <xdr:ext cx="534377" cy="259045"/>
    <xdr:sp macro="" textlink="">
      <xdr:nvSpPr>
        <xdr:cNvPr id="74" name="テキスト ボックス 73"/>
        <xdr:cNvSpPr txBox="1"/>
      </xdr:nvSpPr>
      <xdr:spPr>
        <a:xfrm>
          <a:off x="863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46038</xdr:rowOff>
    </xdr:from>
    <xdr:to>
      <xdr:col>24</xdr:col>
      <xdr:colOff>114300</xdr:colOff>
      <xdr:row>37</xdr:row>
      <xdr:rowOff>147638</xdr:rowOff>
    </xdr:to>
    <xdr:sp macro="" textlink="">
      <xdr:nvSpPr>
        <xdr:cNvPr id="80" name="楕円 79"/>
        <xdr:cNvSpPr/>
      </xdr:nvSpPr>
      <xdr:spPr>
        <a:xfrm>
          <a:off x="4584700" y="6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24465</xdr:rowOff>
    </xdr:from>
    <xdr:ext cx="534377" cy="259045"/>
    <xdr:sp macro="" textlink="">
      <xdr:nvSpPr>
        <xdr:cNvPr id="81" name="人件費該当値テキスト"/>
        <xdr:cNvSpPr txBox="1"/>
      </xdr:nvSpPr>
      <xdr:spPr>
        <a:xfrm>
          <a:off x="4686300" y="636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56769</xdr:rowOff>
    </xdr:from>
    <xdr:to>
      <xdr:col>20</xdr:col>
      <xdr:colOff>38100</xdr:colOff>
      <xdr:row>37</xdr:row>
      <xdr:rowOff>158369</xdr:rowOff>
    </xdr:to>
    <xdr:sp macro="" textlink="">
      <xdr:nvSpPr>
        <xdr:cNvPr id="82" name="楕円 81"/>
        <xdr:cNvSpPr/>
      </xdr:nvSpPr>
      <xdr:spPr>
        <a:xfrm>
          <a:off x="3746500" y="64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149496</xdr:rowOff>
    </xdr:from>
    <xdr:ext cx="534377" cy="259045"/>
    <xdr:sp macro="" textlink="">
      <xdr:nvSpPr>
        <xdr:cNvPr id="83" name="テキスト ボックス 82"/>
        <xdr:cNvSpPr txBox="1"/>
      </xdr:nvSpPr>
      <xdr:spPr>
        <a:xfrm>
          <a:off x="3530111" y="64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62408</xdr:rowOff>
    </xdr:from>
    <xdr:to>
      <xdr:col>15</xdr:col>
      <xdr:colOff>101600</xdr:colOff>
      <xdr:row>37</xdr:row>
      <xdr:rowOff>164008</xdr:rowOff>
    </xdr:to>
    <xdr:sp macro="" textlink="">
      <xdr:nvSpPr>
        <xdr:cNvPr id="84" name="楕円 83"/>
        <xdr:cNvSpPr/>
      </xdr:nvSpPr>
      <xdr:spPr>
        <a:xfrm>
          <a:off x="2857500" y="64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155135</xdr:rowOff>
    </xdr:from>
    <xdr:ext cx="534377" cy="259045"/>
    <xdr:sp macro="" textlink="">
      <xdr:nvSpPr>
        <xdr:cNvPr id="85" name="テキスト ボックス 84"/>
        <xdr:cNvSpPr txBox="1"/>
      </xdr:nvSpPr>
      <xdr:spPr>
        <a:xfrm>
          <a:off x="2641111" y="649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62827</xdr:rowOff>
    </xdr:from>
    <xdr:to>
      <xdr:col>10</xdr:col>
      <xdr:colOff>165100</xdr:colOff>
      <xdr:row>37</xdr:row>
      <xdr:rowOff>164427</xdr:rowOff>
    </xdr:to>
    <xdr:sp macro="" textlink="">
      <xdr:nvSpPr>
        <xdr:cNvPr id="86" name="楕円 85"/>
        <xdr:cNvSpPr/>
      </xdr:nvSpPr>
      <xdr:spPr>
        <a:xfrm>
          <a:off x="1968500" y="640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155554</xdr:rowOff>
    </xdr:from>
    <xdr:ext cx="534377" cy="259045"/>
    <xdr:sp macro="" textlink="">
      <xdr:nvSpPr>
        <xdr:cNvPr id="87" name="テキスト ボックス 86"/>
        <xdr:cNvSpPr txBox="1"/>
      </xdr:nvSpPr>
      <xdr:spPr>
        <a:xfrm>
          <a:off x="1752111" y="649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12852</xdr:rowOff>
    </xdr:from>
    <xdr:to>
      <xdr:col>6</xdr:col>
      <xdr:colOff>38100</xdr:colOff>
      <xdr:row>37</xdr:row>
      <xdr:rowOff>114452</xdr:rowOff>
    </xdr:to>
    <xdr:sp macro="" textlink="">
      <xdr:nvSpPr>
        <xdr:cNvPr id="88" name="楕円 87"/>
        <xdr:cNvSpPr/>
      </xdr:nvSpPr>
      <xdr:spPr>
        <a:xfrm>
          <a:off x="1079500" y="63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105579</xdr:rowOff>
    </xdr:from>
    <xdr:ext cx="534377" cy="259045"/>
    <xdr:sp macro="" textlink="">
      <xdr:nvSpPr>
        <xdr:cNvPr id="89" name="テキスト ボックス 88"/>
        <xdr:cNvSpPr txBox="1"/>
      </xdr:nvSpPr>
      <xdr:spPr>
        <a:xfrm>
          <a:off x="863111" y="644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145874</xdr:rowOff>
    </xdr:from>
    <xdr:to>
      <xdr:col>24</xdr:col>
      <xdr:colOff>63500</xdr:colOff>
      <xdr:row>58</xdr:row>
      <xdr:rowOff>151299</xdr:rowOff>
    </xdr:to>
    <xdr:cxnSp macro="">
      <xdr:nvCxnSpPr>
        <xdr:cNvPr id="120" name="直線コネクタ 119"/>
        <xdr:cNvCxnSpPr/>
      </xdr:nvCxnSpPr>
      <xdr:spPr>
        <a:xfrm>
          <a:off x="3797300" y="10089974"/>
          <a:ext cx="838200" cy="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145874</xdr:rowOff>
    </xdr:from>
    <xdr:to>
      <xdr:col>19</xdr:col>
      <xdr:colOff>177800</xdr:colOff>
      <xdr:row>58</xdr:row>
      <xdr:rowOff>151337</xdr:rowOff>
    </xdr:to>
    <xdr:cxnSp macro="">
      <xdr:nvCxnSpPr>
        <xdr:cNvPr id="123" name="直線コネクタ 122"/>
        <xdr:cNvCxnSpPr/>
      </xdr:nvCxnSpPr>
      <xdr:spPr>
        <a:xfrm flipV="1">
          <a:off x="2908300" y="10089974"/>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17918</xdr:rowOff>
    </xdr:from>
    <xdr:ext cx="534377" cy="259045"/>
    <xdr:sp macro="" textlink="">
      <xdr:nvSpPr>
        <xdr:cNvPr id="125" name="テキスト ボックス 124"/>
        <xdr:cNvSpPr txBox="1"/>
      </xdr:nvSpPr>
      <xdr:spPr>
        <a:xfrm>
          <a:off x="3530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151337</xdr:rowOff>
    </xdr:from>
    <xdr:to>
      <xdr:col>15</xdr:col>
      <xdr:colOff>50800</xdr:colOff>
      <xdr:row>58</xdr:row>
      <xdr:rowOff>161425</xdr:rowOff>
    </xdr:to>
    <xdr:cxnSp macro="">
      <xdr:nvCxnSpPr>
        <xdr:cNvPr id="126" name="直線コネクタ 125"/>
        <xdr:cNvCxnSpPr/>
      </xdr:nvCxnSpPr>
      <xdr:spPr>
        <a:xfrm flipV="1">
          <a:off x="2019300" y="10095437"/>
          <a:ext cx="889000" cy="1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161425</xdr:rowOff>
    </xdr:from>
    <xdr:to>
      <xdr:col>10</xdr:col>
      <xdr:colOff>114300</xdr:colOff>
      <xdr:row>58</xdr:row>
      <xdr:rowOff>163988</xdr:rowOff>
    </xdr:to>
    <xdr:cxnSp macro="">
      <xdr:nvCxnSpPr>
        <xdr:cNvPr id="129" name="直線コネクタ 128"/>
        <xdr:cNvCxnSpPr/>
      </xdr:nvCxnSpPr>
      <xdr:spPr>
        <a:xfrm flipV="1">
          <a:off x="1130300" y="10105525"/>
          <a:ext cx="8890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51442</xdr:rowOff>
    </xdr:from>
    <xdr:ext cx="534377" cy="259045"/>
    <xdr:sp macro="" textlink="">
      <xdr:nvSpPr>
        <xdr:cNvPr id="131" name="テキスト ボックス 130"/>
        <xdr:cNvSpPr txBox="1"/>
      </xdr:nvSpPr>
      <xdr:spPr>
        <a:xfrm>
          <a:off x="1752111" y="98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100499</xdr:rowOff>
    </xdr:from>
    <xdr:to>
      <xdr:col>24</xdr:col>
      <xdr:colOff>114300</xdr:colOff>
      <xdr:row>59</xdr:row>
      <xdr:rowOff>30649</xdr:rowOff>
    </xdr:to>
    <xdr:sp macro="" textlink="">
      <xdr:nvSpPr>
        <xdr:cNvPr id="139" name="楕円 138"/>
        <xdr:cNvSpPr/>
      </xdr:nvSpPr>
      <xdr:spPr>
        <a:xfrm>
          <a:off x="4584700" y="1004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48689</xdr:rowOff>
    </xdr:from>
    <xdr:ext cx="534377" cy="259045"/>
    <xdr:sp macro="" textlink="">
      <xdr:nvSpPr>
        <xdr:cNvPr id="140" name="物件費該当値テキスト"/>
        <xdr:cNvSpPr txBox="1"/>
      </xdr:nvSpPr>
      <xdr:spPr>
        <a:xfrm>
          <a:off x="4686300" y="999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95074</xdr:rowOff>
    </xdr:from>
    <xdr:to>
      <xdr:col>20</xdr:col>
      <xdr:colOff>38100</xdr:colOff>
      <xdr:row>59</xdr:row>
      <xdr:rowOff>25224</xdr:rowOff>
    </xdr:to>
    <xdr:sp macro="" textlink="">
      <xdr:nvSpPr>
        <xdr:cNvPr id="141" name="楕円 140"/>
        <xdr:cNvSpPr/>
      </xdr:nvSpPr>
      <xdr:spPr>
        <a:xfrm>
          <a:off x="3746500" y="1003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41751</xdr:rowOff>
    </xdr:from>
    <xdr:ext cx="534377" cy="259045"/>
    <xdr:sp macro="" textlink="">
      <xdr:nvSpPr>
        <xdr:cNvPr id="142" name="テキスト ボックス 141"/>
        <xdr:cNvSpPr txBox="1"/>
      </xdr:nvSpPr>
      <xdr:spPr>
        <a:xfrm>
          <a:off x="3530111" y="981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100537</xdr:rowOff>
    </xdr:from>
    <xdr:to>
      <xdr:col>15</xdr:col>
      <xdr:colOff>101600</xdr:colOff>
      <xdr:row>59</xdr:row>
      <xdr:rowOff>30687</xdr:rowOff>
    </xdr:to>
    <xdr:sp macro="" textlink="">
      <xdr:nvSpPr>
        <xdr:cNvPr id="143" name="楕円 142"/>
        <xdr:cNvSpPr/>
      </xdr:nvSpPr>
      <xdr:spPr>
        <a:xfrm>
          <a:off x="2857500" y="1004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21814</xdr:rowOff>
    </xdr:from>
    <xdr:ext cx="534377" cy="259045"/>
    <xdr:sp macro="" textlink="">
      <xdr:nvSpPr>
        <xdr:cNvPr id="144" name="テキスト ボックス 143"/>
        <xdr:cNvSpPr txBox="1"/>
      </xdr:nvSpPr>
      <xdr:spPr>
        <a:xfrm>
          <a:off x="2641111" y="1013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110625</xdr:rowOff>
    </xdr:from>
    <xdr:to>
      <xdr:col>10</xdr:col>
      <xdr:colOff>165100</xdr:colOff>
      <xdr:row>59</xdr:row>
      <xdr:rowOff>40775</xdr:rowOff>
    </xdr:to>
    <xdr:sp macro="" textlink="">
      <xdr:nvSpPr>
        <xdr:cNvPr id="145" name="楕円 144"/>
        <xdr:cNvSpPr/>
      </xdr:nvSpPr>
      <xdr:spPr>
        <a:xfrm>
          <a:off x="1968500" y="10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31902</xdr:rowOff>
    </xdr:from>
    <xdr:ext cx="534377" cy="259045"/>
    <xdr:sp macro="" textlink="">
      <xdr:nvSpPr>
        <xdr:cNvPr id="146" name="テキスト ボックス 145"/>
        <xdr:cNvSpPr txBox="1"/>
      </xdr:nvSpPr>
      <xdr:spPr>
        <a:xfrm>
          <a:off x="1752111" y="1014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113188</xdr:rowOff>
    </xdr:from>
    <xdr:to>
      <xdr:col>6</xdr:col>
      <xdr:colOff>38100</xdr:colOff>
      <xdr:row>59</xdr:row>
      <xdr:rowOff>43338</xdr:rowOff>
    </xdr:to>
    <xdr:sp macro="" textlink="">
      <xdr:nvSpPr>
        <xdr:cNvPr id="147" name="楕円 146"/>
        <xdr:cNvSpPr/>
      </xdr:nvSpPr>
      <xdr:spPr>
        <a:xfrm>
          <a:off x="1079500" y="1005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34465</xdr:rowOff>
    </xdr:from>
    <xdr:ext cx="534377" cy="259045"/>
    <xdr:sp macro="" textlink="">
      <xdr:nvSpPr>
        <xdr:cNvPr id="148" name="テキスト ボックス 147"/>
        <xdr:cNvSpPr txBox="1"/>
      </xdr:nvSpPr>
      <xdr:spPr>
        <a:xfrm>
          <a:off x="863111" y="1015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163207</xdr:rowOff>
    </xdr:from>
    <xdr:to>
      <xdr:col>24</xdr:col>
      <xdr:colOff>63500</xdr:colOff>
      <xdr:row>77</xdr:row>
      <xdr:rowOff>167818</xdr:rowOff>
    </xdr:to>
    <xdr:cxnSp macro="">
      <xdr:nvCxnSpPr>
        <xdr:cNvPr id="177" name="直線コネクタ 176"/>
        <xdr:cNvCxnSpPr/>
      </xdr:nvCxnSpPr>
      <xdr:spPr>
        <a:xfrm flipV="1">
          <a:off x="3797300" y="13364857"/>
          <a:ext cx="8382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167818</xdr:rowOff>
    </xdr:from>
    <xdr:to>
      <xdr:col>19</xdr:col>
      <xdr:colOff>177800</xdr:colOff>
      <xdr:row>78</xdr:row>
      <xdr:rowOff>14656</xdr:rowOff>
    </xdr:to>
    <xdr:cxnSp macro="">
      <xdr:nvCxnSpPr>
        <xdr:cNvPr id="180" name="直線コネクタ 179"/>
        <xdr:cNvCxnSpPr/>
      </xdr:nvCxnSpPr>
      <xdr:spPr>
        <a:xfrm flipV="1">
          <a:off x="2908300" y="13369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14656</xdr:rowOff>
    </xdr:from>
    <xdr:to>
      <xdr:col>15</xdr:col>
      <xdr:colOff>50800</xdr:colOff>
      <xdr:row>78</xdr:row>
      <xdr:rowOff>22010</xdr:rowOff>
    </xdr:to>
    <xdr:cxnSp macro="">
      <xdr:nvCxnSpPr>
        <xdr:cNvPr id="183" name="直線コネクタ 182"/>
        <xdr:cNvCxnSpPr/>
      </xdr:nvCxnSpPr>
      <xdr:spPr>
        <a:xfrm flipV="1">
          <a:off x="2019300" y="13387756"/>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165912</xdr:rowOff>
    </xdr:from>
    <xdr:to>
      <xdr:col>10</xdr:col>
      <xdr:colOff>114300</xdr:colOff>
      <xdr:row>78</xdr:row>
      <xdr:rowOff>22010</xdr:rowOff>
    </xdr:to>
    <xdr:cxnSp macro="">
      <xdr:nvCxnSpPr>
        <xdr:cNvPr id="186" name="直線コネクタ 185"/>
        <xdr:cNvCxnSpPr/>
      </xdr:nvCxnSpPr>
      <xdr:spPr>
        <a:xfrm>
          <a:off x="1130300" y="13367562"/>
          <a:ext cx="889000" cy="2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66564</xdr:rowOff>
    </xdr:from>
    <xdr:ext cx="469744" cy="259045"/>
    <xdr:sp macro="" textlink="">
      <xdr:nvSpPr>
        <xdr:cNvPr id="190" name="テキスト ボックス 189"/>
        <xdr:cNvSpPr txBox="1"/>
      </xdr:nvSpPr>
      <xdr:spPr>
        <a:xfrm>
          <a:off x="895428" y="1343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112407</xdr:rowOff>
    </xdr:from>
    <xdr:to>
      <xdr:col>24</xdr:col>
      <xdr:colOff>114300</xdr:colOff>
      <xdr:row>78</xdr:row>
      <xdr:rowOff>42557</xdr:rowOff>
    </xdr:to>
    <xdr:sp macro="" textlink="">
      <xdr:nvSpPr>
        <xdr:cNvPr id="196" name="楕円 195"/>
        <xdr:cNvSpPr/>
      </xdr:nvSpPr>
      <xdr:spPr>
        <a:xfrm>
          <a:off x="4584700" y="133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90834</xdr:rowOff>
    </xdr:from>
    <xdr:ext cx="469744" cy="259045"/>
    <xdr:sp macro="" textlink="">
      <xdr:nvSpPr>
        <xdr:cNvPr id="197" name="維持補修費該当値テキスト"/>
        <xdr:cNvSpPr txBox="1"/>
      </xdr:nvSpPr>
      <xdr:spPr>
        <a:xfrm>
          <a:off x="4686300" y="1329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117018</xdr:rowOff>
    </xdr:from>
    <xdr:to>
      <xdr:col>20</xdr:col>
      <xdr:colOff>38100</xdr:colOff>
      <xdr:row>78</xdr:row>
      <xdr:rowOff>47168</xdr:rowOff>
    </xdr:to>
    <xdr:sp macro="" textlink="">
      <xdr:nvSpPr>
        <xdr:cNvPr id="198" name="楕円 197"/>
        <xdr:cNvSpPr/>
      </xdr:nvSpPr>
      <xdr:spPr>
        <a:xfrm>
          <a:off x="3746500" y="133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38295</xdr:rowOff>
    </xdr:from>
    <xdr:ext cx="469744" cy="259045"/>
    <xdr:sp macro="" textlink="">
      <xdr:nvSpPr>
        <xdr:cNvPr id="199" name="テキスト ボックス 198"/>
        <xdr:cNvSpPr txBox="1"/>
      </xdr:nvSpPr>
      <xdr:spPr>
        <a:xfrm>
          <a:off x="3562428" y="1341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135306</xdr:rowOff>
    </xdr:from>
    <xdr:to>
      <xdr:col>15</xdr:col>
      <xdr:colOff>101600</xdr:colOff>
      <xdr:row>78</xdr:row>
      <xdr:rowOff>65456</xdr:rowOff>
    </xdr:to>
    <xdr:sp macro="" textlink="">
      <xdr:nvSpPr>
        <xdr:cNvPr id="200" name="楕円 199"/>
        <xdr:cNvSpPr/>
      </xdr:nvSpPr>
      <xdr:spPr>
        <a:xfrm>
          <a:off x="2857500" y="133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56583</xdr:rowOff>
    </xdr:from>
    <xdr:ext cx="469744" cy="259045"/>
    <xdr:sp macro="" textlink="">
      <xdr:nvSpPr>
        <xdr:cNvPr id="201" name="テキスト ボックス 200"/>
        <xdr:cNvSpPr txBox="1"/>
      </xdr:nvSpPr>
      <xdr:spPr>
        <a:xfrm>
          <a:off x="2673428" y="1342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142660</xdr:rowOff>
    </xdr:from>
    <xdr:to>
      <xdr:col>10</xdr:col>
      <xdr:colOff>165100</xdr:colOff>
      <xdr:row>78</xdr:row>
      <xdr:rowOff>72810</xdr:rowOff>
    </xdr:to>
    <xdr:sp macro="" textlink="">
      <xdr:nvSpPr>
        <xdr:cNvPr id="202" name="楕円 201"/>
        <xdr:cNvSpPr/>
      </xdr:nvSpPr>
      <xdr:spPr>
        <a:xfrm>
          <a:off x="1968500" y="133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63937</xdr:rowOff>
    </xdr:from>
    <xdr:ext cx="469744" cy="259045"/>
    <xdr:sp macro="" textlink="">
      <xdr:nvSpPr>
        <xdr:cNvPr id="203" name="テキスト ボックス 202"/>
        <xdr:cNvSpPr txBox="1"/>
      </xdr:nvSpPr>
      <xdr:spPr>
        <a:xfrm>
          <a:off x="1784428" y="134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115112</xdr:rowOff>
    </xdr:from>
    <xdr:to>
      <xdr:col>6</xdr:col>
      <xdr:colOff>38100</xdr:colOff>
      <xdr:row>78</xdr:row>
      <xdr:rowOff>45262</xdr:rowOff>
    </xdr:to>
    <xdr:sp macro="" textlink="">
      <xdr:nvSpPr>
        <xdr:cNvPr id="204" name="楕円 203"/>
        <xdr:cNvSpPr/>
      </xdr:nvSpPr>
      <xdr:spPr>
        <a:xfrm>
          <a:off x="1079500" y="1331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61789</xdr:rowOff>
    </xdr:from>
    <xdr:ext cx="469744" cy="259045"/>
    <xdr:sp macro="" textlink="">
      <xdr:nvSpPr>
        <xdr:cNvPr id="205" name="テキスト ボックス 204"/>
        <xdr:cNvSpPr txBox="1"/>
      </xdr:nvSpPr>
      <xdr:spPr>
        <a:xfrm>
          <a:off x="895428" y="1309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98013</xdr:rowOff>
    </xdr:from>
    <xdr:to>
      <xdr:col>24</xdr:col>
      <xdr:colOff>63500</xdr:colOff>
      <xdr:row>94</xdr:row>
      <xdr:rowOff>128890</xdr:rowOff>
    </xdr:to>
    <xdr:cxnSp macro="">
      <xdr:nvCxnSpPr>
        <xdr:cNvPr id="237" name="直線コネクタ 236"/>
        <xdr:cNvCxnSpPr/>
      </xdr:nvCxnSpPr>
      <xdr:spPr>
        <a:xfrm flipV="1">
          <a:off x="3797300" y="16214313"/>
          <a:ext cx="838200" cy="3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72731</xdr:rowOff>
    </xdr:from>
    <xdr:ext cx="534377" cy="259045"/>
    <xdr:sp macro="" textlink="">
      <xdr:nvSpPr>
        <xdr:cNvPr id="238" name="扶助費平均値テキスト"/>
        <xdr:cNvSpPr txBox="1"/>
      </xdr:nvSpPr>
      <xdr:spPr>
        <a:xfrm>
          <a:off x="4686300" y="16189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128890</xdr:rowOff>
    </xdr:from>
    <xdr:to>
      <xdr:col>19</xdr:col>
      <xdr:colOff>177800</xdr:colOff>
      <xdr:row>94</xdr:row>
      <xdr:rowOff>143554</xdr:rowOff>
    </xdr:to>
    <xdr:cxnSp macro="">
      <xdr:nvCxnSpPr>
        <xdr:cNvPr id="240" name="直線コネクタ 239"/>
        <xdr:cNvCxnSpPr/>
      </xdr:nvCxnSpPr>
      <xdr:spPr>
        <a:xfrm flipV="1">
          <a:off x="2908300" y="16245190"/>
          <a:ext cx="889000" cy="1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26604</xdr:rowOff>
    </xdr:from>
    <xdr:ext cx="534377" cy="259045"/>
    <xdr:sp macro="" textlink="">
      <xdr:nvSpPr>
        <xdr:cNvPr id="242" name="テキスト ボックス 241"/>
        <xdr:cNvSpPr txBox="1"/>
      </xdr:nvSpPr>
      <xdr:spPr>
        <a:xfrm>
          <a:off x="3530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143554</xdr:rowOff>
    </xdr:from>
    <xdr:to>
      <xdr:col>15</xdr:col>
      <xdr:colOff>50800</xdr:colOff>
      <xdr:row>94</xdr:row>
      <xdr:rowOff>168993</xdr:rowOff>
    </xdr:to>
    <xdr:cxnSp macro="">
      <xdr:nvCxnSpPr>
        <xdr:cNvPr id="243" name="直線コネクタ 242"/>
        <xdr:cNvCxnSpPr/>
      </xdr:nvCxnSpPr>
      <xdr:spPr>
        <a:xfrm flipV="1">
          <a:off x="2019300" y="16259854"/>
          <a:ext cx="8890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50182</xdr:rowOff>
    </xdr:from>
    <xdr:ext cx="534377" cy="259045"/>
    <xdr:sp macro="" textlink="">
      <xdr:nvSpPr>
        <xdr:cNvPr id="245" name="テキスト ボックス 244"/>
        <xdr:cNvSpPr txBox="1"/>
      </xdr:nvSpPr>
      <xdr:spPr>
        <a:xfrm>
          <a:off x="2641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168993</xdr:rowOff>
    </xdr:from>
    <xdr:to>
      <xdr:col>10</xdr:col>
      <xdr:colOff>114300</xdr:colOff>
      <xdr:row>95</xdr:row>
      <xdr:rowOff>16419</xdr:rowOff>
    </xdr:to>
    <xdr:cxnSp macro="">
      <xdr:nvCxnSpPr>
        <xdr:cNvPr id="246" name="直線コネクタ 245"/>
        <xdr:cNvCxnSpPr/>
      </xdr:nvCxnSpPr>
      <xdr:spPr>
        <a:xfrm flipV="1">
          <a:off x="1130300" y="16285293"/>
          <a:ext cx="889000" cy="1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12447</xdr:rowOff>
    </xdr:from>
    <xdr:ext cx="534377" cy="259045"/>
    <xdr:sp macro="" textlink="">
      <xdr:nvSpPr>
        <xdr:cNvPr id="248" name="テキスト ボックス 247"/>
        <xdr:cNvSpPr txBox="1"/>
      </xdr:nvSpPr>
      <xdr:spPr>
        <a:xfrm>
          <a:off x="1752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170164</xdr:rowOff>
    </xdr:from>
    <xdr:ext cx="534377" cy="259045"/>
    <xdr:sp macro="" textlink="">
      <xdr:nvSpPr>
        <xdr:cNvPr id="250" name="テキスト ボックス 249"/>
        <xdr:cNvSpPr txBox="1"/>
      </xdr:nvSpPr>
      <xdr:spPr>
        <a:xfrm>
          <a:off x="863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47213</xdr:rowOff>
    </xdr:from>
    <xdr:to>
      <xdr:col>24</xdr:col>
      <xdr:colOff>114300</xdr:colOff>
      <xdr:row>94</xdr:row>
      <xdr:rowOff>148813</xdr:rowOff>
    </xdr:to>
    <xdr:sp macro="" textlink="">
      <xdr:nvSpPr>
        <xdr:cNvPr id="256" name="楕円 255"/>
        <xdr:cNvSpPr/>
      </xdr:nvSpPr>
      <xdr:spPr>
        <a:xfrm>
          <a:off x="4584700" y="161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70090</xdr:rowOff>
    </xdr:from>
    <xdr:ext cx="534377" cy="259045"/>
    <xdr:sp macro="" textlink="">
      <xdr:nvSpPr>
        <xdr:cNvPr id="257" name="扶助費該当値テキスト"/>
        <xdr:cNvSpPr txBox="1"/>
      </xdr:nvSpPr>
      <xdr:spPr>
        <a:xfrm>
          <a:off x="4686300" y="1601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78090</xdr:rowOff>
    </xdr:from>
    <xdr:to>
      <xdr:col>20</xdr:col>
      <xdr:colOff>38100</xdr:colOff>
      <xdr:row>95</xdr:row>
      <xdr:rowOff>8240</xdr:rowOff>
    </xdr:to>
    <xdr:sp macro="" textlink="">
      <xdr:nvSpPr>
        <xdr:cNvPr id="258" name="楕円 257"/>
        <xdr:cNvSpPr/>
      </xdr:nvSpPr>
      <xdr:spPr>
        <a:xfrm>
          <a:off x="3746500" y="161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24767</xdr:rowOff>
    </xdr:from>
    <xdr:ext cx="534377" cy="259045"/>
    <xdr:sp macro="" textlink="">
      <xdr:nvSpPr>
        <xdr:cNvPr id="259" name="テキスト ボックス 258"/>
        <xdr:cNvSpPr txBox="1"/>
      </xdr:nvSpPr>
      <xdr:spPr>
        <a:xfrm>
          <a:off x="3530111" y="1596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92754</xdr:rowOff>
    </xdr:from>
    <xdr:to>
      <xdr:col>15</xdr:col>
      <xdr:colOff>101600</xdr:colOff>
      <xdr:row>95</xdr:row>
      <xdr:rowOff>22904</xdr:rowOff>
    </xdr:to>
    <xdr:sp macro="" textlink="">
      <xdr:nvSpPr>
        <xdr:cNvPr id="260" name="楕円 259"/>
        <xdr:cNvSpPr/>
      </xdr:nvSpPr>
      <xdr:spPr>
        <a:xfrm>
          <a:off x="2857500" y="162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39431</xdr:rowOff>
    </xdr:from>
    <xdr:ext cx="534377" cy="259045"/>
    <xdr:sp macro="" textlink="">
      <xdr:nvSpPr>
        <xdr:cNvPr id="261" name="テキスト ボックス 260"/>
        <xdr:cNvSpPr txBox="1"/>
      </xdr:nvSpPr>
      <xdr:spPr>
        <a:xfrm>
          <a:off x="2641111" y="1598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118193</xdr:rowOff>
    </xdr:from>
    <xdr:to>
      <xdr:col>10</xdr:col>
      <xdr:colOff>165100</xdr:colOff>
      <xdr:row>95</xdr:row>
      <xdr:rowOff>48343</xdr:rowOff>
    </xdr:to>
    <xdr:sp macro="" textlink="">
      <xdr:nvSpPr>
        <xdr:cNvPr id="262" name="楕円 261"/>
        <xdr:cNvSpPr/>
      </xdr:nvSpPr>
      <xdr:spPr>
        <a:xfrm>
          <a:off x="1968500" y="1623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64870</xdr:rowOff>
    </xdr:from>
    <xdr:ext cx="534377" cy="259045"/>
    <xdr:sp macro="" textlink="">
      <xdr:nvSpPr>
        <xdr:cNvPr id="263" name="テキスト ボックス 262"/>
        <xdr:cNvSpPr txBox="1"/>
      </xdr:nvSpPr>
      <xdr:spPr>
        <a:xfrm>
          <a:off x="1752111" y="1600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137069</xdr:rowOff>
    </xdr:from>
    <xdr:to>
      <xdr:col>6</xdr:col>
      <xdr:colOff>38100</xdr:colOff>
      <xdr:row>95</xdr:row>
      <xdr:rowOff>67219</xdr:rowOff>
    </xdr:to>
    <xdr:sp macro="" textlink="">
      <xdr:nvSpPr>
        <xdr:cNvPr id="264" name="楕円 263"/>
        <xdr:cNvSpPr/>
      </xdr:nvSpPr>
      <xdr:spPr>
        <a:xfrm>
          <a:off x="1079500" y="1625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83746</xdr:rowOff>
    </xdr:from>
    <xdr:ext cx="534377" cy="259045"/>
    <xdr:sp macro="" textlink="">
      <xdr:nvSpPr>
        <xdr:cNvPr id="265" name="テキスト ボックス 264"/>
        <xdr:cNvSpPr txBox="1"/>
      </xdr:nvSpPr>
      <xdr:spPr>
        <a:xfrm>
          <a:off x="863111" y="160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166103</xdr:rowOff>
    </xdr:from>
    <xdr:to>
      <xdr:col>55</xdr:col>
      <xdr:colOff>0</xdr:colOff>
      <xdr:row>38</xdr:row>
      <xdr:rowOff>7455</xdr:rowOff>
    </xdr:to>
    <xdr:cxnSp macro="">
      <xdr:nvCxnSpPr>
        <xdr:cNvPr id="294" name="直線コネクタ 293"/>
        <xdr:cNvCxnSpPr/>
      </xdr:nvCxnSpPr>
      <xdr:spPr>
        <a:xfrm flipV="1">
          <a:off x="9639300" y="6509753"/>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7455</xdr:rowOff>
    </xdr:from>
    <xdr:to>
      <xdr:col>50</xdr:col>
      <xdr:colOff>114300</xdr:colOff>
      <xdr:row>38</xdr:row>
      <xdr:rowOff>13018</xdr:rowOff>
    </xdr:to>
    <xdr:cxnSp macro="">
      <xdr:nvCxnSpPr>
        <xdr:cNvPr id="297" name="直線コネクタ 296"/>
        <xdr:cNvCxnSpPr/>
      </xdr:nvCxnSpPr>
      <xdr:spPr>
        <a:xfrm flipV="1">
          <a:off x="8750300" y="6522555"/>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13018</xdr:rowOff>
    </xdr:from>
    <xdr:to>
      <xdr:col>45</xdr:col>
      <xdr:colOff>177800</xdr:colOff>
      <xdr:row>38</xdr:row>
      <xdr:rowOff>20226</xdr:rowOff>
    </xdr:to>
    <xdr:cxnSp macro="">
      <xdr:nvCxnSpPr>
        <xdr:cNvPr id="300" name="直線コネクタ 299"/>
        <xdr:cNvCxnSpPr/>
      </xdr:nvCxnSpPr>
      <xdr:spPr>
        <a:xfrm flipV="1">
          <a:off x="7861300" y="6528118"/>
          <a:ext cx="889000" cy="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12698</xdr:rowOff>
    </xdr:from>
    <xdr:to>
      <xdr:col>41</xdr:col>
      <xdr:colOff>50800</xdr:colOff>
      <xdr:row>38</xdr:row>
      <xdr:rowOff>20226</xdr:rowOff>
    </xdr:to>
    <xdr:cxnSp macro="">
      <xdr:nvCxnSpPr>
        <xdr:cNvPr id="303" name="直線コネクタ 302"/>
        <xdr:cNvCxnSpPr/>
      </xdr:nvCxnSpPr>
      <xdr:spPr>
        <a:xfrm>
          <a:off x="6972300" y="6527798"/>
          <a:ext cx="889000" cy="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162945</xdr:rowOff>
    </xdr:from>
    <xdr:ext cx="534377" cy="259045"/>
    <xdr:sp macro="" textlink="">
      <xdr:nvSpPr>
        <xdr:cNvPr id="305" name="テキスト ボックス 304"/>
        <xdr:cNvSpPr txBox="1"/>
      </xdr:nvSpPr>
      <xdr:spPr>
        <a:xfrm>
          <a:off x="7594111" y="59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115303</xdr:rowOff>
    </xdr:from>
    <xdr:to>
      <xdr:col>55</xdr:col>
      <xdr:colOff>50800</xdr:colOff>
      <xdr:row>38</xdr:row>
      <xdr:rowOff>45453</xdr:rowOff>
    </xdr:to>
    <xdr:sp macro="" textlink="">
      <xdr:nvSpPr>
        <xdr:cNvPr id="313" name="楕円 312"/>
        <xdr:cNvSpPr/>
      </xdr:nvSpPr>
      <xdr:spPr>
        <a:xfrm>
          <a:off x="10426700" y="64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30230</xdr:rowOff>
    </xdr:from>
    <xdr:ext cx="534377" cy="259045"/>
    <xdr:sp macro="" textlink="">
      <xdr:nvSpPr>
        <xdr:cNvPr id="314" name="補助費等該当値テキスト"/>
        <xdr:cNvSpPr txBox="1"/>
      </xdr:nvSpPr>
      <xdr:spPr>
        <a:xfrm>
          <a:off x="10528300" y="637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128105</xdr:rowOff>
    </xdr:from>
    <xdr:to>
      <xdr:col>50</xdr:col>
      <xdr:colOff>165100</xdr:colOff>
      <xdr:row>38</xdr:row>
      <xdr:rowOff>58255</xdr:rowOff>
    </xdr:to>
    <xdr:sp macro="" textlink="">
      <xdr:nvSpPr>
        <xdr:cNvPr id="315" name="楕円 314"/>
        <xdr:cNvSpPr/>
      </xdr:nvSpPr>
      <xdr:spPr>
        <a:xfrm>
          <a:off x="9588500" y="647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49382</xdr:rowOff>
    </xdr:from>
    <xdr:ext cx="534377" cy="259045"/>
    <xdr:sp macro="" textlink="">
      <xdr:nvSpPr>
        <xdr:cNvPr id="316" name="テキスト ボックス 315"/>
        <xdr:cNvSpPr txBox="1"/>
      </xdr:nvSpPr>
      <xdr:spPr>
        <a:xfrm>
          <a:off x="9372111" y="65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133667</xdr:rowOff>
    </xdr:from>
    <xdr:to>
      <xdr:col>46</xdr:col>
      <xdr:colOff>38100</xdr:colOff>
      <xdr:row>38</xdr:row>
      <xdr:rowOff>63818</xdr:rowOff>
    </xdr:to>
    <xdr:sp macro="" textlink="">
      <xdr:nvSpPr>
        <xdr:cNvPr id="317" name="楕円 316"/>
        <xdr:cNvSpPr/>
      </xdr:nvSpPr>
      <xdr:spPr>
        <a:xfrm>
          <a:off x="8699500" y="64773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54945</xdr:rowOff>
    </xdr:from>
    <xdr:ext cx="534377" cy="259045"/>
    <xdr:sp macro="" textlink="">
      <xdr:nvSpPr>
        <xdr:cNvPr id="318" name="テキスト ボックス 317"/>
        <xdr:cNvSpPr txBox="1"/>
      </xdr:nvSpPr>
      <xdr:spPr>
        <a:xfrm>
          <a:off x="8483111" y="657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140876</xdr:rowOff>
    </xdr:from>
    <xdr:to>
      <xdr:col>41</xdr:col>
      <xdr:colOff>101600</xdr:colOff>
      <xdr:row>38</xdr:row>
      <xdr:rowOff>71026</xdr:rowOff>
    </xdr:to>
    <xdr:sp macro="" textlink="">
      <xdr:nvSpPr>
        <xdr:cNvPr id="319" name="楕円 318"/>
        <xdr:cNvSpPr/>
      </xdr:nvSpPr>
      <xdr:spPr>
        <a:xfrm>
          <a:off x="7810500" y="648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62153</xdr:rowOff>
    </xdr:from>
    <xdr:ext cx="534377" cy="259045"/>
    <xdr:sp macro="" textlink="">
      <xdr:nvSpPr>
        <xdr:cNvPr id="320" name="テキスト ボックス 319"/>
        <xdr:cNvSpPr txBox="1"/>
      </xdr:nvSpPr>
      <xdr:spPr>
        <a:xfrm>
          <a:off x="7594111" y="657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133347</xdr:rowOff>
    </xdr:from>
    <xdr:to>
      <xdr:col>36</xdr:col>
      <xdr:colOff>165100</xdr:colOff>
      <xdr:row>38</xdr:row>
      <xdr:rowOff>63497</xdr:rowOff>
    </xdr:to>
    <xdr:sp macro="" textlink="">
      <xdr:nvSpPr>
        <xdr:cNvPr id="321" name="楕円 320"/>
        <xdr:cNvSpPr/>
      </xdr:nvSpPr>
      <xdr:spPr>
        <a:xfrm>
          <a:off x="6921500" y="647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54625</xdr:rowOff>
    </xdr:from>
    <xdr:ext cx="534377" cy="259045"/>
    <xdr:sp macro="" textlink="">
      <xdr:nvSpPr>
        <xdr:cNvPr id="322" name="テキスト ボックス 321"/>
        <xdr:cNvSpPr txBox="1"/>
      </xdr:nvSpPr>
      <xdr:spPr>
        <a:xfrm>
          <a:off x="6705111" y="656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139060</xdr:rowOff>
    </xdr:from>
    <xdr:to>
      <xdr:col>55</xdr:col>
      <xdr:colOff>0</xdr:colOff>
      <xdr:row>57</xdr:row>
      <xdr:rowOff>158400</xdr:rowOff>
    </xdr:to>
    <xdr:cxnSp macro="">
      <xdr:nvCxnSpPr>
        <xdr:cNvPr id="349" name="直線コネクタ 348"/>
        <xdr:cNvCxnSpPr/>
      </xdr:nvCxnSpPr>
      <xdr:spPr>
        <a:xfrm>
          <a:off x="9639300" y="9740260"/>
          <a:ext cx="838200" cy="19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139060</xdr:rowOff>
    </xdr:from>
    <xdr:to>
      <xdr:col>50</xdr:col>
      <xdr:colOff>114300</xdr:colOff>
      <xdr:row>57</xdr:row>
      <xdr:rowOff>162304</xdr:rowOff>
    </xdr:to>
    <xdr:cxnSp macro="">
      <xdr:nvCxnSpPr>
        <xdr:cNvPr id="352" name="直線コネクタ 351"/>
        <xdr:cNvCxnSpPr/>
      </xdr:nvCxnSpPr>
      <xdr:spPr>
        <a:xfrm flipV="1">
          <a:off x="8750300" y="9740260"/>
          <a:ext cx="889000" cy="19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45185</xdr:rowOff>
    </xdr:from>
    <xdr:ext cx="534377" cy="259045"/>
    <xdr:sp macro="" textlink="">
      <xdr:nvSpPr>
        <xdr:cNvPr id="354" name="テキスト ボックス 353"/>
        <xdr:cNvSpPr txBox="1"/>
      </xdr:nvSpPr>
      <xdr:spPr>
        <a:xfrm>
          <a:off x="9372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70274</xdr:rowOff>
    </xdr:from>
    <xdr:to>
      <xdr:col>45</xdr:col>
      <xdr:colOff>177800</xdr:colOff>
      <xdr:row>57</xdr:row>
      <xdr:rowOff>162304</xdr:rowOff>
    </xdr:to>
    <xdr:cxnSp macro="">
      <xdr:nvCxnSpPr>
        <xdr:cNvPr id="355" name="直線コネクタ 354"/>
        <xdr:cNvCxnSpPr/>
      </xdr:nvCxnSpPr>
      <xdr:spPr>
        <a:xfrm>
          <a:off x="7861300" y="9842924"/>
          <a:ext cx="889000" cy="9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70274</xdr:rowOff>
    </xdr:from>
    <xdr:to>
      <xdr:col>41</xdr:col>
      <xdr:colOff>50800</xdr:colOff>
      <xdr:row>58</xdr:row>
      <xdr:rowOff>10513</xdr:rowOff>
    </xdr:to>
    <xdr:cxnSp macro="">
      <xdr:nvCxnSpPr>
        <xdr:cNvPr id="358" name="直線コネクタ 357"/>
        <xdr:cNvCxnSpPr/>
      </xdr:nvCxnSpPr>
      <xdr:spPr>
        <a:xfrm flipV="1">
          <a:off x="6972300" y="9842924"/>
          <a:ext cx="889000" cy="11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60865</xdr:rowOff>
    </xdr:from>
    <xdr:ext cx="534377" cy="259045"/>
    <xdr:sp macro="" textlink="">
      <xdr:nvSpPr>
        <xdr:cNvPr id="360" name="テキスト ボックス 359"/>
        <xdr:cNvSpPr txBox="1"/>
      </xdr:nvSpPr>
      <xdr:spPr>
        <a:xfrm>
          <a:off x="7594111" y="94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107600</xdr:rowOff>
    </xdr:from>
    <xdr:to>
      <xdr:col>55</xdr:col>
      <xdr:colOff>50800</xdr:colOff>
      <xdr:row>58</xdr:row>
      <xdr:rowOff>37750</xdr:rowOff>
    </xdr:to>
    <xdr:sp macro="" textlink="">
      <xdr:nvSpPr>
        <xdr:cNvPr id="368" name="楕円 367"/>
        <xdr:cNvSpPr/>
      </xdr:nvSpPr>
      <xdr:spPr>
        <a:xfrm>
          <a:off x="10426700" y="98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22527</xdr:rowOff>
    </xdr:from>
    <xdr:ext cx="534377" cy="259045"/>
    <xdr:sp macro="" textlink="">
      <xdr:nvSpPr>
        <xdr:cNvPr id="369" name="普通建設事業費該当値テキスト"/>
        <xdr:cNvSpPr txBox="1"/>
      </xdr:nvSpPr>
      <xdr:spPr>
        <a:xfrm>
          <a:off x="10528300" y="979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88260</xdr:rowOff>
    </xdr:from>
    <xdr:to>
      <xdr:col>50</xdr:col>
      <xdr:colOff>165100</xdr:colOff>
      <xdr:row>57</xdr:row>
      <xdr:rowOff>18410</xdr:rowOff>
    </xdr:to>
    <xdr:sp macro="" textlink="">
      <xdr:nvSpPr>
        <xdr:cNvPr id="370" name="楕円 369"/>
        <xdr:cNvSpPr/>
      </xdr:nvSpPr>
      <xdr:spPr>
        <a:xfrm>
          <a:off x="9588500" y="96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34937</xdr:rowOff>
    </xdr:from>
    <xdr:ext cx="534377" cy="259045"/>
    <xdr:sp macro="" textlink="">
      <xdr:nvSpPr>
        <xdr:cNvPr id="371" name="テキスト ボックス 370"/>
        <xdr:cNvSpPr txBox="1"/>
      </xdr:nvSpPr>
      <xdr:spPr>
        <a:xfrm>
          <a:off x="9372111" y="94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111504</xdr:rowOff>
    </xdr:from>
    <xdr:to>
      <xdr:col>46</xdr:col>
      <xdr:colOff>38100</xdr:colOff>
      <xdr:row>58</xdr:row>
      <xdr:rowOff>41654</xdr:rowOff>
    </xdr:to>
    <xdr:sp macro="" textlink="">
      <xdr:nvSpPr>
        <xdr:cNvPr id="372" name="楕円 371"/>
        <xdr:cNvSpPr/>
      </xdr:nvSpPr>
      <xdr:spPr>
        <a:xfrm>
          <a:off x="8699500" y="9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32781</xdr:rowOff>
    </xdr:from>
    <xdr:ext cx="534377" cy="259045"/>
    <xdr:sp macro="" textlink="">
      <xdr:nvSpPr>
        <xdr:cNvPr id="373" name="テキスト ボックス 372"/>
        <xdr:cNvSpPr txBox="1"/>
      </xdr:nvSpPr>
      <xdr:spPr>
        <a:xfrm>
          <a:off x="8483111" y="997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19474</xdr:rowOff>
    </xdr:from>
    <xdr:to>
      <xdr:col>41</xdr:col>
      <xdr:colOff>101600</xdr:colOff>
      <xdr:row>57</xdr:row>
      <xdr:rowOff>121074</xdr:rowOff>
    </xdr:to>
    <xdr:sp macro="" textlink="">
      <xdr:nvSpPr>
        <xdr:cNvPr id="374" name="楕円 373"/>
        <xdr:cNvSpPr/>
      </xdr:nvSpPr>
      <xdr:spPr>
        <a:xfrm>
          <a:off x="7810500" y="979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112201</xdr:rowOff>
    </xdr:from>
    <xdr:ext cx="534377" cy="259045"/>
    <xdr:sp macro="" textlink="">
      <xdr:nvSpPr>
        <xdr:cNvPr id="375" name="テキスト ボックス 374"/>
        <xdr:cNvSpPr txBox="1"/>
      </xdr:nvSpPr>
      <xdr:spPr>
        <a:xfrm>
          <a:off x="7594111" y="988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131163</xdr:rowOff>
    </xdr:from>
    <xdr:to>
      <xdr:col>36</xdr:col>
      <xdr:colOff>165100</xdr:colOff>
      <xdr:row>58</xdr:row>
      <xdr:rowOff>61313</xdr:rowOff>
    </xdr:to>
    <xdr:sp macro="" textlink="">
      <xdr:nvSpPr>
        <xdr:cNvPr id="376" name="楕円 375"/>
        <xdr:cNvSpPr/>
      </xdr:nvSpPr>
      <xdr:spPr>
        <a:xfrm>
          <a:off x="6921500" y="99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52440</xdr:rowOff>
    </xdr:from>
    <xdr:ext cx="534377" cy="259045"/>
    <xdr:sp macro="" textlink="">
      <xdr:nvSpPr>
        <xdr:cNvPr id="377" name="テキスト ボックス 376"/>
        <xdr:cNvSpPr txBox="1"/>
      </xdr:nvSpPr>
      <xdr:spPr>
        <a:xfrm>
          <a:off x="6705111" y="999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80896</xdr:rowOff>
    </xdr:from>
    <xdr:to>
      <xdr:col>55</xdr:col>
      <xdr:colOff>0</xdr:colOff>
      <xdr:row>79</xdr:row>
      <xdr:rowOff>97355</xdr:rowOff>
    </xdr:to>
    <xdr:cxnSp macro="">
      <xdr:nvCxnSpPr>
        <xdr:cNvPr id="408" name="直線コネクタ 407"/>
        <xdr:cNvCxnSpPr/>
      </xdr:nvCxnSpPr>
      <xdr:spPr>
        <a:xfrm flipV="1">
          <a:off x="9639300" y="13625446"/>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92903</xdr:rowOff>
    </xdr:from>
    <xdr:to>
      <xdr:col>50</xdr:col>
      <xdr:colOff>114300</xdr:colOff>
      <xdr:row>79</xdr:row>
      <xdr:rowOff>97355</xdr:rowOff>
    </xdr:to>
    <xdr:cxnSp macro="">
      <xdr:nvCxnSpPr>
        <xdr:cNvPr id="411" name="直線コネクタ 410"/>
        <xdr:cNvCxnSpPr/>
      </xdr:nvCxnSpPr>
      <xdr:spPr>
        <a:xfrm>
          <a:off x="8750300" y="13637453"/>
          <a:ext cx="889000" cy="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35731</xdr:rowOff>
    </xdr:from>
    <xdr:to>
      <xdr:col>45</xdr:col>
      <xdr:colOff>177800</xdr:colOff>
      <xdr:row>79</xdr:row>
      <xdr:rowOff>92903</xdr:rowOff>
    </xdr:to>
    <xdr:cxnSp macro="">
      <xdr:nvCxnSpPr>
        <xdr:cNvPr id="414" name="直線コネクタ 413"/>
        <xdr:cNvCxnSpPr/>
      </xdr:nvCxnSpPr>
      <xdr:spPr>
        <a:xfrm>
          <a:off x="7861300" y="13580281"/>
          <a:ext cx="889000" cy="5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169886</xdr:rowOff>
    </xdr:from>
    <xdr:to>
      <xdr:col>41</xdr:col>
      <xdr:colOff>50800</xdr:colOff>
      <xdr:row>79</xdr:row>
      <xdr:rowOff>35731</xdr:rowOff>
    </xdr:to>
    <xdr:cxnSp macro="">
      <xdr:nvCxnSpPr>
        <xdr:cNvPr id="417" name="直線コネクタ 416"/>
        <xdr:cNvCxnSpPr/>
      </xdr:nvCxnSpPr>
      <xdr:spPr>
        <a:xfrm>
          <a:off x="6972300" y="13542986"/>
          <a:ext cx="889000" cy="3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4782</xdr:rowOff>
    </xdr:from>
    <xdr:ext cx="534377" cy="259045"/>
    <xdr:sp macro="" textlink="">
      <xdr:nvSpPr>
        <xdr:cNvPr id="419" name="テキスト ボックス 418"/>
        <xdr:cNvSpPr txBox="1"/>
      </xdr:nvSpPr>
      <xdr:spPr>
        <a:xfrm>
          <a:off x="7594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30096</xdr:rowOff>
    </xdr:from>
    <xdr:to>
      <xdr:col>55</xdr:col>
      <xdr:colOff>50800</xdr:colOff>
      <xdr:row>79</xdr:row>
      <xdr:rowOff>131696</xdr:rowOff>
    </xdr:to>
    <xdr:sp macro="" textlink="">
      <xdr:nvSpPr>
        <xdr:cNvPr id="427" name="楕円 426"/>
        <xdr:cNvSpPr/>
      </xdr:nvSpPr>
      <xdr:spPr>
        <a:xfrm>
          <a:off x="10426700" y="1357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116473</xdr:rowOff>
    </xdr:from>
    <xdr:ext cx="469744" cy="259045"/>
    <xdr:sp macro="" textlink="">
      <xdr:nvSpPr>
        <xdr:cNvPr id="428" name="普通建設事業費 （ うち新規整備　）該当値テキスト"/>
        <xdr:cNvSpPr txBox="1"/>
      </xdr:nvSpPr>
      <xdr:spPr>
        <a:xfrm>
          <a:off x="10528300" y="1348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46555</xdr:rowOff>
    </xdr:from>
    <xdr:to>
      <xdr:col>50</xdr:col>
      <xdr:colOff>165100</xdr:colOff>
      <xdr:row>79</xdr:row>
      <xdr:rowOff>148155</xdr:rowOff>
    </xdr:to>
    <xdr:sp macro="" textlink="">
      <xdr:nvSpPr>
        <xdr:cNvPr id="429" name="楕円 428"/>
        <xdr:cNvSpPr/>
      </xdr:nvSpPr>
      <xdr:spPr>
        <a:xfrm>
          <a:off x="9588500" y="1359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139282</xdr:rowOff>
    </xdr:from>
    <xdr:ext cx="378565" cy="259045"/>
    <xdr:sp macro="" textlink="">
      <xdr:nvSpPr>
        <xdr:cNvPr id="430" name="テキスト ボックス 429"/>
        <xdr:cNvSpPr txBox="1"/>
      </xdr:nvSpPr>
      <xdr:spPr>
        <a:xfrm>
          <a:off x="9450017" y="13683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42103</xdr:rowOff>
    </xdr:from>
    <xdr:to>
      <xdr:col>46</xdr:col>
      <xdr:colOff>38100</xdr:colOff>
      <xdr:row>79</xdr:row>
      <xdr:rowOff>143703</xdr:rowOff>
    </xdr:to>
    <xdr:sp macro="" textlink="">
      <xdr:nvSpPr>
        <xdr:cNvPr id="431" name="楕円 430"/>
        <xdr:cNvSpPr/>
      </xdr:nvSpPr>
      <xdr:spPr>
        <a:xfrm>
          <a:off x="8699500" y="135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134830</xdr:rowOff>
    </xdr:from>
    <xdr:ext cx="378565" cy="259045"/>
    <xdr:sp macro="" textlink="">
      <xdr:nvSpPr>
        <xdr:cNvPr id="432" name="テキスト ボックス 431"/>
        <xdr:cNvSpPr txBox="1"/>
      </xdr:nvSpPr>
      <xdr:spPr>
        <a:xfrm>
          <a:off x="8561017" y="13679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156381</xdr:rowOff>
    </xdr:from>
    <xdr:to>
      <xdr:col>41</xdr:col>
      <xdr:colOff>101600</xdr:colOff>
      <xdr:row>79</xdr:row>
      <xdr:rowOff>86531</xdr:rowOff>
    </xdr:to>
    <xdr:sp macro="" textlink="">
      <xdr:nvSpPr>
        <xdr:cNvPr id="433" name="楕円 432"/>
        <xdr:cNvSpPr/>
      </xdr:nvSpPr>
      <xdr:spPr>
        <a:xfrm>
          <a:off x="7810500" y="135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77658</xdr:rowOff>
    </xdr:from>
    <xdr:ext cx="469744" cy="259045"/>
    <xdr:sp macro="" textlink="">
      <xdr:nvSpPr>
        <xdr:cNvPr id="434" name="テキスト ボックス 433"/>
        <xdr:cNvSpPr txBox="1"/>
      </xdr:nvSpPr>
      <xdr:spPr>
        <a:xfrm>
          <a:off x="7626428" y="1362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119086</xdr:rowOff>
    </xdr:from>
    <xdr:to>
      <xdr:col>36</xdr:col>
      <xdr:colOff>165100</xdr:colOff>
      <xdr:row>79</xdr:row>
      <xdr:rowOff>49236</xdr:rowOff>
    </xdr:to>
    <xdr:sp macro="" textlink="">
      <xdr:nvSpPr>
        <xdr:cNvPr id="435" name="楕円 434"/>
        <xdr:cNvSpPr/>
      </xdr:nvSpPr>
      <xdr:spPr>
        <a:xfrm>
          <a:off x="6921500" y="134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40363</xdr:rowOff>
    </xdr:from>
    <xdr:ext cx="469744" cy="259045"/>
    <xdr:sp macro="" textlink="">
      <xdr:nvSpPr>
        <xdr:cNvPr id="436" name="テキスト ボックス 435"/>
        <xdr:cNvSpPr txBox="1"/>
      </xdr:nvSpPr>
      <xdr:spPr>
        <a:xfrm>
          <a:off x="6737428" y="1358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61184</xdr:rowOff>
    </xdr:from>
    <xdr:to>
      <xdr:col>55</xdr:col>
      <xdr:colOff>0</xdr:colOff>
      <xdr:row>98</xdr:row>
      <xdr:rowOff>13742</xdr:rowOff>
    </xdr:to>
    <xdr:cxnSp macro="">
      <xdr:nvCxnSpPr>
        <xdr:cNvPr id="465" name="直線コネクタ 464"/>
        <xdr:cNvCxnSpPr/>
      </xdr:nvCxnSpPr>
      <xdr:spPr>
        <a:xfrm>
          <a:off x="9639300" y="16520384"/>
          <a:ext cx="838200" cy="29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61184</xdr:rowOff>
    </xdr:from>
    <xdr:to>
      <xdr:col>50</xdr:col>
      <xdr:colOff>114300</xdr:colOff>
      <xdr:row>97</xdr:row>
      <xdr:rowOff>149706</xdr:rowOff>
    </xdr:to>
    <xdr:cxnSp macro="">
      <xdr:nvCxnSpPr>
        <xdr:cNvPr id="468" name="直線コネクタ 467"/>
        <xdr:cNvCxnSpPr/>
      </xdr:nvCxnSpPr>
      <xdr:spPr>
        <a:xfrm flipV="1">
          <a:off x="8750300" y="16520384"/>
          <a:ext cx="889000" cy="25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145386</xdr:rowOff>
    </xdr:from>
    <xdr:ext cx="534377" cy="259045"/>
    <xdr:sp macro="" textlink="">
      <xdr:nvSpPr>
        <xdr:cNvPr id="470" name="テキスト ボックス 469"/>
        <xdr:cNvSpPr txBox="1"/>
      </xdr:nvSpPr>
      <xdr:spPr>
        <a:xfrm>
          <a:off x="9372111" y="167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137559</xdr:rowOff>
    </xdr:from>
    <xdr:to>
      <xdr:col>45</xdr:col>
      <xdr:colOff>177800</xdr:colOff>
      <xdr:row>97</xdr:row>
      <xdr:rowOff>149706</xdr:rowOff>
    </xdr:to>
    <xdr:cxnSp macro="">
      <xdr:nvCxnSpPr>
        <xdr:cNvPr id="471" name="直線コネクタ 470"/>
        <xdr:cNvCxnSpPr/>
      </xdr:nvCxnSpPr>
      <xdr:spPr>
        <a:xfrm>
          <a:off x="7861300" y="16768209"/>
          <a:ext cx="889000" cy="1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137559</xdr:rowOff>
    </xdr:from>
    <xdr:to>
      <xdr:col>41</xdr:col>
      <xdr:colOff>50800</xdr:colOff>
      <xdr:row>98</xdr:row>
      <xdr:rowOff>84181</xdr:rowOff>
    </xdr:to>
    <xdr:cxnSp macro="">
      <xdr:nvCxnSpPr>
        <xdr:cNvPr id="474" name="直線コネクタ 473"/>
        <xdr:cNvCxnSpPr/>
      </xdr:nvCxnSpPr>
      <xdr:spPr>
        <a:xfrm flipV="1">
          <a:off x="6972300" y="16768209"/>
          <a:ext cx="889000" cy="11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44215</xdr:rowOff>
    </xdr:from>
    <xdr:ext cx="534377" cy="259045"/>
    <xdr:sp macro="" textlink="">
      <xdr:nvSpPr>
        <xdr:cNvPr id="476" name="テキスト ボックス 475"/>
        <xdr:cNvSpPr txBox="1"/>
      </xdr:nvSpPr>
      <xdr:spPr>
        <a:xfrm>
          <a:off x="7594111" y="168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134392</xdr:rowOff>
    </xdr:from>
    <xdr:to>
      <xdr:col>55</xdr:col>
      <xdr:colOff>50800</xdr:colOff>
      <xdr:row>98</xdr:row>
      <xdr:rowOff>64542</xdr:rowOff>
    </xdr:to>
    <xdr:sp macro="" textlink="">
      <xdr:nvSpPr>
        <xdr:cNvPr id="484" name="楕円 483"/>
        <xdr:cNvSpPr/>
      </xdr:nvSpPr>
      <xdr:spPr>
        <a:xfrm>
          <a:off x="10426700" y="1676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112819</xdr:rowOff>
    </xdr:from>
    <xdr:ext cx="534377" cy="259045"/>
    <xdr:sp macro="" textlink="">
      <xdr:nvSpPr>
        <xdr:cNvPr id="485" name="普通建設事業費 （ うち更新整備　）該当値テキスト"/>
        <xdr:cNvSpPr txBox="1"/>
      </xdr:nvSpPr>
      <xdr:spPr>
        <a:xfrm>
          <a:off x="10528300" y="1674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10384</xdr:rowOff>
    </xdr:from>
    <xdr:to>
      <xdr:col>50</xdr:col>
      <xdr:colOff>165100</xdr:colOff>
      <xdr:row>96</xdr:row>
      <xdr:rowOff>111984</xdr:rowOff>
    </xdr:to>
    <xdr:sp macro="" textlink="">
      <xdr:nvSpPr>
        <xdr:cNvPr id="486" name="楕円 485"/>
        <xdr:cNvSpPr/>
      </xdr:nvSpPr>
      <xdr:spPr>
        <a:xfrm>
          <a:off x="9588500" y="164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128511</xdr:rowOff>
    </xdr:from>
    <xdr:ext cx="534377" cy="259045"/>
    <xdr:sp macro="" textlink="">
      <xdr:nvSpPr>
        <xdr:cNvPr id="487" name="テキスト ボックス 486"/>
        <xdr:cNvSpPr txBox="1"/>
      </xdr:nvSpPr>
      <xdr:spPr>
        <a:xfrm>
          <a:off x="9372111" y="1624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98906</xdr:rowOff>
    </xdr:from>
    <xdr:to>
      <xdr:col>46</xdr:col>
      <xdr:colOff>38100</xdr:colOff>
      <xdr:row>98</xdr:row>
      <xdr:rowOff>29056</xdr:rowOff>
    </xdr:to>
    <xdr:sp macro="" textlink="">
      <xdr:nvSpPr>
        <xdr:cNvPr id="488" name="楕円 487"/>
        <xdr:cNvSpPr/>
      </xdr:nvSpPr>
      <xdr:spPr>
        <a:xfrm>
          <a:off x="8699500" y="1672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20183</xdr:rowOff>
    </xdr:from>
    <xdr:ext cx="534377" cy="259045"/>
    <xdr:sp macro="" textlink="">
      <xdr:nvSpPr>
        <xdr:cNvPr id="489" name="テキスト ボックス 488"/>
        <xdr:cNvSpPr txBox="1"/>
      </xdr:nvSpPr>
      <xdr:spPr>
        <a:xfrm>
          <a:off x="8483111" y="1682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86759</xdr:rowOff>
    </xdr:from>
    <xdr:to>
      <xdr:col>41</xdr:col>
      <xdr:colOff>101600</xdr:colOff>
      <xdr:row>98</xdr:row>
      <xdr:rowOff>16909</xdr:rowOff>
    </xdr:to>
    <xdr:sp macro="" textlink="">
      <xdr:nvSpPr>
        <xdr:cNvPr id="490" name="楕円 489"/>
        <xdr:cNvSpPr/>
      </xdr:nvSpPr>
      <xdr:spPr>
        <a:xfrm>
          <a:off x="7810500" y="1671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33436</xdr:rowOff>
    </xdr:from>
    <xdr:ext cx="534377" cy="259045"/>
    <xdr:sp macro="" textlink="">
      <xdr:nvSpPr>
        <xdr:cNvPr id="491" name="テキスト ボックス 490"/>
        <xdr:cNvSpPr txBox="1"/>
      </xdr:nvSpPr>
      <xdr:spPr>
        <a:xfrm>
          <a:off x="7594111" y="164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33381</xdr:rowOff>
    </xdr:from>
    <xdr:to>
      <xdr:col>36</xdr:col>
      <xdr:colOff>165100</xdr:colOff>
      <xdr:row>98</xdr:row>
      <xdr:rowOff>134981</xdr:rowOff>
    </xdr:to>
    <xdr:sp macro="" textlink="">
      <xdr:nvSpPr>
        <xdr:cNvPr id="492" name="楕円 491"/>
        <xdr:cNvSpPr/>
      </xdr:nvSpPr>
      <xdr:spPr>
        <a:xfrm>
          <a:off x="6921500" y="1683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126108</xdr:rowOff>
    </xdr:from>
    <xdr:ext cx="534377" cy="259045"/>
    <xdr:sp macro="" textlink="">
      <xdr:nvSpPr>
        <xdr:cNvPr id="493" name="テキスト ボックス 492"/>
        <xdr:cNvSpPr txBox="1"/>
      </xdr:nvSpPr>
      <xdr:spPr>
        <a:xfrm>
          <a:off x="6705111" y="1692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19565</xdr:rowOff>
    </xdr:from>
    <xdr:to>
      <xdr:col>85</xdr:col>
      <xdr:colOff>127000</xdr:colOff>
      <xdr:row>38</xdr:row>
      <xdr:rowOff>24937</xdr:rowOff>
    </xdr:to>
    <xdr:cxnSp macro="">
      <xdr:nvCxnSpPr>
        <xdr:cNvPr id="518" name="直線コネクタ 517"/>
        <xdr:cNvCxnSpPr/>
      </xdr:nvCxnSpPr>
      <xdr:spPr>
        <a:xfrm flipV="1">
          <a:off x="15481300" y="6534665"/>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24937</xdr:rowOff>
    </xdr:from>
    <xdr:to>
      <xdr:col>81</xdr:col>
      <xdr:colOff>50800</xdr:colOff>
      <xdr:row>38</xdr:row>
      <xdr:rowOff>24937</xdr:rowOff>
    </xdr:to>
    <xdr:cxnSp macro="">
      <xdr:nvCxnSpPr>
        <xdr:cNvPr id="521" name="直線コネクタ 520"/>
        <xdr:cNvCxnSpPr/>
      </xdr:nvCxnSpPr>
      <xdr:spPr>
        <a:xfrm>
          <a:off x="14592300" y="6540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24937</xdr:rowOff>
    </xdr:from>
    <xdr:to>
      <xdr:col>76</xdr:col>
      <xdr:colOff>114300</xdr:colOff>
      <xdr:row>38</xdr:row>
      <xdr:rowOff>25400</xdr:rowOff>
    </xdr:to>
    <xdr:cxnSp macro="">
      <xdr:nvCxnSpPr>
        <xdr:cNvPr id="524" name="直線コネクタ 523"/>
        <xdr:cNvCxnSpPr/>
      </xdr:nvCxnSpPr>
      <xdr:spPr>
        <a:xfrm flipV="1">
          <a:off x="13703300" y="6540037"/>
          <a:ext cx="889000" cy="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7" name="直線コネクタ 526"/>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140215</xdr:rowOff>
    </xdr:from>
    <xdr:to>
      <xdr:col>85</xdr:col>
      <xdr:colOff>177800</xdr:colOff>
      <xdr:row>38</xdr:row>
      <xdr:rowOff>70365</xdr:rowOff>
    </xdr:to>
    <xdr:sp macro="" textlink="">
      <xdr:nvSpPr>
        <xdr:cNvPr id="537" name="楕円 536"/>
        <xdr:cNvSpPr/>
      </xdr:nvSpPr>
      <xdr:spPr>
        <a:xfrm>
          <a:off x="16268700" y="64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469744" cy="259045"/>
    <xdr:sp macro="" textlink="">
      <xdr:nvSpPr>
        <xdr:cNvPr id="538" name="災害復旧事業費該当値テキスト"/>
        <xdr:cNvSpPr txBox="1"/>
      </xdr:nvSpPr>
      <xdr:spPr>
        <a:xfrm>
          <a:off x="16370300" y="644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145587</xdr:rowOff>
    </xdr:from>
    <xdr:to>
      <xdr:col>81</xdr:col>
      <xdr:colOff>101600</xdr:colOff>
      <xdr:row>38</xdr:row>
      <xdr:rowOff>75737</xdr:rowOff>
    </xdr:to>
    <xdr:sp macro="" textlink="">
      <xdr:nvSpPr>
        <xdr:cNvPr id="539" name="楕円 538"/>
        <xdr:cNvSpPr/>
      </xdr:nvSpPr>
      <xdr:spPr>
        <a:xfrm>
          <a:off x="15430500" y="64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66864</xdr:rowOff>
    </xdr:from>
    <xdr:ext cx="313932" cy="259045"/>
    <xdr:sp macro="" textlink="">
      <xdr:nvSpPr>
        <xdr:cNvPr id="540" name="テキスト ボックス 539"/>
        <xdr:cNvSpPr txBox="1"/>
      </xdr:nvSpPr>
      <xdr:spPr>
        <a:xfrm>
          <a:off x="15324333" y="6581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145587</xdr:rowOff>
    </xdr:from>
    <xdr:to>
      <xdr:col>76</xdr:col>
      <xdr:colOff>165100</xdr:colOff>
      <xdr:row>38</xdr:row>
      <xdr:rowOff>75737</xdr:rowOff>
    </xdr:to>
    <xdr:sp macro="" textlink="">
      <xdr:nvSpPr>
        <xdr:cNvPr id="541" name="楕円 540"/>
        <xdr:cNvSpPr/>
      </xdr:nvSpPr>
      <xdr:spPr>
        <a:xfrm>
          <a:off x="14541500" y="648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66864</xdr:rowOff>
    </xdr:from>
    <xdr:ext cx="313932" cy="259045"/>
    <xdr:sp macro="" textlink="">
      <xdr:nvSpPr>
        <xdr:cNvPr id="542" name="テキスト ボックス 541"/>
        <xdr:cNvSpPr txBox="1"/>
      </xdr:nvSpPr>
      <xdr:spPr>
        <a:xfrm>
          <a:off x="14435333" y="6581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3" name="楕円 542"/>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4" name="テキスト ボックス 543"/>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5" name="楕円 54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6" name="テキスト ボックス 545"/>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60421</xdr:rowOff>
    </xdr:from>
    <xdr:to>
      <xdr:col>85</xdr:col>
      <xdr:colOff>127000</xdr:colOff>
      <xdr:row>77</xdr:row>
      <xdr:rowOff>62348</xdr:rowOff>
    </xdr:to>
    <xdr:cxnSp macro="">
      <xdr:nvCxnSpPr>
        <xdr:cNvPr id="628" name="直線コネクタ 627"/>
        <xdr:cNvCxnSpPr/>
      </xdr:nvCxnSpPr>
      <xdr:spPr>
        <a:xfrm flipV="1">
          <a:off x="15481300" y="13262071"/>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62348</xdr:rowOff>
    </xdr:from>
    <xdr:to>
      <xdr:col>81</xdr:col>
      <xdr:colOff>50800</xdr:colOff>
      <xdr:row>77</xdr:row>
      <xdr:rowOff>73143</xdr:rowOff>
    </xdr:to>
    <xdr:cxnSp macro="">
      <xdr:nvCxnSpPr>
        <xdr:cNvPr id="631" name="直線コネクタ 630"/>
        <xdr:cNvCxnSpPr/>
      </xdr:nvCxnSpPr>
      <xdr:spPr>
        <a:xfrm flipV="1">
          <a:off x="14592300" y="13263998"/>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73143</xdr:rowOff>
    </xdr:from>
    <xdr:to>
      <xdr:col>76</xdr:col>
      <xdr:colOff>114300</xdr:colOff>
      <xdr:row>77</xdr:row>
      <xdr:rowOff>83173</xdr:rowOff>
    </xdr:to>
    <xdr:cxnSp macro="">
      <xdr:nvCxnSpPr>
        <xdr:cNvPr id="634" name="直線コネクタ 633"/>
        <xdr:cNvCxnSpPr/>
      </xdr:nvCxnSpPr>
      <xdr:spPr>
        <a:xfrm flipV="1">
          <a:off x="13703300" y="13274793"/>
          <a:ext cx="889000" cy="1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61319</xdr:rowOff>
    </xdr:from>
    <xdr:to>
      <xdr:col>71</xdr:col>
      <xdr:colOff>177800</xdr:colOff>
      <xdr:row>77</xdr:row>
      <xdr:rowOff>83173</xdr:rowOff>
    </xdr:to>
    <xdr:cxnSp macro="">
      <xdr:nvCxnSpPr>
        <xdr:cNvPr id="637" name="直線コネクタ 636"/>
        <xdr:cNvCxnSpPr/>
      </xdr:nvCxnSpPr>
      <xdr:spPr>
        <a:xfrm>
          <a:off x="12814300" y="13262969"/>
          <a:ext cx="889000" cy="2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9621</xdr:rowOff>
    </xdr:from>
    <xdr:to>
      <xdr:col>85</xdr:col>
      <xdr:colOff>177800</xdr:colOff>
      <xdr:row>77</xdr:row>
      <xdr:rowOff>111221</xdr:rowOff>
    </xdr:to>
    <xdr:sp macro="" textlink="">
      <xdr:nvSpPr>
        <xdr:cNvPr id="647" name="楕円 646"/>
        <xdr:cNvSpPr/>
      </xdr:nvSpPr>
      <xdr:spPr>
        <a:xfrm>
          <a:off x="16268700" y="132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95998</xdr:rowOff>
    </xdr:from>
    <xdr:ext cx="534377" cy="259045"/>
    <xdr:sp macro="" textlink="">
      <xdr:nvSpPr>
        <xdr:cNvPr id="648" name="公債費該当値テキスト"/>
        <xdr:cNvSpPr txBox="1"/>
      </xdr:nvSpPr>
      <xdr:spPr>
        <a:xfrm>
          <a:off x="16370300" y="131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11548</xdr:rowOff>
    </xdr:from>
    <xdr:to>
      <xdr:col>81</xdr:col>
      <xdr:colOff>101600</xdr:colOff>
      <xdr:row>77</xdr:row>
      <xdr:rowOff>113148</xdr:rowOff>
    </xdr:to>
    <xdr:sp macro="" textlink="">
      <xdr:nvSpPr>
        <xdr:cNvPr id="649" name="楕円 648"/>
        <xdr:cNvSpPr/>
      </xdr:nvSpPr>
      <xdr:spPr>
        <a:xfrm>
          <a:off x="15430500" y="132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104275</xdr:rowOff>
    </xdr:from>
    <xdr:ext cx="534377" cy="259045"/>
    <xdr:sp macro="" textlink="">
      <xdr:nvSpPr>
        <xdr:cNvPr id="650" name="テキスト ボックス 649"/>
        <xdr:cNvSpPr txBox="1"/>
      </xdr:nvSpPr>
      <xdr:spPr>
        <a:xfrm>
          <a:off x="15214111" y="1330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22343</xdr:rowOff>
    </xdr:from>
    <xdr:to>
      <xdr:col>76</xdr:col>
      <xdr:colOff>165100</xdr:colOff>
      <xdr:row>77</xdr:row>
      <xdr:rowOff>123943</xdr:rowOff>
    </xdr:to>
    <xdr:sp macro="" textlink="">
      <xdr:nvSpPr>
        <xdr:cNvPr id="651" name="楕円 650"/>
        <xdr:cNvSpPr/>
      </xdr:nvSpPr>
      <xdr:spPr>
        <a:xfrm>
          <a:off x="14541500" y="1322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115070</xdr:rowOff>
    </xdr:from>
    <xdr:ext cx="534377" cy="259045"/>
    <xdr:sp macro="" textlink="">
      <xdr:nvSpPr>
        <xdr:cNvPr id="652" name="テキスト ボックス 651"/>
        <xdr:cNvSpPr txBox="1"/>
      </xdr:nvSpPr>
      <xdr:spPr>
        <a:xfrm>
          <a:off x="14325111" y="1331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32373</xdr:rowOff>
    </xdr:from>
    <xdr:to>
      <xdr:col>72</xdr:col>
      <xdr:colOff>38100</xdr:colOff>
      <xdr:row>77</xdr:row>
      <xdr:rowOff>133973</xdr:rowOff>
    </xdr:to>
    <xdr:sp macro="" textlink="">
      <xdr:nvSpPr>
        <xdr:cNvPr id="653" name="楕円 652"/>
        <xdr:cNvSpPr/>
      </xdr:nvSpPr>
      <xdr:spPr>
        <a:xfrm>
          <a:off x="13652500" y="13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125100</xdr:rowOff>
    </xdr:from>
    <xdr:ext cx="534377" cy="259045"/>
    <xdr:sp macro="" textlink="">
      <xdr:nvSpPr>
        <xdr:cNvPr id="654" name="テキスト ボックス 653"/>
        <xdr:cNvSpPr txBox="1"/>
      </xdr:nvSpPr>
      <xdr:spPr>
        <a:xfrm>
          <a:off x="13436111" y="1332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10519</xdr:rowOff>
    </xdr:from>
    <xdr:to>
      <xdr:col>67</xdr:col>
      <xdr:colOff>101600</xdr:colOff>
      <xdr:row>77</xdr:row>
      <xdr:rowOff>112119</xdr:rowOff>
    </xdr:to>
    <xdr:sp macro="" textlink="">
      <xdr:nvSpPr>
        <xdr:cNvPr id="655" name="楕円 654"/>
        <xdr:cNvSpPr/>
      </xdr:nvSpPr>
      <xdr:spPr>
        <a:xfrm>
          <a:off x="12763500" y="1321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103246</xdr:rowOff>
    </xdr:from>
    <xdr:ext cx="534377" cy="259045"/>
    <xdr:sp macro="" textlink="">
      <xdr:nvSpPr>
        <xdr:cNvPr id="656" name="テキスト ボックス 655"/>
        <xdr:cNvSpPr txBox="1"/>
      </xdr:nvSpPr>
      <xdr:spPr>
        <a:xfrm>
          <a:off x="12547111" y="1330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96727</xdr:rowOff>
    </xdr:from>
    <xdr:to>
      <xdr:col>85</xdr:col>
      <xdr:colOff>127000</xdr:colOff>
      <xdr:row>98</xdr:row>
      <xdr:rowOff>99423</xdr:rowOff>
    </xdr:to>
    <xdr:cxnSp macro="">
      <xdr:nvCxnSpPr>
        <xdr:cNvPr id="683" name="直線コネクタ 682"/>
        <xdr:cNvCxnSpPr/>
      </xdr:nvCxnSpPr>
      <xdr:spPr>
        <a:xfrm flipV="1">
          <a:off x="15481300" y="16898827"/>
          <a:ext cx="838200" cy="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99423</xdr:rowOff>
    </xdr:from>
    <xdr:to>
      <xdr:col>81</xdr:col>
      <xdr:colOff>50800</xdr:colOff>
      <xdr:row>98</xdr:row>
      <xdr:rowOff>104608</xdr:rowOff>
    </xdr:to>
    <xdr:cxnSp macro="">
      <xdr:nvCxnSpPr>
        <xdr:cNvPr id="686" name="直線コネクタ 685"/>
        <xdr:cNvCxnSpPr/>
      </xdr:nvCxnSpPr>
      <xdr:spPr>
        <a:xfrm flipV="1">
          <a:off x="14592300" y="16901523"/>
          <a:ext cx="8890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104608</xdr:rowOff>
    </xdr:from>
    <xdr:to>
      <xdr:col>76</xdr:col>
      <xdr:colOff>114300</xdr:colOff>
      <xdr:row>98</xdr:row>
      <xdr:rowOff>106930</xdr:rowOff>
    </xdr:to>
    <xdr:cxnSp macro="">
      <xdr:nvCxnSpPr>
        <xdr:cNvPr id="689" name="直線コネクタ 688"/>
        <xdr:cNvCxnSpPr/>
      </xdr:nvCxnSpPr>
      <xdr:spPr>
        <a:xfrm flipV="1">
          <a:off x="13703300" y="16906708"/>
          <a:ext cx="889000" cy="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106930</xdr:rowOff>
    </xdr:from>
    <xdr:to>
      <xdr:col>71</xdr:col>
      <xdr:colOff>177800</xdr:colOff>
      <xdr:row>98</xdr:row>
      <xdr:rowOff>109517</xdr:rowOff>
    </xdr:to>
    <xdr:cxnSp macro="">
      <xdr:nvCxnSpPr>
        <xdr:cNvPr id="692" name="直線コネクタ 691"/>
        <xdr:cNvCxnSpPr/>
      </xdr:nvCxnSpPr>
      <xdr:spPr>
        <a:xfrm flipV="1">
          <a:off x="12814300" y="16909030"/>
          <a:ext cx="889000" cy="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45927</xdr:rowOff>
    </xdr:from>
    <xdr:to>
      <xdr:col>85</xdr:col>
      <xdr:colOff>177800</xdr:colOff>
      <xdr:row>98</xdr:row>
      <xdr:rowOff>147527</xdr:rowOff>
    </xdr:to>
    <xdr:sp macro="" textlink="">
      <xdr:nvSpPr>
        <xdr:cNvPr id="702" name="楕円 701"/>
        <xdr:cNvSpPr/>
      </xdr:nvSpPr>
      <xdr:spPr>
        <a:xfrm>
          <a:off x="16268700" y="1684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163907</xdr:rowOff>
    </xdr:from>
    <xdr:ext cx="534377" cy="259045"/>
    <xdr:sp macro="" textlink="">
      <xdr:nvSpPr>
        <xdr:cNvPr id="703" name="積立金該当値テキスト"/>
        <xdr:cNvSpPr txBox="1"/>
      </xdr:nvSpPr>
      <xdr:spPr>
        <a:xfrm>
          <a:off x="16370300" y="1679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48623</xdr:rowOff>
    </xdr:from>
    <xdr:to>
      <xdr:col>81</xdr:col>
      <xdr:colOff>101600</xdr:colOff>
      <xdr:row>98</xdr:row>
      <xdr:rowOff>150223</xdr:rowOff>
    </xdr:to>
    <xdr:sp macro="" textlink="">
      <xdr:nvSpPr>
        <xdr:cNvPr id="704" name="楕円 703"/>
        <xdr:cNvSpPr/>
      </xdr:nvSpPr>
      <xdr:spPr>
        <a:xfrm>
          <a:off x="15430500" y="1685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141350</xdr:rowOff>
    </xdr:from>
    <xdr:ext cx="534377" cy="259045"/>
    <xdr:sp macro="" textlink="">
      <xdr:nvSpPr>
        <xdr:cNvPr id="705" name="テキスト ボックス 704"/>
        <xdr:cNvSpPr txBox="1"/>
      </xdr:nvSpPr>
      <xdr:spPr>
        <a:xfrm>
          <a:off x="15214111" y="1694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53808</xdr:rowOff>
    </xdr:from>
    <xdr:to>
      <xdr:col>76</xdr:col>
      <xdr:colOff>165100</xdr:colOff>
      <xdr:row>98</xdr:row>
      <xdr:rowOff>155408</xdr:rowOff>
    </xdr:to>
    <xdr:sp macro="" textlink="">
      <xdr:nvSpPr>
        <xdr:cNvPr id="706" name="楕円 705"/>
        <xdr:cNvSpPr/>
      </xdr:nvSpPr>
      <xdr:spPr>
        <a:xfrm>
          <a:off x="14541500" y="1685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146535</xdr:rowOff>
    </xdr:from>
    <xdr:ext cx="534377" cy="259045"/>
    <xdr:sp macro="" textlink="">
      <xdr:nvSpPr>
        <xdr:cNvPr id="707" name="テキスト ボックス 706"/>
        <xdr:cNvSpPr txBox="1"/>
      </xdr:nvSpPr>
      <xdr:spPr>
        <a:xfrm>
          <a:off x="14325111" y="1694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56130</xdr:rowOff>
    </xdr:from>
    <xdr:to>
      <xdr:col>72</xdr:col>
      <xdr:colOff>38100</xdr:colOff>
      <xdr:row>98</xdr:row>
      <xdr:rowOff>157730</xdr:rowOff>
    </xdr:to>
    <xdr:sp macro="" textlink="">
      <xdr:nvSpPr>
        <xdr:cNvPr id="708" name="楕円 707"/>
        <xdr:cNvSpPr/>
      </xdr:nvSpPr>
      <xdr:spPr>
        <a:xfrm>
          <a:off x="13652500" y="168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148857</xdr:rowOff>
    </xdr:from>
    <xdr:ext cx="534377" cy="259045"/>
    <xdr:sp macro="" textlink="">
      <xdr:nvSpPr>
        <xdr:cNvPr id="709" name="テキスト ボックス 708"/>
        <xdr:cNvSpPr txBox="1"/>
      </xdr:nvSpPr>
      <xdr:spPr>
        <a:xfrm>
          <a:off x="13436111" y="169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58717</xdr:rowOff>
    </xdr:from>
    <xdr:to>
      <xdr:col>67</xdr:col>
      <xdr:colOff>101600</xdr:colOff>
      <xdr:row>98</xdr:row>
      <xdr:rowOff>160317</xdr:rowOff>
    </xdr:to>
    <xdr:sp macro="" textlink="">
      <xdr:nvSpPr>
        <xdr:cNvPr id="710" name="楕円 709"/>
        <xdr:cNvSpPr/>
      </xdr:nvSpPr>
      <xdr:spPr>
        <a:xfrm>
          <a:off x="12763500" y="1686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151444</xdr:rowOff>
    </xdr:from>
    <xdr:ext cx="534377" cy="259045"/>
    <xdr:sp macro="" textlink="">
      <xdr:nvSpPr>
        <xdr:cNvPr id="711" name="テキスト ボックス 710"/>
        <xdr:cNvSpPr txBox="1"/>
      </xdr:nvSpPr>
      <xdr:spPr>
        <a:xfrm>
          <a:off x="12547111" y="1695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90368</xdr:rowOff>
    </xdr:from>
    <xdr:to>
      <xdr:col>116</xdr:col>
      <xdr:colOff>63500</xdr:colOff>
      <xdr:row>58</xdr:row>
      <xdr:rowOff>127310</xdr:rowOff>
    </xdr:to>
    <xdr:cxnSp macro="">
      <xdr:nvCxnSpPr>
        <xdr:cNvPr id="795" name="直線コネクタ 794"/>
        <xdr:cNvCxnSpPr/>
      </xdr:nvCxnSpPr>
      <xdr:spPr>
        <a:xfrm>
          <a:off x="21323300" y="10034468"/>
          <a:ext cx="8382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90368</xdr:rowOff>
    </xdr:from>
    <xdr:to>
      <xdr:col>111</xdr:col>
      <xdr:colOff>177800</xdr:colOff>
      <xdr:row>58</xdr:row>
      <xdr:rowOff>90414</xdr:rowOff>
    </xdr:to>
    <xdr:cxnSp macro="">
      <xdr:nvCxnSpPr>
        <xdr:cNvPr id="798" name="直線コネクタ 797"/>
        <xdr:cNvCxnSpPr/>
      </xdr:nvCxnSpPr>
      <xdr:spPr>
        <a:xfrm flipV="1">
          <a:off x="20434300" y="1003446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86573</xdr:rowOff>
    </xdr:from>
    <xdr:to>
      <xdr:col>107</xdr:col>
      <xdr:colOff>50800</xdr:colOff>
      <xdr:row>58</xdr:row>
      <xdr:rowOff>90414</xdr:rowOff>
    </xdr:to>
    <xdr:cxnSp macro="">
      <xdr:nvCxnSpPr>
        <xdr:cNvPr id="801" name="直線コネクタ 800"/>
        <xdr:cNvCxnSpPr/>
      </xdr:nvCxnSpPr>
      <xdr:spPr>
        <a:xfrm>
          <a:off x="19545300" y="10030673"/>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85934</xdr:rowOff>
    </xdr:from>
    <xdr:to>
      <xdr:col>102</xdr:col>
      <xdr:colOff>114300</xdr:colOff>
      <xdr:row>58</xdr:row>
      <xdr:rowOff>86573</xdr:rowOff>
    </xdr:to>
    <xdr:cxnSp macro="">
      <xdr:nvCxnSpPr>
        <xdr:cNvPr id="804" name="直線コネクタ 803"/>
        <xdr:cNvCxnSpPr/>
      </xdr:nvCxnSpPr>
      <xdr:spPr>
        <a:xfrm>
          <a:off x="18656300" y="10030034"/>
          <a:ext cx="889000" cy="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148323</xdr:rowOff>
    </xdr:from>
    <xdr:ext cx="469744" cy="259045"/>
    <xdr:sp macro="" textlink="">
      <xdr:nvSpPr>
        <xdr:cNvPr id="806" name="テキスト ボックス 805"/>
        <xdr:cNvSpPr txBox="1"/>
      </xdr:nvSpPr>
      <xdr:spPr>
        <a:xfrm>
          <a:off x="19310428"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76510</xdr:rowOff>
    </xdr:from>
    <xdr:to>
      <xdr:col>116</xdr:col>
      <xdr:colOff>114300</xdr:colOff>
      <xdr:row>59</xdr:row>
      <xdr:rowOff>6660</xdr:rowOff>
    </xdr:to>
    <xdr:sp macro="" textlink="">
      <xdr:nvSpPr>
        <xdr:cNvPr id="814" name="楕円 813"/>
        <xdr:cNvSpPr/>
      </xdr:nvSpPr>
      <xdr:spPr>
        <a:xfrm>
          <a:off x="22110700" y="100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162887</xdr:rowOff>
    </xdr:from>
    <xdr:ext cx="378565" cy="259045"/>
    <xdr:sp macro="" textlink="">
      <xdr:nvSpPr>
        <xdr:cNvPr id="815" name="貸付金該当値テキスト"/>
        <xdr:cNvSpPr txBox="1"/>
      </xdr:nvSpPr>
      <xdr:spPr>
        <a:xfrm>
          <a:off x="22212300" y="9935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39568</xdr:rowOff>
    </xdr:from>
    <xdr:to>
      <xdr:col>112</xdr:col>
      <xdr:colOff>38100</xdr:colOff>
      <xdr:row>58</xdr:row>
      <xdr:rowOff>141168</xdr:rowOff>
    </xdr:to>
    <xdr:sp macro="" textlink="">
      <xdr:nvSpPr>
        <xdr:cNvPr id="816" name="楕円 815"/>
        <xdr:cNvSpPr/>
      </xdr:nvSpPr>
      <xdr:spPr>
        <a:xfrm>
          <a:off x="21272500" y="998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132295</xdr:rowOff>
    </xdr:from>
    <xdr:ext cx="469744" cy="259045"/>
    <xdr:sp macro="" textlink="">
      <xdr:nvSpPr>
        <xdr:cNvPr id="817" name="テキスト ボックス 816"/>
        <xdr:cNvSpPr txBox="1"/>
      </xdr:nvSpPr>
      <xdr:spPr>
        <a:xfrm>
          <a:off x="21088428" y="1007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39614</xdr:rowOff>
    </xdr:from>
    <xdr:to>
      <xdr:col>107</xdr:col>
      <xdr:colOff>101600</xdr:colOff>
      <xdr:row>58</xdr:row>
      <xdr:rowOff>141214</xdr:rowOff>
    </xdr:to>
    <xdr:sp macro="" textlink="">
      <xdr:nvSpPr>
        <xdr:cNvPr id="818" name="楕円 817"/>
        <xdr:cNvSpPr/>
      </xdr:nvSpPr>
      <xdr:spPr>
        <a:xfrm>
          <a:off x="20383500" y="998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132341</xdr:rowOff>
    </xdr:from>
    <xdr:ext cx="469744" cy="259045"/>
    <xdr:sp macro="" textlink="">
      <xdr:nvSpPr>
        <xdr:cNvPr id="819" name="テキスト ボックス 818"/>
        <xdr:cNvSpPr txBox="1"/>
      </xdr:nvSpPr>
      <xdr:spPr>
        <a:xfrm>
          <a:off x="20199428" y="1007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35773</xdr:rowOff>
    </xdr:from>
    <xdr:to>
      <xdr:col>102</xdr:col>
      <xdr:colOff>165100</xdr:colOff>
      <xdr:row>58</xdr:row>
      <xdr:rowOff>137373</xdr:rowOff>
    </xdr:to>
    <xdr:sp macro="" textlink="">
      <xdr:nvSpPr>
        <xdr:cNvPr id="820" name="楕円 819"/>
        <xdr:cNvSpPr/>
      </xdr:nvSpPr>
      <xdr:spPr>
        <a:xfrm>
          <a:off x="19494500" y="997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128500</xdr:rowOff>
    </xdr:from>
    <xdr:ext cx="469744" cy="259045"/>
    <xdr:sp macro="" textlink="">
      <xdr:nvSpPr>
        <xdr:cNvPr id="821" name="テキスト ボックス 820"/>
        <xdr:cNvSpPr txBox="1"/>
      </xdr:nvSpPr>
      <xdr:spPr>
        <a:xfrm>
          <a:off x="19310428" y="1007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35134</xdr:rowOff>
    </xdr:from>
    <xdr:to>
      <xdr:col>98</xdr:col>
      <xdr:colOff>38100</xdr:colOff>
      <xdr:row>58</xdr:row>
      <xdr:rowOff>136734</xdr:rowOff>
    </xdr:to>
    <xdr:sp macro="" textlink="">
      <xdr:nvSpPr>
        <xdr:cNvPr id="822" name="楕円 821"/>
        <xdr:cNvSpPr/>
      </xdr:nvSpPr>
      <xdr:spPr>
        <a:xfrm>
          <a:off x="18605500" y="99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127861</xdr:rowOff>
    </xdr:from>
    <xdr:ext cx="469744" cy="259045"/>
    <xdr:sp macro="" textlink="">
      <xdr:nvSpPr>
        <xdr:cNvPr id="823" name="テキスト ボックス 822"/>
        <xdr:cNvSpPr txBox="1"/>
      </xdr:nvSpPr>
      <xdr:spPr>
        <a:xfrm>
          <a:off x="18421428" y="1007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57041</xdr:rowOff>
    </xdr:from>
    <xdr:to>
      <xdr:col>116</xdr:col>
      <xdr:colOff>63500</xdr:colOff>
      <xdr:row>77</xdr:row>
      <xdr:rowOff>61976</xdr:rowOff>
    </xdr:to>
    <xdr:cxnSp macro="">
      <xdr:nvCxnSpPr>
        <xdr:cNvPr id="853" name="直線コネクタ 852"/>
        <xdr:cNvCxnSpPr/>
      </xdr:nvCxnSpPr>
      <xdr:spPr>
        <a:xfrm>
          <a:off x="21323300" y="13258691"/>
          <a:ext cx="8382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34068</xdr:rowOff>
    </xdr:from>
    <xdr:to>
      <xdr:col>111</xdr:col>
      <xdr:colOff>177800</xdr:colOff>
      <xdr:row>77</xdr:row>
      <xdr:rowOff>57041</xdr:rowOff>
    </xdr:to>
    <xdr:cxnSp macro="">
      <xdr:nvCxnSpPr>
        <xdr:cNvPr id="856" name="直線コネクタ 855"/>
        <xdr:cNvCxnSpPr/>
      </xdr:nvCxnSpPr>
      <xdr:spPr>
        <a:xfrm>
          <a:off x="20434300" y="13235718"/>
          <a:ext cx="889000" cy="2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34068</xdr:rowOff>
    </xdr:from>
    <xdr:to>
      <xdr:col>107</xdr:col>
      <xdr:colOff>50800</xdr:colOff>
      <xdr:row>77</xdr:row>
      <xdr:rowOff>58262</xdr:rowOff>
    </xdr:to>
    <xdr:cxnSp macro="">
      <xdr:nvCxnSpPr>
        <xdr:cNvPr id="859" name="直線コネクタ 858"/>
        <xdr:cNvCxnSpPr/>
      </xdr:nvCxnSpPr>
      <xdr:spPr>
        <a:xfrm flipV="1">
          <a:off x="19545300" y="13235718"/>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58262</xdr:rowOff>
    </xdr:from>
    <xdr:to>
      <xdr:col>102</xdr:col>
      <xdr:colOff>114300</xdr:colOff>
      <xdr:row>77</xdr:row>
      <xdr:rowOff>85598</xdr:rowOff>
    </xdr:to>
    <xdr:cxnSp macro="">
      <xdr:nvCxnSpPr>
        <xdr:cNvPr id="862" name="直線コネクタ 861"/>
        <xdr:cNvCxnSpPr/>
      </xdr:nvCxnSpPr>
      <xdr:spPr>
        <a:xfrm flipV="1">
          <a:off x="18656300" y="13259912"/>
          <a:ext cx="889000" cy="2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4" name="テキスト ボックス 863"/>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66" name="テキスト ボックス 865"/>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11176</xdr:rowOff>
    </xdr:from>
    <xdr:to>
      <xdr:col>116</xdr:col>
      <xdr:colOff>114300</xdr:colOff>
      <xdr:row>77</xdr:row>
      <xdr:rowOff>112776</xdr:rowOff>
    </xdr:to>
    <xdr:sp macro="" textlink="">
      <xdr:nvSpPr>
        <xdr:cNvPr id="872" name="楕円 871"/>
        <xdr:cNvSpPr/>
      </xdr:nvSpPr>
      <xdr:spPr>
        <a:xfrm>
          <a:off x="22110700" y="1321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97553</xdr:rowOff>
    </xdr:from>
    <xdr:ext cx="534377" cy="259045"/>
    <xdr:sp macro="" textlink="">
      <xdr:nvSpPr>
        <xdr:cNvPr id="873" name="繰出金該当値テキスト"/>
        <xdr:cNvSpPr txBox="1"/>
      </xdr:nvSpPr>
      <xdr:spPr>
        <a:xfrm>
          <a:off x="22212300" y="131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6241</xdr:rowOff>
    </xdr:from>
    <xdr:to>
      <xdr:col>112</xdr:col>
      <xdr:colOff>38100</xdr:colOff>
      <xdr:row>77</xdr:row>
      <xdr:rowOff>107841</xdr:rowOff>
    </xdr:to>
    <xdr:sp macro="" textlink="">
      <xdr:nvSpPr>
        <xdr:cNvPr id="874" name="楕円 873"/>
        <xdr:cNvSpPr/>
      </xdr:nvSpPr>
      <xdr:spPr>
        <a:xfrm>
          <a:off x="21272500" y="1320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98968</xdr:rowOff>
    </xdr:from>
    <xdr:ext cx="534377" cy="259045"/>
    <xdr:sp macro="" textlink="">
      <xdr:nvSpPr>
        <xdr:cNvPr id="875" name="テキスト ボックス 874"/>
        <xdr:cNvSpPr txBox="1"/>
      </xdr:nvSpPr>
      <xdr:spPr>
        <a:xfrm>
          <a:off x="21056111" y="1330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154718</xdr:rowOff>
    </xdr:from>
    <xdr:to>
      <xdr:col>107</xdr:col>
      <xdr:colOff>101600</xdr:colOff>
      <xdr:row>77</xdr:row>
      <xdr:rowOff>84868</xdr:rowOff>
    </xdr:to>
    <xdr:sp macro="" textlink="">
      <xdr:nvSpPr>
        <xdr:cNvPr id="876" name="楕円 875"/>
        <xdr:cNvSpPr/>
      </xdr:nvSpPr>
      <xdr:spPr>
        <a:xfrm>
          <a:off x="20383500" y="131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75995</xdr:rowOff>
    </xdr:from>
    <xdr:ext cx="534377" cy="259045"/>
    <xdr:sp macro="" textlink="">
      <xdr:nvSpPr>
        <xdr:cNvPr id="877" name="テキスト ボックス 876"/>
        <xdr:cNvSpPr txBox="1"/>
      </xdr:nvSpPr>
      <xdr:spPr>
        <a:xfrm>
          <a:off x="20167111" y="1327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7462</xdr:rowOff>
    </xdr:from>
    <xdr:to>
      <xdr:col>102</xdr:col>
      <xdr:colOff>165100</xdr:colOff>
      <xdr:row>77</xdr:row>
      <xdr:rowOff>109062</xdr:rowOff>
    </xdr:to>
    <xdr:sp macro="" textlink="">
      <xdr:nvSpPr>
        <xdr:cNvPr id="878" name="楕円 877"/>
        <xdr:cNvSpPr/>
      </xdr:nvSpPr>
      <xdr:spPr>
        <a:xfrm>
          <a:off x="19494500" y="132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100189</xdr:rowOff>
    </xdr:from>
    <xdr:ext cx="534377" cy="259045"/>
    <xdr:sp macro="" textlink="">
      <xdr:nvSpPr>
        <xdr:cNvPr id="879" name="テキスト ボックス 878"/>
        <xdr:cNvSpPr txBox="1"/>
      </xdr:nvSpPr>
      <xdr:spPr>
        <a:xfrm>
          <a:off x="19278111" y="1330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34798</xdr:rowOff>
    </xdr:from>
    <xdr:to>
      <xdr:col>98</xdr:col>
      <xdr:colOff>38100</xdr:colOff>
      <xdr:row>77</xdr:row>
      <xdr:rowOff>136398</xdr:rowOff>
    </xdr:to>
    <xdr:sp macro="" textlink="">
      <xdr:nvSpPr>
        <xdr:cNvPr id="880" name="楕円 879"/>
        <xdr:cNvSpPr/>
      </xdr:nvSpPr>
      <xdr:spPr>
        <a:xfrm>
          <a:off x="18605500" y="132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127525</xdr:rowOff>
    </xdr:from>
    <xdr:ext cx="534377" cy="259045"/>
    <xdr:sp macro="" textlink="">
      <xdr:nvSpPr>
        <xdr:cNvPr id="881" name="テキスト ボックス 880"/>
        <xdr:cNvSpPr txBox="1"/>
      </xdr:nvSpPr>
      <xdr:spPr>
        <a:xfrm>
          <a:off x="18389111" y="1332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類似団体平均と比較すると、扶助費が依然として高止まりしている。主として私立保育所運営費等の影響が大きいと考えられる。また、平成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年度類似団体を上回った普通建設事業（うち更新整備）や物件費の主な要因は、庁舎耐震等改修事業等の大規模改修等であり、事業が終了するとともに減少した。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18,478
17,942
8.10
6,961,902
6,424,704
425,642
4,002,347
6,042,741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110635</xdr:rowOff>
    </xdr:from>
    <xdr:to>
      <xdr:col>24</xdr:col>
      <xdr:colOff>63500</xdr:colOff>
      <xdr:row>36</xdr:row>
      <xdr:rowOff>141006</xdr:rowOff>
    </xdr:to>
    <xdr:cxnSp macro="">
      <xdr:nvCxnSpPr>
        <xdr:cNvPr id="63" name="直線コネクタ 62"/>
        <xdr:cNvCxnSpPr/>
      </xdr:nvCxnSpPr>
      <xdr:spPr>
        <a:xfrm>
          <a:off x="3797300" y="6282835"/>
          <a:ext cx="8382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110635</xdr:rowOff>
    </xdr:from>
    <xdr:to>
      <xdr:col>19</xdr:col>
      <xdr:colOff>177800</xdr:colOff>
      <xdr:row>36</xdr:row>
      <xdr:rowOff>114554</xdr:rowOff>
    </xdr:to>
    <xdr:cxnSp macro="">
      <xdr:nvCxnSpPr>
        <xdr:cNvPr id="66" name="直線コネクタ 65"/>
        <xdr:cNvCxnSpPr/>
      </xdr:nvCxnSpPr>
      <xdr:spPr>
        <a:xfrm flipV="1">
          <a:off x="2908300" y="6282835"/>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11357</xdr:rowOff>
    </xdr:from>
    <xdr:to>
      <xdr:col>15</xdr:col>
      <xdr:colOff>50800</xdr:colOff>
      <xdr:row>36</xdr:row>
      <xdr:rowOff>114554</xdr:rowOff>
    </xdr:to>
    <xdr:cxnSp macro="">
      <xdr:nvCxnSpPr>
        <xdr:cNvPr id="69" name="直線コネクタ 68"/>
        <xdr:cNvCxnSpPr/>
      </xdr:nvCxnSpPr>
      <xdr:spPr>
        <a:xfrm>
          <a:off x="2019300" y="6183557"/>
          <a:ext cx="889000" cy="10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11357</xdr:rowOff>
    </xdr:from>
    <xdr:to>
      <xdr:col>10</xdr:col>
      <xdr:colOff>114300</xdr:colOff>
      <xdr:row>36</xdr:row>
      <xdr:rowOff>121085</xdr:rowOff>
    </xdr:to>
    <xdr:cxnSp macro="">
      <xdr:nvCxnSpPr>
        <xdr:cNvPr id="72" name="直線コネクタ 71"/>
        <xdr:cNvCxnSpPr/>
      </xdr:nvCxnSpPr>
      <xdr:spPr>
        <a:xfrm flipV="1">
          <a:off x="1130300" y="6183557"/>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135834</xdr:rowOff>
    </xdr:from>
    <xdr:ext cx="469744" cy="259045"/>
    <xdr:sp macro="" textlink="">
      <xdr:nvSpPr>
        <xdr:cNvPr id="74" name="テキスト ボックス 73"/>
        <xdr:cNvSpPr txBox="1"/>
      </xdr:nvSpPr>
      <xdr:spPr>
        <a:xfrm>
          <a:off x="1784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53538</xdr:rowOff>
    </xdr:from>
    <xdr:ext cx="469744" cy="259045"/>
    <xdr:sp macro="" textlink="">
      <xdr:nvSpPr>
        <xdr:cNvPr id="76" name="テキスト ボックス 75"/>
        <xdr:cNvSpPr txBox="1"/>
      </xdr:nvSpPr>
      <xdr:spPr>
        <a:xfrm>
          <a:off x="89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90206</xdr:rowOff>
    </xdr:from>
    <xdr:to>
      <xdr:col>24</xdr:col>
      <xdr:colOff>114300</xdr:colOff>
      <xdr:row>37</xdr:row>
      <xdr:rowOff>20356</xdr:rowOff>
    </xdr:to>
    <xdr:sp macro="" textlink="">
      <xdr:nvSpPr>
        <xdr:cNvPr id="82" name="楕円 81"/>
        <xdr:cNvSpPr/>
      </xdr:nvSpPr>
      <xdr:spPr>
        <a:xfrm>
          <a:off x="4584700" y="62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68633</xdr:rowOff>
    </xdr:from>
    <xdr:ext cx="469744" cy="259045"/>
    <xdr:sp macro="" textlink="">
      <xdr:nvSpPr>
        <xdr:cNvPr id="83" name="議会費該当値テキスト"/>
        <xdr:cNvSpPr txBox="1"/>
      </xdr:nvSpPr>
      <xdr:spPr>
        <a:xfrm>
          <a:off x="4686300" y="624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59835</xdr:rowOff>
    </xdr:from>
    <xdr:to>
      <xdr:col>20</xdr:col>
      <xdr:colOff>38100</xdr:colOff>
      <xdr:row>36</xdr:row>
      <xdr:rowOff>161435</xdr:rowOff>
    </xdr:to>
    <xdr:sp macro="" textlink="">
      <xdr:nvSpPr>
        <xdr:cNvPr id="84" name="楕円 83"/>
        <xdr:cNvSpPr/>
      </xdr:nvSpPr>
      <xdr:spPr>
        <a:xfrm>
          <a:off x="3746500" y="62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152562</xdr:rowOff>
    </xdr:from>
    <xdr:ext cx="469744" cy="259045"/>
    <xdr:sp macro="" textlink="">
      <xdr:nvSpPr>
        <xdr:cNvPr id="85" name="テキスト ボックス 84"/>
        <xdr:cNvSpPr txBox="1"/>
      </xdr:nvSpPr>
      <xdr:spPr>
        <a:xfrm>
          <a:off x="3562428" y="632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63754</xdr:rowOff>
    </xdr:from>
    <xdr:to>
      <xdr:col>15</xdr:col>
      <xdr:colOff>101600</xdr:colOff>
      <xdr:row>36</xdr:row>
      <xdr:rowOff>165354</xdr:rowOff>
    </xdr:to>
    <xdr:sp macro="" textlink="">
      <xdr:nvSpPr>
        <xdr:cNvPr id="86" name="楕円 85"/>
        <xdr:cNvSpPr/>
      </xdr:nvSpPr>
      <xdr:spPr>
        <a:xfrm>
          <a:off x="2857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156481</xdr:rowOff>
    </xdr:from>
    <xdr:ext cx="469744" cy="259045"/>
    <xdr:sp macro="" textlink="">
      <xdr:nvSpPr>
        <xdr:cNvPr id="87" name="テキスト ボックス 86"/>
        <xdr:cNvSpPr txBox="1"/>
      </xdr:nvSpPr>
      <xdr:spPr>
        <a:xfrm>
          <a:off x="2673428" y="632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132007</xdr:rowOff>
    </xdr:from>
    <xdr:to>
      <xdr:col>10</xdr:col>
      <xdr:colOff>165100</xdr:colOff>
      <xdr:row>36</xdr:row>
      <xdr:rowOff>62157</xdr:rowOff>
    </xdr:to>
    <xdr:sp macro="" textlink="">
      <xdr:nvSpPr>
        <xdr:cNvPr id="88" name="楕円 87"/>
        <xdr:cNvSpPr/>
      </xdr:nvSpPr>
      <xdr:spPr>
        <a:xfrm>
          <a:off x="1968500" y="613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53284</xdr:rowOff>
    </xdr:from>
    <xdr:ext cx="469744" cy="259045"/>
    <xdr:sp macro="" textlink="">
      <xdr:nvSpPr>
        <xdr:cNvPr id="89" name="テキスト ボックス 88"/>
        <xdr:cNvSpPr txBox="1"/>
      </xdr:nvSpPr>
      <xdr:spPr>
        <a:xfrm>
          <a:off x="1784428" y="62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70285</xdr:rowOff>
    </xdr:from>
    <xdr:to>
      <xdr:col>6</xdr:col>
      <xdr:colOff>38100</xdr:colOff>
      <xdr:row>37</xdr:row>
      <xdr:rowOff>435</xdr:rowOff>
    </xdr:to>
    <xdr:sp macro="" textlink="">
      <xdr:nvSpPr>
        <xdr:cNvPr id="90" name="楕円 89"/>
        <xdr:cNvSpPr/>
      </xdr:nvSpPr>
      <xdr:spPr>
        <a:xfrm>
          <a:off x="1079500" y="62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163012</xdr:rowOff>
    </xdr:from>
    <xdr:ext cx="469744" cy="259045"/>
    <xdr:sp macro="" textlink="">
      <xdr:nvSpPr>
        <xdr:cNvPr id="91" name="テキスト ボックス 90"/>
        <xdr:cNvSpPr txBox="1"/>
      </xdr:nvSpPr>
      <xdr:spPr>
        <a:xfrm>
          <a:off x="895428" y="633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91408</xdr:rowOff>
    </xdr:from>
    <xdr:to>
      <xdr:col>24</xdr:col>
      <xdr:colOff>63500</xdr:colOff>
      <xdr:row>58</xdr:row>
      <xdr:rowOff>134846</xdr:rowOff>
    </xdr:to>
    <xdr:cxnSp macro="">
      <xdr:nvCxnSpPr>
        <xdr:cNvPr id="120" name="直線コネクタ 119"/>
        <xdr:cNvCxnSpPr/>
      </xdr:nvCxnSpPr>
      <xdr:spPr>
        <a:xfrm>
          <a:off x="3797300" y="10035508"/>
          <a:ext cx="838200" cy="4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91408</xdr:rowOff>
    </xdr:from>
    <xdr:to>
      <xdr:col>19</xdr:col>
      <xdr:colOff>177800</xdr:colOff>
      <xdr:row>58</xdr:row>
      <xdr:rowOff>125419</xdr:rowOff>
    </xdr:to>
    <xdr:cxnSp macro="">
      <xdr:nvCxnSpPr>
        <xdr:cNvPr id="123" name="直線コネクタ 122"/>
        <xdr:cNvCxnSpPr/>
      </xdr:nvCxnSpPr>
      <xdr:spPr>
        <a:xfrm flipV="1">
          <a:off x="2908300" y="10035508"/>
          <a:ext cx="889000" cy="3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152847</xdr:rowOff>
    </xdr:from>
    <xdr:ext cx="534377" cy="259045"/>
    <xdr:sp macro="" textlink="">
      <xdr:nvSpPr>
        <xdr:cNvPr id="125" name="テキスト ボックス 124"/>
        <xdr:cNvSpPr txBox="1"/>
      </xdr:nvSpPr>
      <xdr:spPr>
        <a:xfrm>
          <a:off x="3530111" y="100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121646</xdr:rowOff>
    </xdr:from>
    <xdr:to>
      <xdr:col>15</xdr:col>
      <xdr:colOff>50800</xdr:colOff>
      <xdr:row>58</xdr:row>
      <xdr:rowOff>125419</xdr:rowOff>
    </xdr:to>
    <xdr:cxnSp macro="">
      <xdr:nvCxnSpPr>
        <xdr:cNvPr id="126" name="直線コネクタ 125"/>
        <xdr:cNvCxnSpPr/>
      </xdr:nvCxnSpPr>
      <xdr:spPr>
        <a:xfrm>
          <a:off x="2019300" y="10065746"/>
          <a:ext cx="889000" cy="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121646</xdr:rowOff>
    </xdr:from>
    <xdr:to>
      <xdr:col>10</xdr:col>
      <xdr:colOff>114300</xdr:colOff>
      <xdr:row>58</xdr:row>
      <xdr:rowOff>141932</xdr:rowOff>
    </xdr:to>
    <xdr:cxnSp macro="">
      <xdr:nvCxnSpPr>
        <xdr:cNvPr id="129" name="直線コネクタ 128"/>
        <xdr:cNvCxnSpPr/>
      </xdr:nvCxnSpPr>
      <xdr:spPr>
        <a:xfrm flipV="1">
          <a:off x="1130300" y="10065746"/>
          <a:ext cx="889000" cy="2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10666</xdr:rowOff>
    </xdr:from>
    <xdr:ext cx="534377" cy="259045"/>
    <xdr:sp macro="" textlink="">
      <xdr:nvSpPr>
        <xdr:cNvPr id="131" name="テキスト ボックス 130"/>
        <xdr:cNvSpPr txBox="1"/>
      </xdr:nvSpPr>
      <xdr:spPr>
        <a:xfrm>
          <a:off x="1752111" y="97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84046</xdr:rowOff>
    </xdr:from>
    <xdr:to>
      <xdr:col>24</xdr:col>
      <xdr:colOff>114300</xdr:colOff>
      <xdr:row>59</xdr:row>
      <xdr:rowOff>14196</xdr:rowOff>
    </xdr:to>
    <xdr:sp macro="" textlink="">
      <xdr:nvSpPr>
        <xdr:cNvPr id="139" name="楕円 138"/>
        <xdr:cNvSpPr/>
      </xdr:nvSpPr>
      <xdr:spPr>
        <a:xfrm>
          <a:off x="4584700" y="100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4915</xdr:rowOff>
    </xdr:from>
    <xdr:ext cx="534377" cy="259045"/>
    <xdr:sp macro="" textlink="">
      <xdr:nvSpPr>
        <xdr:cNvPr id="140" name="総務費該当値テキスト"/>
        <xdr:cNvSpPr txBox="1"/>
      </xdr:nvSpPr>
      <xdr:spPr>
        <a:xfrm>
          <a:off x="4686300" y="99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40608</xdr:rowOff>
    </xdr:from>
    <xdr:to>
      <xdr:col>20</xdr:col>
      <xdr:colOff>38100</xdr:colOff>
      <xdr:row>58</xdr:row>
      <xdr:rowOff>142208</xdr:rowOff>
    </xdr:to>
    <xdr:sp macro="" textlink="">
      <xdr:nvSpPr>
        <xdr:cNvPr id="141" name="楕円 140"/>
        <xdr:cNvSpPr/>
      </xdr:nvSpPr>
      <xdr:spPr>
        <a:xfrm>
          <a:off x="3746500" y="99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158735</xdr:rowOff>
    </xdr:from>
    <xdr:ext cx="534377" cy="259045"/>
    <xdr:sp macro="" textlink="">
      <xdr:nvSpPr>
        <xdr:cNvPr id="142" name="テキスト ボックス 141"/>
        <xdr:cNvSpPr txBox="1"/>
      </xdr:nvSpPr>
      <xdr:spPr>
        <a:xfrm>
          <a:off x="3530111" y="97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74619</xdr:rowOff>
    </xdr:from>
    <xdr:to>
      <xdr:col>15</xdr:col>
      <xdr:colOff>101600</xdr:colOff>
      <xdr:row>59</xdr:row>
      <xdr:rowOff>4769</xdr:rowOff>
    </xdr:to>
    <xdr:sp macro="" textlink="">
      <xdr:nvSpPr>
        <xdr:cNvPr id="143" name="楕円 142"/>
        <xdr:cNvSpPr/>
      </xdr:nvSpPr>
      <xdr:spPr>
        <a:xfrm>
          <a:off x="2857500" y="1001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167346</xdr:rowOff>
    </xdr:from>
    <xdr:ext cx="534377" cy="259045"/>
    <xdr:sp macro="" textlink="">
      <xdr:nvSpPr>
        <xdr:cNvPr id="144" name="テキスト ボックス 143"/>
        <xdr:cNvSpPr txBox="1"/>
      </xdr:nvSpPr>
      <xdr:spPr>
        <a:xfrm>
          <a:off x="2641111" y="1011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70846</xdr:rowOff>
    </xdr:from>
    <xdr:to>
      <xdr:col>10</xdr:col>
      <xdr:colOff>165100</xdr:colOff>
      <xdr:row>59</xdr:row>
      <xdr:rowOff>996</xdr:rowOff>
    </xdr:to>
    <xdr:sp macro="" textlink="">
      <xdr:nvSpPr>
        <xdr:cNvPr id="145" name="楕円 144"/>
        <xdr:cNvSpPr/>
      </xdr:nvSpPr>
      <xdr:spPr>
        <a:xfrm>
          <a:off x="1968500" y="1001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163573</xdr:rowOff>
    </xdr:from>
    <xdr:ext cx="534377" cy="259045"/>
    <xdr:sp macro="" textlink="">
      <xdr:nvSpPr>
        <xdr:cNvPr id="146" name="テキスト ボックス 145"/>
        <xdr:cNvSpPr txBox="1"/>
      </xdr:nvSpPr>
      <xdr:spPr>
        <a:xfrm>
          <a:off x="1752111" y="1010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91132</xdr:rowOff>
    </xdr:from>
    <xdr:to>
      <xdr:col>6</xdr:col>
      <xdr:colOff>38100</xdr:colOff>
      <xdr:row>59</xdr:row>
      <xdr:rowOff>21282</xdr:rowOff>
    </xdr:to>
    <xdr:sp macro="" textlink="">
      <xdr:nvSpPr>
        <xdr:cNvPr id="147" name="楕円 146"/>
        <xdr:cNvSpPr/>
      </xdr:nvSpPr>
      <xdr:spPr>
        <a:xfrm>
          <a:off x="1079500" y="1003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12409</xdr:rowOff>
    </xdr:from>
    <xdr:ext cx="534377" cy="259045"/>
    <xdr:sp macro="" textlink="">
      <xdr:nvSpPr>
        <xdr:cNvPr id="148" name="テキスト ボックス 147"/>
        <xdr:cNvSpPr txBox="1"/>
      </xdr:nvSpPr>
      <xdr:spPr>
        <a:xfrm>
          <a:off x="863111" y="101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65230</xdr:rowOff>
    </xdr:from>
    <xdr:to>
      <xdr:col>24</xdr:col>
      <xdr:colOff>63500</xdr:colOff>
      <xdr:row>77</xdr:row>
      <xdr:rowOff>108491</xdr:rowOff>
    </xdr:to>
    <xdr:cxnSp macro="">
      <xdr:nvCxnSpPr>
        <xdr:cNvPr id="180" name="直線コネクタ 179"/>
        <xdr:cNvCxnSpPr/>
      </xdr:nvCxnSpPr>
      <xdr:spPr>
        <a:xfrm>
          <a:off x="3797300" y="13266880"/>
          <a:ext cx="838200" cy="4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170636</xdr:rowOff>
    </xdr:from>
    <xdr:ext cx="599010" cy="259045"/>
    <xdr:sp macro="" textlink="">
      <xdr:nvSpPr>
        <xdr:cNvPr id="181" name="民生費平均値テキスト"/>
        <xdr:cNvSpPr txBox="1"/>
      </xdr:nvSpPr>
      <xdr:spPr>
        <a:xfrm>
          <a:off x="4686300" y="12857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65230</xdr:rowOff>
    </xdr:from>
    <xdr:to>
      <xdr:col>19</xdr:col>
      <xdr:colOff>177800</xdr:colOff>
      <xdr:row>78</xdr:row>
      <xdr:rowOff>11607</xdr:rowOff>
    </xdr:to>
    <xdr:cxnSp macro="">
      <xdr:nvCxnSpPr>
        <xdr:cNvPr id="183" name="直線コネクタ 182"/>
        <xdr:cNvCxnSpPr/>
      </xdr:nvCxnSpPr>
      <xdr:spPr>
        <a:xfrm flipV="1">
          <a:off x="2908300" y="13266880"/>
          <a:ext cx="889000" cy="11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115336</xdr:rowOff>
    </xdr:from>
    <xdr:ext cx="599010" cy="259045"/>
    <xdr:sp macro="" textlink="">
      <xdr:nvSpPr>
        <xdr:cNvPr id="185" name="テキスト ボックス 184"/>
        <xdr:cNvSpPr txBox="1"/>
      </xdr:nvSpPr>
      <xdr:spPr>
        <a:xfrm>
          <a:off x="3497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11607</xdr:rowOff>
    </xdr:from>
    <xdr:to>
      <xdr:col>15</xdr:col>
      <xdr:colOff>50800</xdr:colOff>
      <xdr:row>78</xdr:row>
      <xdr:rowOff>20425</xdr:rowOff>
    </xdr:to>
    <xdr:cxnSp macro="">
      <xdr:nvCxnSpPr>
        <xdr:cNvPr id="186" name="直線コネクタ 185"/>
        <xdr:cNvCxnSpPr/>
      </xdr:nvCxnSpPr>
      <xdr:spPr>
        <a:xfrm flipV="1">
          <a:off x="2019300" y="13384707"/>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128399</xdr:rowOff>
    </xdr:from>
    <xdr:ext cx="599010" cy="259045"/>
    <xdr:sp macro="" textlink="">
      <xdr:nvSpPr>
        <xdr:cNvPr id="188" name="テキスト ボックス 187"/>
        <xdr:cNvSpPr txBox="1"/>
      </xdr:nvSpPr>
      <xdr:spPr>
        <a:xfrm>
          <a:off x="2608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20425</xdr:rowOff>
    </xdr:from>
    <xdr:to>
      <xdr:col>10</xdr:col>
      <xdr:colOff>114300</xdr:colOff>
      <xdr:row>78</xdr:row>
      <xdr:rowOff>46561</xdr:rowOff>
    </xdr:to>
    <xdr:cxnSp macro="">
      <xdr:nvCxnSpPr>
        <xdr:cNvPr id="189" name="直線コネクタ 188"/>
        <xdr:cNvCxnSpPr/>
      </xdr:nvCxnSpPr>
      <xdr:spPr>
        <a:xfrm flipV="1">
          <a:off x="1130300" y="13393525"/>
          <a:ext cx="889000" cy="2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60048</xdr:rowOff>
    </xdr:from>
    <xdr:ext cx="599010" cy="259045"/>
    <xdr:sp macro="" textlink="">
      <xdr:nvSpPr>
        <xdr:cNvPr id="191" name="テキスト ボックス 190"/>
        <xdr:cNvSpPr txBox="1"/>
      </xdr:nvSpPr>
      <xdr:spPr>
        <a:xfrm>
          <a:off x="1719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57691</xdr:rowOff>
    </xdr:from>
    <xdr:to>
      <xdr:col>24</xdr:col>
      <xdr:colOff>114300</xdr:colOff>
      <xdr:row>77</xdr:row>
      <xdr:rowOff>159291</xdr:rowOff>
    </xdr:to>
    <xdr:sp macro="" textlink="">
      <xdr:nvSpPr>
        <xdr:cNvPr id="199" name="楕円 198"/>
        <xdr:cNvSpPr/>
      </xdr:nvSpPr>
      <xdr:spPr>
        <a:xfrm>
          <a:off x="4584700" y="1325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36118</xdr:rowOff>
    </xdr:from>
    <xdr:ext cx="599010" cy="259045"/>
    <xdr:sp macro="" textlink="">
      <xdr:nvSpPr>
        <xdr:cNvPr id="200" name="民生費該当値テキスト"/>
        <xdr:cNvSpPr txBox="1"/>
      </xdr:nvSpPr>
      <xdr:spPr>
        <a:xfrm>
          <a:off x="4686300" y="1323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14430</xdr:rowOff>
    </xdr:from>
    <xdr:to>
      <xdr:col>20</xdr:col>
      <xdr:colOff>38100</xdr:colOff>
      <xdr:row>77</xdr:row>
      <xdr:rowOff>116030</xdr:rowOff>
    </xdr:to>
    <xdr:sp macro="" textlink="">
      <xdr:nvSpPr>
        <xdr:cNvPr id="201" name="楕円 200"/>
        <xdr:cNvSpPr/>
      </xdr:nvSpPr>
      <xdr:spPr>
        <a:xfrm>
          <a:off x="3746500" y="1321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107157</xdr:rowOff>
    </xdr:from>
    <xdr:ext cx="599010" cy="259045"/>
    <xdr:sp macro="" textlink="">
      <xdr:nvSpPr>
        <xdr:cNvPr id="202" name="テキスト ボックス 201"/>
        <xdr:cNvSpPr txBox="1"/>
      </xdr:nvSpPr>
      <xdr:spPr>
        <a:xfrm>
          <a:off x="3497795" y="1330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132257</xdr:rowOff>
    </xdr:from>
    <xdr:to>
      <xdr:col>15</xdr:col>
      <xdr:colOff>101600</xdr:colOff>
      <xdr:row>78</xdr:row>
      <xdr:rowOff>62407</xdr:rowOff>
    </xdr:to>
    <xdr:sp macro="" textlink="">
      <xdr:nvSpPr>
        <xdr:cNvPr id="203" name="楕円 202"/>
        <xdr:cNvSpPr/>
      </xdr:nvSpPr>
      <xdr:spPr>
        <a:xfrm>
          <a:off x="2857500" y="1333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53534</xdr:rowOff>
    </xdr:from>
    <xdr:ext cx="599010" cy="259045"/>
    <xdr:sp macro="" textlink="">
      <xdr:nvSpPr>
        <xdr:cNvPr id="204" name="テキスト ボックス 203"/>
        <xdr:cNvSpPr txBox="1"/>
      </xdr:nvSpPr>
      <xdr:spPr>
        <a:xfrm>
          <a:off x="2608795" y="1342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141075</xdr:rowOff>
    </xdr:from>
    <xdr:to>
      <xdr:col>10</xdr:col>
      <xdr:colOff>165100</xdr:colOff>
      <xdr:row>78</xdr:row>
      <xdr:rowOff>71225</xdr:rowOff>
    </xdr:to>
    <xdr:sp macro="" textlink="">
      <xdr:nvSpPr>
        <xdr:cNvPr id="205" name="楕円 204"/>
        <xdr:cNvSpPr/>
      </xdr:nvSpPr>
      <xdr:spPr>
        <a:xfrm>
          <a:off x="1968500" y="1334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62352</xdr:rowOff>
    </xdr:from>
    <xdr:ext cx="599010" cy="259045"/>
    <xdr:sp macro="" textlink="">
      <xdr:nvSpPr>
        <xdr:cNvPr id="206" name="テキスト ボックス 205"/>
        <xdr:cNvSpPr txBox="1"/>
      </xdr:nvSpPr>
      <xdr:spPr>
        <a:xfrm>
          <a:off x="1719795" y="1343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167211</xdr:rowOff>
    </xdr:from>
    <xdr:to>
      <xdr:col>6</xdr:col>
      <xdr:colOff>38100</xdr:colOff>
      <xdr:row>78</xdr:row>
      <xdr:rowOff>97361</xdr:rowOff>
    </xdr:to>
    <xdr:sp macro="" textlink="">
      <xdr:nvSpPr>
        <xdr:cNvPr id="207" name="楕円 206"/>
        <xdr:cNvSpPr/>
      </xdr:nvSpPr>
      <xdr:spPr>
        <a:xfrm>
          <a:off x="1079500" y="1336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88488</xdr:rowOff>
    </xdr:from>
    <xdr:ext cx="599010" cy="259045"/>
    <xdr:sp macro="" textlink="">
      <xdr:nvSpPr>
        <xdr:cNvPr id="208" name="テキスト ボックス 207"/>
        <xdr:cNvSpPr txBox="1"/>
      </xdr:nvSpPr>
      <xdr:spPr>
        <a:xfrm>
          <a:off x="830795" y="1346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1479</xdr:rowOff>
    </xdr:from>
    <xdr:to>
      <xdr:col>24</xdr:col>
      <xdr:colOff>63500</xdr:colOff>
      <xdr:row>99</xdr:row>
      <xdr:rowOff>8745</xdr:rowOff>
    </xdr:to>
    <xdr:cxnSp macro="">
      <xdr:nvCxnSpPr>
        <xdr:cNvPr id="240" name="直線コネクタ 239"/>
        <xdr:cNvCxnSpPr/>
      </xdr:nvCxnSpPr>
      <xdr:spPr>
        <a:xfrm flipV="1">
          <a:off x="3797300" y="16975029"/>
          <a:ext cx="8382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8745</xdr:rowOff>
    </xdr:from>
    <xdr:to>
      <xdr:col>19</xdr:col>
      <xdr:colOff>177800</xdr:colOff>
      <xdr:row>99</xdr:row>
      <xdr:rowOff>33401</xdr:rowOff>
    </xdr:to>
    <xdr:cxnSp macro="">
      <xdr:nvCxnSpPr>
        <xdr:cNvPr id="243" name="直線コネクタ 242"/>
        <xdr:cNvCxnSpPr/>
      </xdr:nvCxnSpPr>
      <xdr:spPr>
        <a:xfrm flipV="1">
          <a:off x="2908300" y="16982295"/>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33401</xdr:rowOff>
    </xdr:from>
    <xdr:to>
      <xdr:col>15</xdr:col>
      <xdr:colOff>50800</xdr:colOff>
      <xdr:row>99</xdr:row>
      <xdr:rowOff>45779</xdr:rowOff>
    </xdr:to>
    <xdr:cxnSp macro="">
      <xdr:nvCxnSpPr>
        <xdr:cNvPr id="246" name="直線コネクタ 245"/>
        <xdr:cNvCxnSpPr/>
      </xdr:nvCxnSpPr>
      <xdr:spPr>
        <a:xfrm flipV="1">
          <a:off x="2019300" y="17006951"/>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19554</xdr:rowOff>
    </xdr:from>
    <xdr:to>
      <xdr:col>10</xdr:col>
      <xdr:colOff>114300</xdr:colOff>
      <xdr:row>99</xdr:row>
      <xdr:rowOff>45779</xdr:rowOff>
    </xdr:to>
    <xdr:cxnSp macro="">
      <xdr:nvCxnSpPr>
        <xdr:cNvPr id="249" name="直線コネクタ 248"/>
        <xdr:cNvCxnSpPr/>
      </xdr:nvCxnSpPr>
      <xdr:spPr>
        <a:xfrm>
          <a:off x="1130300" y="16993104"/>
          <a:ext cx="889000" cy="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122129</xdr:rowOff>
    </xdr:from>
    <xdr:to>
      <xdr:col>24</xdr:col>
      <xdr:colOff>114300</xdr:colOff>
      <xdr:row>99</xdr:row>
      <xdr:rowOff>52279</xdr:rowOff>
    </xdr:to>
    <xdr:sp macro="" textlink="">
      <xdr:nvSpPr>
        <xdr:cNvPr id="259" name="楕円 258"/>
        <xdr:cNvSpPr/>
      </xdr:nvSpPr>
      <xdr:spPr>
        <a:xfrm>
          <a:off x="4584700" y="1692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37056</xdr:rowOff>
    </xdr:from>
    <xdr:ext cx="534377" cy="259045"/>
    <xdr:sp macro="" textlink="">
      <xdr:nvSpPr>
        <xdr:cNvPr id="260" name="衛生費該当値テキスト"/>
        <xdr:cNvSpPr txBox="1"/>
      </xdr:nvSpPr>
      <xdr:spPr>
        <a:xfrm>
          <a:off x="4686300" y="168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129395</xdr:rowOff>
    </xdr:from>
    <xdr:to>
      <xdr:col>20</xdr:col>
      <xdr:colOff>38100</xdr:colOff>
      <xdr:row>99</xdr:row>
      <xdr:rowOff>59545</xdr:rowOff>
    </xdr:to>
    <xdr:sp macro="" textlink="">
      <xdr:nvSpPr>
        <xdr:cNvPr id="261" name="楕円 260"/>
        <xdr:cNvSpPr/>
      </xdr:nvSpPr>
      <xdr:spPr>
        <a:xfrm>
          <a:off x="3746500" y="169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50672</xdr:rowOff>
    </xdr:from>
    <xdr:ext cx="534377" cy="259045"/>
    <xdr:sp macro="" textlink="">
      <xdr:nvSpPr>
        <xdr:cNvPr id="262" name="テキスト ボックス 261"/>
        <xdr:cNvSpPr txBox="1"/>
      </xdr:nvSpPr>
      <xdr:spPr>
        <a:xfrm>
          <a:off x="3530111" y="1702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154051</xdr:rowOff>
    </xdr:from>
    <xdr:to>
      <xdr:col>15</xdr:col>
      <xdr:colOff>101600</xdr:colOff>
      <xdr:row>99</xdr:row>
      <xdr:rowOff>84201</xdr:rowOff>
    </xdr:to>
    <xdr:sp macro="" textlink="">
      <xdr:nvSpPr>
        <xdr:cNvPr id="263" name="楕円 262"/>
        <xdr:cNvSpPr/>
      </xdr:nvSpPr>
      <xdr:spPr>
        <a:xfrm>
          <a:off x="2857500" y="169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75328</xdr:rowOff>
    </xdr:from>
    <xdr:ext cx="534377" cy="259045"/>
    <xdr:sp macro="" textlink="">
      <xdr:nvSpPr>
        <xdr:cNvPr id="264" name="テキスト ボックス 263"/>
        <xdr:cNvSpPr txBox="1"/>
      </xdr:nvSpPr>
      <xdr:spPr>
        <a:xfrm>
          <a:off x="2641111" y="1704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166429</xdr:rowOff>
    </xdr:from>
    <xdr:to>
      <xdr:col>10</xdr:col>
      <xdr:colOff>165100</xdr:colOff>
      <xdr:row>99</xdr:row>
      <xdr:rowOff>96579</xdr:rowOff>
    </xdr:to>
    <xdr:sp macro="" textlink="">
      <xdr:nvSpPr>
        <xdr:cNvPr id="265" name="楕円 264"/>
        <xdr:cNvSpPr/>
      </xdr:nvSpPr>
      <xdr:spPr>
        <a:xfrm>
          <a:off x="1968500" y="169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87706</xdr:rowOff>
    </xdr:from>
    <xdr:ext cx="534377" cy="259045"/>
    <xdr:sp macro="" textlink="">
      <xdr:nvSpPr>
        <xdr:cNvPr id="266" name="テキスト ボックス 265"/>
        <xdr:cNvSpPr txBox="1"/>
      </xdr:nvSpPr>
      <xdr:spPr>
        <a:xfrm>
          <a:off x="1752111" y="170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140204</xdr:rowOff>
    </xdr:from>
    <xdr:to>
      <xdr:col>6</xdr:col>
      <xdr:colOff>38100</xdr:colOff>
      <xdr:row>99</xdr:row>
      <xdr:rowOff>70354</xdr:rowOff>
    </xdr:to>
    <xdr:sp macro="" textlink="">
      <xdr:nvSpPr>
        <xdr:cNvPr id="267" name="楕円 266"/>
        <xdr:cNvSpPr/>
      </xdr:nvSpPr>
      <xdr:spPr>
        <a:xfrm>
          <a:off x="1079500" y="169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61481</xdr:rowOff>
    </xdr:from>
    <xdr:ext cx="534377" cy="259045"/>
    <xdr:sp macro="" textlink="">
      <xdr:nvSpPr>
        <xdr:cNvPr id="268" name="テキスト ボックス 267"/>
        <xdr:cNvSpPr txBox="1"/>
      </xdr:nvSpPr>
      <xdr:spPr>
        <a:xfrm>
          <a:off x="863111" y="170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4500</xdr:rowOff>
    </xdr:from>
    <xdr:to>
      <xdr:col>55</xdr:col>
      <xdr:colOff>0</xdr:colOff>
      <xdr:row>39</xdr:row>
      <xdr:rowOff>97572</xdr:rowOff>
    </xdr:to>
    <xdr:cxnSp macro="">
      <xdr:nvCxnSpPr>
        <xdr:cNvPr id="299" name="直線コネクタ 298"/>
        <xdr:cNvCxnSpPr/>
      </xdr:nvCxnSpPr>
      <xdr:spPr>
        <a:xfrm>
          <a:off x="9639300" y="6519600"/>
          <a:ext cx="838200" cy="26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4500</xdr:rowOff>
    </xdr:from>
    <xdr:to>
      <xdr:col>50</xdr:col>
      <xdr:colOff>114300</xdr:colOff>
      <xdr:row>38</xdr:row>
      <xdr:rowOff>4826</xdr:rowOff>
    </xdr:to>
    <xdr:cxnSp macro="">
      <xdr:nvCxnSpPr>
        <xdr:cNvPr id="302" name="直線コネクタ 301"/>
        <xdr:cNvCxnSpPr/>
      </xdr:nvCxnSpPr>
      <xdr:spPr>
        <a:xfrm flipV="1">
          <a:off x="8750300" y="6519600"/>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151582</xdr:rowOff>
    </xdr:from>
    <xdr:ext cx="378565" cy="259045"/>
    <xdr:sp macro="" textlink="">
      <xdr:nvSpPr>
        <xdr:cNvPr id="304" name="テキスト ボックス 303"/>
        <xdr:cNvSpPr txBox="1"/>
      </xdr:nvSpPr>
      <xdr:spPr>
        <a:xfrm>
          <a:off x="9450017" y="666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4826</xdr:rowOff>
    </xdr:from>
    <xdr:to>
      <xdr:col>45</xdr:col>
      <xdr:colOff>177800</xdr:colOff>
      <xdr:row>38</xdr:row>
      <xdr:rowOff>4826</xdr:rowOff>
    </xdr:to>
    <xdr:cxnSp macro="">
      <xdr:nvCxnSpPr>
        <xdr:cNvPr id="305" name="直線コネクタ 304"/>
        <xdr:cNvCxnSpPr/>
      </xdr:nvCxnSpPr>
      <xdr:spPr>
        <a:xfrm>
          <a:off x="7861300" y="6519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143745</xdr:rowOff>
    </xdr:from>
    <xdr:ext cx="378565" cy="259045"/>
    <xdr:sp macro="" textlink="">
      <xdr:nvSpPr>
        <xdr:cNvPr id="307" name="テキスト ボックス 306"/>
        <xdr:cNvSpPr txBox="1"/>
      </xdr:nvSpPr>
      <xdr:spPr>
        <a:xfrm>
          <a:off x="8561017" y="665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907</xdr:rowOff>
    </xdr:from>
    <xdr:to>
      <xdr:col>41</xdr:col>
      <xdr:colOff>50800</xdr:colOff>
      <xdr:row>38</xdr:row>
      <xdr:rowOff>4826</xdr:rowOff>
    </xdr:to>
    <xdr:cxnSp macro="">
      <xdr:nvCxnSpPr>
        <xdr:cNvPr id="308" name="直線コネクタ 307"/>
        <xdr:cNvCxnSpPr/>
      </xdr:nvCxnSpPr>
      <xdr:spPr>
        <a:xfrm>
          <a:off x="6972300" y="6516007"/>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94432</xdr:rowOff>
    </xdr:from>
    <xdr:ext cx="378565" cy="259045"/>
    <xdr:sp macro="" textlink="">
      <xdr:nvSpPr>
        <xdr:cNvPr id="310" name="テキスト ボックス 309"/>
        <xdr:cNvSpPr txBox="1"/>
      </xdr:nvSpPr>
      <xdr:spPr>
        <a:xfrm>
          <a:off x="7672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46772</xdr:rowOff>
    </xdr:from>
    <xdr:to>
      <xdr:col>55</xdr:col>
      <xdr:colOff>50800</xdr:colOff>
      <xdr:row>39</xdr:row>
      <xdr:rowOff>148372</xdr:rowOff>
    </xdr:to>
    <xdr:sp macro="" textlink="">
      <xdr:nvSpPr>
        <xdr:cNvPr id="318" name="楕円 317"/>
        <xdr:cNvSpPr/>
      </xdr:nvSpPr>
      <xdr:spPr>
        <a:xfrm>
          <a:off x="104267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133149</xdr:rowOff>
    </xdr:from>
    <xdr:ext cx="249299" cy="259045"/>
    <xdr:sp macro="" textlink="">
      <xdr:nvSpPr>
        <xdr:cNvPr id="319" name="労働費該当値テキスト"/>
        <xdr:cNvSpPr txBox="1"/>
      </xdr:nvSpPr>
      <xdr:spPr>
        <a:xfrm>
          <a:off x="10528300" y="66482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125149</xdr:rowOff>
    </xdr:from>
    <xdr:to>
      <xdr:col>50</xdr:col>
      <xdr:colOff>165100</xdr:colOff>
      <xdr:row>38</xdr:row>
      <xdr:rowOff>55299</xdr:rowOff>
    </xdr:to>
    <xdr:sp macro="" textlink="">
      <xdr:nvSpPr>
        <xdr:cNvPr id="320" name="楕円 319"/>
        <xdr:cNvSpPr/>
      </xdr:nvSpPr>
      <xdr:spPr>
        <a:xfrm>
          <a:off x="9588500" y="64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71826</xdr:rowOff>
    </xdr:from>
    <xdr:ext cx="378565" cy="259045"/>
    <xdr:sp macro="" textlink="">
      <xdr:nvSpPr>
        <xdr:cNvPr id="321" name="テキスト ボックス 320"/>
        <xdr:cNvSpPr txBox="1"/>
      </xdr:nvSpPr>
      <xdr:spPr>
        <a:xfrm>
          <a:off x="9450017" y="6244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125476</xdr:rowOff>
    </xdr:from>
    <xdr:to>
      <xdr:col>46</xdr:col>
      <xdr:colOff>38100</xdr:colOff>
      <xdr:row>38</xdr:row>
      <xdr:rowOff>55626</xdr:rowOff>
    </xdr:to>
    <xdr:sp macro="" textlink="">
      <xdr:nvSpPr>
        <xdr:cNvPr id="322" name="楕円 321"/>
        <xdr:cNvSpPr/>
      </xdr:nvSpPr>
      <xdr:spPr>
        <a:xfrm>
          <a:off x="8699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72153</xdr:rowOff>
    </xdr:from>
    <xdr:ext cx="378565" cy="259045"/>
    <xdr:sp macro="" textlink="">
      <xdr:nvSpPr>
        <xdr:cNvPr id="323" name="テキスト ボックス 322"/>
        <xdr:cNvSpPr txBox="1"/>
      </xdr:nvSpPr>
      <xdr:spPr>
        <a:xfrm>
          <a:off x="8561017" y="6244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125476</xdr:rowOff>
    </xdr:from>
    <xdr:to>
      <xdr:col>41</xdr:col>
      <xdr:colOff>101600</xdr:colOff>
      <xdr:row>38</xdr:row>
      <xdr:rowOff>55626</xdr:rowOff>
    </xdr:to>
    <xdr:sp macro="" textlink="">
      <xdr:nvSpPr>
        <xdr:cNvPr id="324" name="楕円 323"/>
        <xdr:cNvSpPr/>
      </xdr:nvSpPr>
      <xdr:spPr>
        <a:xfrm>
          <a:off x="7810500" y="64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72153</xdr:rowOff>
    </xdr:from>
    <xdr:ext cx="378565" cy="259045"/>
    <xdr:sp macro="" textlink="">
      <xdr:nvSpPr>
        <xdr:cNvPr id="325" name="テキスト ボックス 324"/>
        <xdr:cNvSpPr txBox="1"/>
      </xdr:nvSpPr>
      <xdr:spPr>
        <a:xfrm>
          <a:off x="7672017" y="6244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121557</xdr:rowOff>
    </xdr:from>
    <xdr:to>
      <xdr:col>36</xdr:col>
      <xdr:colOff>165100</xdr:colOff>
      <xdr:row>38</xdr:row>
      <xdr:rowOff>51707</xdr:rowOff>
    </xdr:to>
    <xdr:sp macro="" textlink="">
      <xdr:nvSpPr>
        <xdr:cNvPr id="326" name="楕円 325"/>
        <xdr:cNvSpPr/>
      </xdr:nvSpPr>
      <xdr:spPr>
        <a:xfrm>
          <a:off x="6921500" y="64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42834</xdr:rowOff>
    </xdr:from>
    <xdr:ext cx="378565" cy="259045"/>
    <xdr:sp macro="" textlink="">
      <xdr:nvSpPr>
        <xdr:cNvPr id="327" name="テキスト ボックス 326"/>
        <xdr:cNvSpPr txBox="1"/>
      </xdr:nvSpPr>
      <xdr:spPr>
        <a:xfrm>
          <a:off x="6783017" y="6557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72149</xdr:rowOff>
    </xdr:from>
    <xdr:to>
      <xdr:col>55</xdr:col>
      <xdr:colOff>0</xdr:colOff>
      <xdr:row>58</xdr:row>
      <xdr:rowOff>79787</xdr:rowOff>
    </xdr:to>
    <xdr:cxnSp macro="">
      <xdr:nvCxnSpPr>
        <xdr:cNvPr id="356" name="直線コネクタ 355"/>
        <xdr:cNvCxnSpPr/>
      </xdr:nvCxnSpPr>
      <xdr:spPr>
        <a:xfrm flipV="1">
          <a:off x="9639300" y="10016249"/>
          <a:ext cx="838200" cy="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79787</xdr:rowOff>
    </xdr:from>
    <xdr:to>
      <xdr:col>50</xdr:col>
      <xdr:colOff>114300</xdr:colOff>
      <xdr:row>58</xdr:row>
      <xdr:rowOff>138805</xdr:rowOff>
    </xdr:to>
    <xdr:cxnSp macro="">
      <xdr:nvCxnSpPr>
        <xdr:cNvPr id="359" name="直線コネクタ 358"/>
        <xdr:cNvCxnSpPr/>
      </xdr:nvCxnSpPr>
      <xdr:spPr>
        <a:xfrm flipV="1">
          <a:off x="8750300" y="10023887"/>
          <a:ext cx="889000" cy="5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136861</xdr:rowOff>
    </xdr:from>
    <xdr:to>
      <xdr:col>45</xdr:col>
      <xdr:colOff>177800</xdr:colOff>
      <xdr:row>58</xdr:row>
      <xdr:rowOff>138805</xdr:rowOff>
    </xdr:to>
    <xdr:cxnSp macro="">
      <xdr:nvCxnSpPr>
        <xdr:cNvPr id="362" name="直線コネクタ 361"/>
        <xdr:cNvCxnSpPr/>
      </xdr:nvCxnSpPr>
      <xdr:spPr>
        <a:xfrm>
          <a:off x="7861300" y="10080961"/>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136861</xdr:rowOff>
    </xdr:from>
    <xdr:to>
      <xdr:col>41</xdr:col>
      <xdr:colOff>50800</xdr:colOff>
      <xdr:row>58</xdr:row>
      <xdr:rowOff>137795</xdr:rowOff>
    </xdr:to>
    <xdr:cxnSp macro="">
      <xdr:nvCxnSpPr>
        <xdr:cNvPr id="365" name="直線コネクタ 364"/>
        <xdr:cNvCxnSpPr/>
      </xdr:nvCxnSpPr>
      <xdr:spPr>
        <a:xfrm flipV="1">
          <a:off x="6972300" y="10080961"/>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37634</xdr:rowOff>
    </xdr:from>
    <xdr:ext cx="534377" cy="259045"/>
    <xdr:sp macro="" textlink="">
      <xdr:nvSpPr>
        <xdr:cNvPr id="367" name="テキスト ボックス 366"/>
        <xdr:cNvSpPr txBox="1"/>
      </xdr:nvSpPr>
      <xdr:spPr>
        <a:xfrm>
          <a:off x="7594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9" name="テキスト ボックス 368"/>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21349</xdr:rowOff>
    </xdr:from>
    <xdr:to>
      <xdr:col>55</xdr:col>
      <xdr:colOff>50800</xdr:colOff>
      <xdr:row>58</xdr:row>
      <xdr:rowOff>122949</xdr:rowOff>
    </xdr:to>
    <xdr:sp macro="" textlink="">
      <xdr:nvSpPr>
        <xdr:cNvPr id="375" name="楕円 374"/>
        <xdr:cNvSpPr/>
      </xdr:nvSpPr>
      <xdr:spPr>
        <a:xfrm>
          <a:off x="10426700" y="99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107726</xdr:rowOff>
    </xdr:from>
    <xdr:ext cx="469744" cy="259045"/>
    <xdr:sp macro="" textlink="">
      <xdr:nvSpPr>
        <xdr:cNvPr id="376" name="農林水産業費該当値テキスト"/>
        <xdr:cNvSpPr txBox="1"/>
      </xdr:nvSpPr>
      <xdr:spPr>
        <a:xfrm>
          <a:off x="10528300" y="988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28987</xdr:rowOff>
    </xdr:from>
    <xdr:to>
      <xdr:col>50</xdr:col>
      <xdr:colOff>165100</xdr:colOff>
      <xdr:row>58</xdr:row>
      <xdr:rowOff>130587</xdr:rowOff>
    </xdr:to>
    <xdr:sp macro="" textlink="">
      <xdr:nvSpPr>
        <xdr:cNvPr id="377" name="楕円 376"/>
        <xdr:cNvSpPr/>
      </xdr:nvSpPr>
      <xdr:spPr>
        <a:xfrm>
          <a:off x="9588500" y="997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121714</xdr:rowOff>
    </xdr:from>
    <xdr:ext cx="469744" cy="259045"/>
    <xdr:sp macro="" textlink="">
      <xdr:nvSpPr>
        <xdr:cNvPr id="378" name="テキスト ボックス 377"/>
        <xdr:cNvSpPr txBox="1"/>
      </xdr:nvSpPr>
      <xdr:spPr>
        <a:xfrm>
          <a:off x="9404428" y="1006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88005</xdr:rowOff>
    </xdr:from>
    <xdr:to>
      <xdr:col>46</xdr:col>
      <xdr:colOff>38100</xdr:colOff>
      <xdr:row>59</xdr:row>
      <xdr:rowOff>18155</xdr:rowOff>
    </xdr:to>
    <xdr:sp macro="" textlink="">
      <xdr:nvSpPr>
        <xdr:cNvPr id="379" name="楕円 378"/>
        <xdr:cNvSpPr/>
      </xdr:nvSpPr>
      <xdr:spPr>
        <a:xfrm>
          <a:off x="8699500" y="10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9282</xdr:rowOff>
    </xdr:from>
    <xdr:ext cx="469744" cy="259045"/>
    <xdr:sp macro="" textlink="">
      <xdr:nvSpPr>
        <xdr:cNvPr id="380" name="テキスト ボックス 379"/>
        <xdr:cNvSpPr txBox="1"/>
      </xdr:nvSpPr>
      <xdr:spPr>
        <a:xfrm>
          <a:off x="8515428" y="1012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86061</xdr:rowOff>
    </xdr:from>
    <xdr:to>
      <xdr:col>41</xdr:col>
      <xdr:colOff>101600</xdr:colOff>
      <xdr:row>59</xdr:row>
      <xdr:rowOff>16211</xdr:rowOff>
    </xdr:to>
    <xdr:sp macro="" textlink="">
      <xdr:nvSpPr>
        <xdr:cNvPr id="381" name="楕円 380"/>
        <xdr:cNvSpPr/>
      </xdr:nvSpPr>
      <xdr:spPr>
        <a:xfrm>
          <a:off x="7810500" y="1003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7338</xdr:rowOff>
    </xdr:from>
    <xdr:ext cx="469744" cy="259045"/>
    <xdr:sp macro="" textlink="">
      <xdr:nvSpPr>
        <xdr:cNvPr id="382" name="テキスト ボックス 381"/>
        <xdr:cNvSpPr txBox="1"/>
      </xdr:nvSpPr>
      <xdr:spPr>
        <a:xfrm>
          <a:off x="7626428" y="1012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86995</xdr:rowOff>
    </xdr:from>
    <xdr:to>
      <xdr:col>36</xdr:col>
      <xdr:colOff>165100</xdr:colOff>
      <xdr:row>59</xdr:row>
      <xdr:rowOff>17145</xdr:rowOff>
    </xdr:to>
    <xdr:sp macro="" textlink="">
      <xdr:nvSpPr>
        <xdr:cNvPr id="383" name="楕円 382"/>
        <xdr:cNvSpPr/>
      </xdr:nvSpPr>
      <xdr:spPr>
        <a:xfrm>
          <a:off x="6921500" y="1003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8272</xdr:rowOff>
    </xdr:from>
    <xdr:ext cx="469744" cy="259045"/>
    <xdr:sp macro="" textlink="">
      <xdr:nvSpPr>
        <xdr:cNvPr id="384" name="テキスト ボックス 383"/>
        <xdr:cNvSpPr txBox="1"/>
      </xdr:nvSpPr>
      <xdr:spPr>
        <a:xfrm>
          <a:off x="6737428" y="1012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86646</xdr:rowOff>
    </xdr:from>
    <xdr:to>
      <xdr:col>55</xdr:col>
      <xdr:colOff>0</xdr:colOff>
      <xdr:row>78</xdr:row>
      <xdr:rowOff>96476</xdr:rowOff>
    </xdr:to>
    <xdr:cxnSp macro="">
      <xdr:nvCxnSpPr>
        <xdr:cNvPr id="413" name="直線コネクタ 412"/>
        <xdr:cNvCxnSpPr/>
      </xdr:nvCxnSpPr>
      <xdr:spPr>
        <a:xfrm flipV="1">
          <a:off x="9639300" y="13459746"/>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60034</xdr:rowOff>
    </xdr:from>
    <xdr:to>
      <xdr:col>50</xdr:col>
      <xdr:colOff>114300</xdr:colOff>
      <xdr:row>78</xdr:row>
      <xdr:rowOff>96476</xdr:rowOff>
    </xdr:to>
    <xdr:cxnSp macro="">
      <xdr:nvCxnSpPr>
        <xdr:cNvPr id="416" name="直線コネクタ 415"/>
        <xdr:cNvCxnSpPr/>
      </xdr:nvCxnSpPr>
      <xdr:spPr>
        <a:xfrm>
          <a:off x="8750300" y="13433134"/>
          <a:ext cx="889000" cy="3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60034</xdr:rowOff>
    </xdr:from>
    <xdr:to>
      <xdr:col>45</xdr:col>
      <xdr:colOff>177800</xdr:colOff>
      <xdr:row>78</xdr:row>
      <xdr:rowOff>98076</xdr:rowOff>
    </xdr:to>
    <xdr:cxnSp macro="">
      <xdr:nvCxnSpPr>
        <xdr:cNvPr id="419" name="直線コネクタ 418"/>
        <xdr:cNvCxnSpPr/>
      </xdr:nvCxnSpPr>
      <xdr:spPr>
        <a:xfrm flipV="1">
          <a:off x="7861300" y="13433134"/>
          <a:ext cx="889000" cy="3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95523</xdr:rowOff>
    </xdr:from>
    <xdr:to>
      <xdr:col>41</xdr:col>
      <xdr:colOff>50800</xdr:colOff>
      <xdr:row>78</xdr:row>
      <xdr:rowOff>98076</xdr:rowOff>
    </xdr:to>
    <xdr:cxnSp macro="">
      <xdr:nvCxnSpPr>
        <xdr:cNvPr id="422" name="直線コネクタ 421"/>
        <xdr:cNvCxnSpPr/>
      </xdr:nvCxnSpPr>
      <xdr:spPr>
        <a:xfrm>
          <a:off x="6972300" y="13468623"/>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75925</xdr:rowOff>
    </xdr:from>
    <xdr:ext cx="534377" cy="259045"/>
    <xdr:sp macro="" textlink="">
      <xdr:nvSpPr>
        <xdr:cNvPr id="424" name="テキスト ボックス 423"/>
        <xdr:cNvSpPr txBox="1"/>
      </xdr:nvSpPr>
      <xdr:spPr>
        <a:xfrm>
          <a:off x="7594111" y="131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35846</xdr:rowOff>
    </xdr:from>
    <xdr:to>
      <xdr:col>55</xdr:col>
      <xdr:colOff>50800</xdr:colOff>
      <xdr:row>78</xdr:row>
      <xdr:rowOff>137446</xdr:rowOff>
    </xdr:to>
    <xdr:sp macro="" textlink="">
      <xdr:nvSpPr>
        <xdr:cNvPr id="432" name="楕円 431"/>
        <xdr:cNvSpPr/>
      </xdr:nvSpPr>
      <xdr:spPr>
        <a:xfrm>
          <a:off x="10426700" y="1340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122223</xdr:rowOff>
    </xdr:from>
    <xdr:ext cx="469744" cy="259045"/>
    <xdr:sp macro="" textlink="">
      <xdr:nvSpPr>
        <xdr:cNvPr id="433" name="商工費該当値テキスト"/>
        <xdr:cNvSpPr txBox="1"/>
      </xdr:nvSpPr>
      <xdr:spPr>
        <a:xfrm>
          <a:off x="10528300" y="1332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45676</xdr:rowOff>
    </xdr:from>
    <xdr:to>
      <xdr:col>50</xdr:col>
      <xdr:colOff>165100</xdr:colOff>
      <xdr:row>78</xdr:row>
      <xdr:rowOff>147276</xdr:rowOff>
    </xdr:to>
    <xdr:sp macro="" textlink="">
      <xdr:nvSpPr>
        <xdr:cNvPr id="434" name="楕円 433"/>
        <xdr:cNvSpPr/>
      </xdr:nvSpPr>
      <xdr:spPr>
        <a:xfrm>
          <a:off x="9588500" y="134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138403</xdr:rowOff>
    </xdr:from>
    <xdr:ext cx="469744" cy="259045"/>
    <xdr:sp macro="" textlink="">
      <xdr:nvSpPr>
        <xdr:cNvPr id="435" name="テキスト ボックス 434"/>
        <xdr:cNvSpPr txBox="1"/>
      </xdr:nvSpPr>
      <xdr:spPr>
        <a:xfrm>
          <a:off x="9404428" y="135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9234</xdr:rowOff>
    </xdr:from>
    <xdr:to>
      <xdr:col>46</xdr:col>
      <xdr:colOff>38100</xdr:colOff>
      <xdr:row>78</xdr:row>
      <xdr:rowOff>110834</xdr:rowOff>
    </xdr:to>
    <xdr:sp macro="" textlink="">
      <xdr:nvSpPr>
        <xdr:cNvPr id="436" name="楕円 435"/>
        <xdr:cNvSpPr/>
      </xdr:nvSpPr>
      <xdr:spPr>
        <a:xfrm>
          <a:off x="8699500" y="1338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101961</xdr:rowOff>
    </xdr:from>
    <xdr:ext cx="469744" cy="259045"/>
    <xdr:sp macro="" textlink="">
      <xdr:nvSpPr>
        <xdr:cNvPr id="437" name="テキスト ボックス 436"/>
        <xdr:cNvSpPr txBox="1"/>
      </xdr:nvSpPr>
      <xdr:spPr>
        <a:xfrm>
          <a:off x="8515428" y="1347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47276</xdr:rowOff>
    </xdr:from>
    <xdr:to>
      <xdr:col>41</xdr:col>
      <xdr:colOff>101600</xdr:colOff>
      <xdr:row>78</xdr:row>
      <xdr:rowOff>148876</xdr:rowOff>
    </xdr:to>
    <xdr:sp macro="" textlink="">
      <xdr:nvSpPr>
        <xdr:cNvPr id="438" name="楕円 437"/>
        <xdr:cNvSpPr/>
      </xdr:nvSpPr>
      <xdr:spPr>
        <a:xfrm>
          <a:off x="7810500" y="134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140003</xdr:rowOff>
    </xdr:from>
    <xdr:ext cx="469744" cy="259045"/>
    <xdr:sp macro="" textlink="">
      <xdr:nvSpPr>
        <xdr:cNvPr id="439" name="テキスト ボックス 438"/>
        <xdr:cNvSpPr txBox="1"/>
      </xdr:nvSpPr>
      <xdr:spPr>
        <a:xfrm>
          <a:off x="7626428" y="1351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44723</xdr:rowOff>
    </xdr:from>
    <xdr:to>
      <xdr:col>36</xdr:col>
      <xdr:colOff>165100</xdr:colOff>
      <xdr:row>78</xdr:row>
      <xdr:rowOff>146323</xdr:rowOff>
    </xdr:to>
    <xdr:sp macro="" textlink="">
      <xdr:nvSpPr>
        <xdr:cNvPr id="440" name="楕円 439"/>
        <xdr:cNvSpPr/>
      </xdr:nvSpPr>
      <xdr:spPr>
        <a:xfrm>
          <a:off x="6921500" y="1341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137450</xdr:rowOff>
    </xdr:from>
    <xdr:ext cx="469744" cy="259045"/>
    <xdr:sp macro="" textlink="">
      <xdr:nvSpPr>
        <xdr:cNvPr id="441" name="テキスト ボックス 440"/>
        <xdr:cNvSpPr txBox="1"/>
      </xdr:nvSpPr>
      <xdr:spPr>
        <a:xfrm>
          <a:off x="6737428" y="1351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160013</xdr:rowOff>
    </xdr:from>
    <xdr:to>
      <xdr:col>55</xdr:col>
      <xdr:colOff>0</xdr:colOff>
      <xdr:row>97</xdr:row>
      <xdr:rowOff>166410</xdr:rowOff>
    </xdr:to>
    <xdr:cxnSp macro="">
      <xdr:nvCxnSpPr>
        <xdr:cNvPr id="468" name="直線コネクタ 467"/>
        <xdr:cNvCxnSpPr/>
      </xdr:nvCxnSpPr>
      <xdr:spPr>
        <a:xfrm flipV="1">
          <a:off x="9639300" y="16790663"/>
          <a:ext cx="838200" cy="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155573</xdr:rowOff>
    </xdr:from>
    <xdr:to>
      <xdr:col>50</xdr:col>
      <xdr:colOff>114300</xdr:colOff>
      <xdr:row>97</xdr:row>
      <xdr:rowOff>166410</xdr:rowOff>
    </xdr:to>
    <xdr:cxnSp macro="">
      <xdr:nvCxnSpPr>
        <xdr:cNvPr id="471" name="直線コネクタ 470"/>
        <xdr:cNvCxnSpPr/>
      </xdr:nvCxnSpPr>
      <xdr:spPr>
        <a:xfrm>
          <a:off x="8750300" y="16786223"/>
          <a:ext cx="889000" cy="1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155573</xdr:rowOff>
    </xdr:from>
    <xdr:to>
      <xdr:col>45</xdr:col>
      <xdr:colOff>177800</xdr:colOff>
      <xdr:row>98</xdr:row>
      <xdr:rowOff>414</xdr:rowOff>
    </xdr:to>
    <xdr:cxnSp macro="">
      <xdr:nvCxnSpPr>
        <xdr:cNvPr id="474" name="直線コネクタ 473"/>
        <xdr:cNvCxnSpPr/>
      </xdr:nvCxnSpPr>
      <xdr:spPr>
        <a:xfrm flipV="1">
          <a:off x="7861300" y="16786223"/>
          <a:ext cx="889000" cy="1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162212</xdr:rowOff>
    </xdr:from>
    <xdr:to>
      <xdr:col>41</xdr:col>
      <xdr:colOff>50800</xdr:colOff>
      <xdr:row>98</xdr:row>
      <xdr:rowOff>414</xdr:rowOff>
    </xdr:to>
    <xdr:cxnSp macro="">
      <xdr:nvCxnSpPr>
        <xdr:cNvPr id="477" name="直線コネクタ 476"/>
        <xdr:cNvCxnSpPr/>
      </xdr:nvCxnSpPr>
      <xdr:spPr>
        <a:xfrm>
          <a:off x="6972300" y="1679286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153740</xdr:rowOff>
    </xdr:from>
    <xdr:ext cx="534377" cy="259045"/>
    <xdr:sp macro="" textlink="">
      <xdr:nvSpPr>
        <xdr:cNvPr id="479" name="テキスト ボックス 478"/>
        <xdr:cNvSpPr txBox="1"/>
      </xdr:nvSpPr>
      <xdr:spPr>
        <a:xfrm>
          <a:off x="7594111" y="164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109213</xdr:rowOff>
    </xdr:from>
    <xdr:to>
      <xdr:col>55</xdr:col>
      <xdr:colOff>50800</xdr:colOff>
      <xdr:row>98</xdr:row>
      <xdr:rowOff>39363</xdr:rowOff>
    </xdr:to>
    <xdr:sp macro="" textlink="">
      <xdr:nvSpPr>
        <xdr:cNvPr id="487" name="楕円 486"/>
        <xdr:cNvSpPr/>
      </xdr:nvSpPr>
      <xdr:spPr>
        <a:xfrm>
          <a:off x="10426700" y="1673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24140</xdr:rowOff>
    </xdr:from>
    <xdr:ext cx="534377" cy="259045"/>
    <xdr:sp macro="" textlink="">
      <xdr:nvSpPr>
        <xdr:cNvPr id="488" name="土木費該当値テキスト"/>
        <xdr:cNvSpPr txBox="1"/>
      </xdr:nvSpPr>
      <xdr:spPr>
        <a:xfrm>
          <a:off x="10528300" y="1665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115610</xdr:rowOff>
    </xdr:from>
    <xdr:to>
      <xdr:col>50</xdr:col>
      <xdr:colOff>165100</xdr:colOff>
      <xdr:row>98</xdr:row>
      <xdr:rowOff>45760</xdr:rowOff>
    </xdr:to>
    <xdr:sp macro="" textlink="">
      <xdr:nvSpPr>
        <xdr:cNvPr id="489" name="楕円 488"/>
        <xdr:cNvSpPr/>
      </xdr:nvSpPr>
      <xdr:spPr>
        <a:xfrm>
          <a:off x="9588500" y="167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36887</xdr:rowOff>
    </xdr:from>
    <xdr:ext cx="534377" cy="259045"/>
    <xdr:sp macro="" textlink="">
      <xdr:nvSpPr>
        <xdr:cNvPr id="490" name="テキスト ボックス 489"/>
        <xdr:cNvSpPr txBox="1"/>
      </xdr:nvSpPr>
      <xdr:spPr>
        <a:xfrm>
          <a:off x="9372111" y="168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104773</xdr:rowOff>
    </xdr:from>
    <xdr:to>
      <xdr:col>46</xdr:col>
      <xdr:colOff>38100</xdr:colOff>
      <xdr:row>98</xdr:row>
      <xdr:rowOff>34923</xdr:rowOff>
    </xdr:to>
    <xdr:sp macro="" textlink="">
      <xdr:nvSpPr>
        <xdr:cNvPr id="491" name="楕円 490"/>
        <xdr:cNvSpPr/>
      </xdr:nvSpPr>
      <xdr:spPr>
        <a:xfrm>
          <a:off x="8699500" y="1673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26050</xdr:rowOff>
    </xdr:from>
    <xdr:ext cx="534377" cy="259045"/>
    <xdr:sp macro="" textlink="">
      <xdr:nvSpPr>
        <xdr:cNvPr id="492" name="テキスト ボックス 491"/>
        <xdr:cNvSpPr txBox="1"/>
      </xdr:nvSpPr>
      <xdr:spPr>
        <a:xfrm>
          <a:off x="8483111" y="1682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121064</xdr:rowOff>
    </xdr:from>
    <xdr:to>
      <xdr:col>41</xdr:col>
      <xdr:colOff>101600</xdr:colOff>
      <xdr:row>98</xdr:row>
      <xdr:rowOff>51214</xdr:rowOff>
    </xdr:to>
    <xdr:sp macro="" textlink="">
      <xdr:nvSpPr>
        <xdr:cNvPr id="493" name="楕円 492"/>
        <xdr:cNvSpPr/>
      </xdr:nvSpPr>
      <xdr:spPr>
        <a:xfrm>
          <a:off x="7810500" y="167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42341</xdr:rowOff>
    </xdr:from>
    <xdr:ext cx="534377" cy="259045"/>
    <xdr:sp macro="" textlink="">
      <xdr:nvSpPr>
        <xdr:cNvPr id="494" name="テキスト ボックス 493"/>
        <xdr:cNvSpPr txBox="1"/>
      </xdr:nvSpPr>
      <xdr:spPr>
        <a:xfrm>
          <a:off x="7594111" y="168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111412</xdr:rowOff>
    </xdr:from>
    <xdr:to>
      <xdr:col>36</xdr:col>
      <xdr:colOff>165100</xdr:colOff>
      <xdr:row>98</xdr:row>
      <xdr:rowOff>41562</xdr:rowOff>
    </xdr:to>
    <xdr:sp macro="" textlink="">
      <xdr:nvSpPr>
        <xdr:cNvPr id="495" name="楕円 494"/>
        <xdr:cNvSpPr/>
      </xdr:nvSpPr>
      <xdr:spPr>
        <a:xfrm>
          <a:off x="6921500" y="1674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32689</xdr:rowOff>
    </xdr:from>
    <xdr:ext cx="534377" cy="259045"/>
    <xdr:sp macro="" textlink="">
      <xdr:nvSpPr>
        <xdr:cNvPr id="496" name="テキスト ボックス 495"/>
        <xdr:cNvSpPr txBox="1"/>
      </xdr:nvSpPr>
      <xdr:spPr>
        <a:xfrm>
          <a:off x="6705111" y="1683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152406</xdr:rowOff>
    </xdr:from>
    <xdr:to>
      <xdr:col>85</xdr:col>
      <xdr:colOff>127000</xdr:colOff>
      <xdr:row>37</xdr:row>
      <xdr:rowOff>163570</xdr:rowOff>
    </xdr:to>
    <xdr:cxnSp macro="">
      <xdr:nvCxnSpPr>
        <xdr:cNvPr id="525" name="直線コネクタ 524"/>
        <xdr:cNvCxnSpPr/>
      </xdr:nvCxnSpPr>
      <xdr:spPr>
        <a:xfrm flipV="1">
          <a:off x="15481300" y="6496056"/>
          <a:ext cx="8382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163570</xdr:rowOff>
    </xdr:from>
    <xdr:to>
      <xdr:col>81</xdr:col>
      <xdr:colOff>50800</xdr:colOff>
      <xdr:row>38</xdr:row>
      <xdr:rowOff>9589</xdr:rowOff>
    </xdr:to>
    <xdr:cxnSp macro="">
      <xdr:nvCxnSpPr>
        <xdr:cNvPr id="528" name="直線コネクタ 527"/>
        <xdr:cNvCxnSpPr/>
      </xdr:nvCxnSpPr>
      <xdr:spPr>
        <a:xfrm flipV="1">
          <a:off x="14592300" y="6507220"/>
          <a:ext cx="889000" cy="1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90913</xdr:rowOff>
    </xdr:from>
    <xdr:to>
      <xdr:col>76</xdr:col>
      <xdr:colOff>114300</xdr:colOff>
      <xdr:row>38</xdr:row>
      <xdr:rowOff>9589</xdr:rowOff>
    </xdr:to>
    <xdr:cxnSp macro="">
      <xdr:nvCxnSpPr>
        <xdr:cNvPr id="531" name="直線コネクタ 530"/>
        <xdr:cNvCxnSpPr/>
      </xdr:nvCxnSpPr>
      <xdr:spPr>
        <a:xfrm>
          <a:off x="13703300" y="6434563"/>
          <a:ext cx="889000" cy="9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90913</xdr:rowOff>
    </xdr:from>
    <xdr:to>
      <xdr:col>71</xdr:col>
      <xdr:colOff>177800</xdr:colOff>
      <xdr:row>37</xdr:row>
      <xdr:rowOff>147396</xdr:rowOff>
    </xdr:to>
    <xdr:cxnSp macro="">
      <xdr:nvCxnSpPr>
        <xdr:cNvPr id="534" name="直線コネクタ 533"/>
        <xdr:cNvCxnSpPr/>
      </xdr:nvCxnSpPr>
      <xdr:spPr>
        <a:xfrm flipV="1">
          <a:off x="12814300" y="6434563"/>
          <a:ext cx="889000" cy="5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36" name="テキスト ボックス 535"/>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101606</xdr:rowOff>
    </xdr:from>
    <xdr:to>
      <xdr:col>85</xdr:col>
      <xdr:colOff>177800</xdr:colOff>
      <xdr:row>38</xdr:row>
      <xdr:rowOff>31756</xdr:rowOff>
    </xdr:to>
    <xdr:sp macro="" textlink="">
      <xdr:nvSpPr>
        <xdr:cNvPr id="544" name="楕円 543"/>
        <xdr:cNvSpPr/>
      </xdr:nvSpPr>
      <xdr:spPr>
        <a:xfrm>
          <a:off x="16268700" y="64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16533</xdr:rowOff>
    </xdr:from>
    <xdr:ext cx="534377" cy="259045"/>
    <xdr:sp macro="" textlink="">
      <xdr:nvSpPr>
        <xdr:cNvPr id="545" name="消防費該当値テキスト"/>
        <xdr:cNvSpPr txBox="1"/>
      </xdr:nvSpPr>
      <xdr:spPr>
        <a:xfrm>
          <a:off x="16370300" y="636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112769</xdr:rowOff>
    </xdr:from>
    <xdr:to>
      <xdr:col>81</xdr:col>
      <xdr:colOff>101600</xdr:colOff>
      <xdr:row>38</xdr:row>
      <xdr:rowOff>42920</xdr:rowOff>
    </xdr:to>
    <xdr:sp macro="" textlink="">
      <xdr:nvSpPr>
        <xdr:cNvPr id="546" name="楕円 545"/>
        <xdr:cNvSpPr/>
      </xdr:nvSpPr>
      <xdr:spPr>
        <a:xfrm>
          <a:off x="15430500" y="64564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34047</xdr:rowOff>
    </xdr:from>
    <xdr:ext cx="534377" cy="259045"/>
    <xdr:sp macro="" textlink="">
      <xdr:nvSpPr>
        <xdr:cNvPr id="547" name="テキスト ボックス 546"/>
        <xdr:cNvSpPr txBox="1"/>
      </xdr:nvSpPr>
      <xdr:spPr>
        <a:xfrm>
          <a:off x="15214111" y="654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130239</xdr:rowOff>
    </xdr:from>
    <xdr:to>
      <xdr:col>76</xdr:col>
      <xdr:colOff>165100</xdr:colOff>
      <xdr:row>38</xdr:row>
      <xdr:rowOff>60389</xdr:rowOff>
    </xdr:to>
    <xdr:sp macro="" textlink="">
      <xdr:nvSpPr>
        <xdr:cNvPr id="548" name="楕円 547"/>
        <xdr:cNvSpPr/>
      </xdr:nvSpPr>
      <xdr:spPr>
        <a:xfrm>
          <a:off x="14541500" y="647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51516</xdr:rowOff>
    </xdr:from>
    <xdr:ext cx="534377" cy="259045"/>
    <xdr:sp macro="" textlink="">
      <xdr:nvSpPr>
        <xdr:cNvPr id="549" name="テキスト ボックス 548"/>
        <xdr:cNvSpPr txBox="1"/>
      </xdr:nvSpPr>
      <xdr:spPr>
        <a:xfrm>
          <a:off x="14325111" y="656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40113</xdr:rowOff>
    </xdr:from>
    <xdr:to>
      <xdr:col>72</xdr:col>
      <xdr:colOff>38100</xdr:colOff>
      <xdr:row>37</xdr:row>
      <xdr:rowOff>141713</xdr:rowOff>
    </xdr:to>
    <xdr:sp macro="" textlink="">
      <xdr:nvSpPr>
        <xdr:cNvPr id="550" name="楕円 549"/>
        <xdr:cNvSpPr/>
      </xdr:nvSpPr>
      <xdr:spPr>
        <a:xfrm>
          <a:off x="13652500" y="638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132840</xdr:rowOff>
    </xdr:from>
    <xdr:ext cx="534377" cy="259045"/>
    <xdr:sp macro="" textlink="">
      <xdr:nvSpPr>
        <xdr:cNvPr id="551" name="テキスト ボックス 550"/>
        <xdr:cNvSpPr txBox="1"/>
      </xdr:nvSpPr>
      <xdr:spPr>
        <a:xfrm>
          <a:off x="13436111" y="647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96596</xdr:rowOff>
    </xdr:from>
    <xdr:to>
      <xdr:col>67</xdr:col>
      <xdr:colOff>101600</xdr:colOff>
      <xdr:row>38</xdr:row>
      <xdr:rowOff>26746</xdr:rowOff>
    </xdr:to>
    <xdr:sp macro="" textlink="">
      <xdr:nvSpPr>
        <xdr:cNvPr id="552" name="楕円 551"/>
        <xdr:cNvSpPr/>
      </xdr:nvSpPr>
      <xdr:spPr>
        <a:xfrm>
          <a:off x="12763500" y="644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17873</xdr:rowOff>
    </xdr:from>
    <xdr:ext cx="534377" cy="259045"/>
    <xdr:sp macro="" textlink="">
      <xdr:nvSpPr>
        <xdr:cNvPr id="553" name="テキスト ボックス 552"/>
        <xdr:cNvSpPr txBox="1"/>
      </xdr:nvSpPr>
      <xdr:spPr>
        <a:xfrm>
          <a:off x="12547111" y="653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70370</xdr:rowOff>
    </xdr:from>
    <xdr:to>
      <xdr:col>85</xdr:col>
      <xdr:colOff>127000</xdr:colOff>
      <xdr:row>57</xdr:row>
      <xdr:rowOff>91726</xdr:rowOff>
    </xdr:to>
    <xdr:cxnSp macro="">
      <xdr:nvCxnSpPr>
        <xdr:cNvPr id="580" name="直線コネクタ 579"/>
        <xdr:cNvCxnSpPr/>
      </xdr:nvCxnSpPr>
      <xdr:spPr>
        <a:xfrm>
          <a:off x="15481300" y="9843020"/>
          <a:ext cx="838200" cy="2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70370</xdr:rowOff>
    </xdr:from>
    <xdr:to>
      <xdr:col>81</xdr:col>
      <xdr:colOff>50800</xdr:colOff>
      <xdr:row>57</xdr:row>
      <xdr:rowOff>119186</xdr:rowOff>
    </xdr:to>
    <xdr:cxnSp macro="">
      <xdr:nvCxnSpPr>
        <xdr:cNvPr id="583" name="直線コネクタ 582"/>
        <xdr:cNvCxnSpPr/>
      </xdr:nvCxnSpPr>
      <xdr:spPr>
        <a:xfrm flipV="1">
          <a:off x="14592300" y="9843020"/>
          <a:ext cx="889000" cy="4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5" name="テキスト ボックス 584"/>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82495</xdr:rowOff>
    </xdr:from>
    <xdr:to>
      <xdr:col>76</xdr:col>
      <xdr:colOff>114300</xdr:colOff>
      <xdr:row>57</xdr:row>
      <xdr:rowOff>119186</xdr:rowOff>
    </xdr:to>
    <xdr:cxnSp macro="">
      <xdr:nvCxnSpPr>
        <xdr:cNvPr id="586" name="直線コネクタ 585"/>
        <xdr:cNvCxnSpPr/>
      </xdr:nvCxnSpPr>
      <xdr:spPr>
        <a:xfrm>
          <a:off x="13703300" y="9855145"/>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82495</xdr:rowOff>
    </xdr:from>
    <xdr:to>
      <xdr:col>71</xdr:col>
      <xdr:colOff>177800</xdr:colOff>
      <xdr:row>57</xdr:row>
      <xdr:rowOff>110837</xdr:rowOff>
    </xdr:to>
    <xdr:cxnSp macro="">
      <xdr:nvCxnSpPr>
        <xdr:cNvPr id="589" name="直線コネクタ 588"/>
        <xdr:cNvCxnSpPr/>
      </xdr:nvCxnSpPr>
      <xdr:spPr>
        <a:xfrm flipV="1">
          <a:off x="12814300" y="9855145"/>
          <a:ext cx="889000" cy="2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1" name="テキスト ボックス 590"/>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40926</xdr:rowOff>
    </xdr:from>
    <xdr:to>
      <xdr:col>85</xdr:col>
      <xdr:colOff>177800</xdr:colOff>
      <xdr:row>57</xdr:row>
      <xdr:rowOff>142526</xdr:rowOff>
    </xdr:to>
    <xdr:sp macro="" textlink="">
      <xdr:nvSpPr>
        <xdr:cNvPr id="599" name="楕円 598"/>
        <xdr:cNvSpPr/>
      </xdr:nvSpPr>
      <xdr:spPr>
        <a:xfrm>
          <a:off x="16268700" y="98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127303</xdr:rowOff>
    </xdr:from>
    <xdr:ext cx="534377" cy="259045"/>
    <xdr:sp macro="" textlink="">
      <xdr:nvSpPr>
        <xdr:cNvPr id="600" name="教育費該当値テキスト"/>
        <xdr:cNvSpPr txBox="1"/>
      </xdr:nvSpPr>
      <xdr:spPr>
        <a:xfrm>
          <a:off x="16370300" y="972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19570</xdr:rowOff>
    </xdr:from>
    <xdr:to>
      <xdr:col>81</xdr:col>
      <xdr:colOff>101600</xdr:colOff>
      <xdr:row>57</xdr:row>
      <xdr:rowOff>121170</xdr:rowOff>
    </xdr:to>
    <xdr:sp macro="" textlink="">
      <xdr:nvSpPr>
        <xdr:cNvPr id="601" name="楕円 600"/>
        <xdr:cNvSpPr/>
      </xdr:nvSpPr>
      <xdr:spPr>
        <a:xfrm>
          <a:off x="15430500" y="97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112297</xdr:rowOff>
    </xdr:from>
    <xdr:ext cx="534377" cy="259045"/>
    <xdr:sp macro="" textlink="">
      <xdr:nvSpPr>
        <xdr:cNvPr id="602" name="テキスト ボックス 601"/>
        <xdr:cNvSpPr txBox="1"/>
      </xdr:nvSpPr>
      <xdr:spPr>
        <a:xfrm>
          <a:off x="15214111" y="988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68386</xdr:rowOff>
    </xdr:from>
    <xdr:to>
      <xdr:col>76</xdr:col>
      <xdr:colOff>165100</xdr:colOff>
      <xdr:row>57</xdr:row>
      <xdr:rowOff>169986</xdr:rowOff>
    </xdr:to>
    <xdr:sp macro="" textlink="">
      <xdr:nvSpPr>
        <xdr:cNvPr id="603" name="楕円 602"/>
        <xdr:cNvSpPr/>
      </xdr:nvSpPr>
      <xdr:spPr>
        <a:xfrm>
          <a:off x="14541500" y="984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161113</xdr:rowOff>
    </xdr:from>
    <xdr:ext cx="534377" cy="259045"/>
    <xdr:sp macro="" textlink="">
      <xdr:nvSpPr>
        <xdr:cNvPr id="604" name="テキスト ボックス 603"/>
        <xdr:cNvSpPr txBox="1"/>
      </xdr:nvSpPr>
      <xdr:spPr>
        <a:xfrm>
          <a:off x="14325111" y="993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31695</xdr:rowOff>
    </xdr:from>
    <xdr:to>
      <xdr:col>72</xdr:col>
      <xdr:colOff>38100</xdr:colOff>
      <xdr:row>57</xdr:row>
      <xdr:rowOff>133295</xdr:rowOff>
    </xdr:to>
    <xdr:sp macro="" textlink="">
      <xdr:nvSpPr>
        <xdr:cNvPr id="605" name="楕円 604"/>
        <xdr:cNvSpPr/>
      </xdr:nvSpPr>
      <xdr:spPr>
        <a:xfrm>
          <a:off x="13652500" y="980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124422</xdr:rowOff>
    </xdr:from>
    <xdr:ext cx="534377" cy="259045"/>
    <xdr:sp macro="" textlink="">
      <xdr:nvSpPr>
        <xdr:cNvPr id="606" name="テキスト ボックス 605"/>
        <xdr:cNvSpPr txBox="1"/>
      </xdr:nvSpPr>
      <xdr:spPr>
        <a:xfrm>
          <a:off x="13436111" y="989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60037</xdr:rowOff>
    </xdr:from>
    <xdr:to>
      <xdr:col>67</xdr:col>
      <xdr:colOff>101600</xdr:colOff>
      <xdr:row>57</xdr:row>
      <xdr:rowOff>161637</xdr:rowOff>
    </xdr:to>
    <xdr:sp macro="" textlink="">
      <xdr:nvSpPr>
        <xdr:cNvPr id="607" name="楕円 606"/>
        <xdr:cNvSpPr/>
      </xdr:nvSpPr>
      <xdr:spPr>
        <a:xfrm>
          <a:off x="12763500" y="983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152764</xdr:rowOff>
    </xdr:from>
    <xdr:ext cx="534377" cy="259045"/>
    <xdr:sp macro="" textlink="">
      <xdr:nvSpPr>
        <xdr:cNvPr id="608" name="テキスト ボックス 607"/>
        <xdr:cNvSpPr txBox="1"/>
      </xdr:nvSpPr>
      <xdr:spPr>
        <a:xfrm>
          <a:off x="12547111" y="992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19565</xdr:rowOff>
    </xdr:from>
    <xdr:to>
      <xdr:col>85</xdr:col>
      <xdr:colOff>127000</xdr:colOff>
      <xdr:row>78</xdr:row>
      <xdr:rowOff>24936</xdr:rowOff>
    </xdr:to>
    <xdr:cxnSp macro="">
      <xdr:nvCxnSpPr>
        <xdr:cNvPr id="633" name="直線コネクタ 632"/>
        <xdr:cNvCxnSpPr/>
      </xdr:nvCxnSpPr>
      <xdr:spPr>
        <a:xfrm flipV="1">
          <a:off x="15481300" y="13392665"/>
          <a:ext cx="8382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24936</xdr:rowOff>
    </xdr:from>
    <xdr:to>
      <xdr:col>81</xdr:col>
      <xdr:colOff>50800</xdr:colOff>
      <xdr:row>78</xdr:row>
      <xdr:rowOff>24936</xdr:rowOff>
    </xdr:to>
    <xdr:cxnSp macro="">
      <xdr:nvCxnSpPr>
        <xdr:cNvPr id="636" name="直線コネクタ 635"/>
        <xdr:cNvCxnSpPr/>
      </xdr:nvCxnSpPr>
      <xdr:spPr>
        <a:xfrm>
          <a:off x="14592300" y="13398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24936</xdr:rowOff>
    </xdr:from>
    <xdr:to>
      <xdr:col>76</xdr:col>
      <xdr:colOff>114300</xdr:colOff>
      <xdr:row>78</xdr:row>
      <xdr:rowOff>25400</xdr:rowOff>
    </xdr:to>
    <xdr:cxnSp macro="">
      <xdr:nvCxnSpPr>
        <xdr:cNvPr id="639" name="直線コネクタ 638"/>
        <xdr:cNvCxnSpPr/>
      </xdr:nvCxnSpPr>
      <xdr:spPr>
        <a:xfrm flipV="1">
          <a:off x="13703300" y="13398036"/>
          <a:ext cx="889000" cy="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140215</xdr:rowOff>
    </xdr:from>
    <xdr:to>
      <xdr:col>85</xdr:col>
      <xdr:colOff>177800</xdr:colOff>
      <xdr:row>78</xdr:row>
      <xdr:rowOff>70365</xdr:rowOff>
    </xdr:to>
    <xdr:sp macro="" textlink="">
      <xdr:nvSpPr>
        <xdr:cNvPr id="652" name="楕円 651"/>
        <xdr:cNvSpPr/>
      </xdr:nvSpPr>
      <xdr:spPr>
        <a:xfrm>
          <a:off x="16268700" y="133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102749</xdr:rowOff>
    </xdr:from>
    <xdr:ext cx="469744" cy="259045"/>
    <xdr:sp macro="" textlink="">
      <xdr:nvSpPr>
        <xdr:cNvPr id="653" name="災害復旧費該当値テキスト"/>
        <xdr:cNvSpPr txBox="1"/>
      </xdr:nvSpPr>
      <xdr:spPr>
        <a:xfrm>
          <a:off x="16370300" y="1330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145586</xdr:rowOff>
    </xdr:from>
    <xdr:to>
      <xdr:col>81</xdr:col>
      <xdr:colOff>101600</xdr:colOff>
      <xdr:row>78</xdr:row>
      <xdr:rowOff>75736</xdr:rowOff>
    </xdr:to>
    <xdr:sp macro="" textlink="">
      <xdr:nvSpPr>
        <xdr:cNvPr id="654" name="楕円 653"/>
        <xdr:cNvSpPr/>
      </xdr:nvSpPr>
      <xdr:spPr>
        <a:xfrm>
          <a:off x="15430500" y="1334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66863</xdr:rowOff>
    </xdr:from>
    <xdr:ext cx="313932" cy="259045"/>
    <xdr:sp macro="" textlink="">
      <xdr:nvSpPr>
        <xdr:cNvPr id="655" name="テキスト ボックス 654"/>
        <xdr:cNvSpPr txBox="1"/>
      </xdr:nvSpPr>
      <xdr:spPr>
        <a:xfrm>
          <a:off x="15324333" y="134399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145586</xdr:rowOff>
    </xdr:from>
    <xdr:to>
      <xdr:col>76</xdr:col>
      <xdr:colOff>165100</xdr:colOff>
      <xdr:row>78</xdr:row>
      <xdr:rowOff>75736</xdr:rowOff>
    </xdr:to>
    <xdr:sp macro="" textlink="">
      <xdr:nvSpPr>
        <xdr:cNvPr id="656" name="楕円 655"/>
        <xdr:cNvSpPr/>
      </xdr:nvSpPr>
      <xdr:spPr>
        <a:xfrm>
          <a:off x="14541500" y="1334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66863</xdr:rowOff>
    </xdr:from>
    <xdr:ext cx="313932" cy="259045"/>
    <xdr:sp macro="" textlink="">
      <xdr:nvSpPr>
        <xdr:cNvPr id="657" name="テキスト ボックス 656"/>
        <xdr:cNvSpPr txBox="1"/>
      </xdr:nvSpPr>
      <xdr:spPr>
        <a:xfrm>
          <a:off x="14435333" y="134399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60421</xdr:rowOff>
    </xdr:from>
    <xdr:to>
      <xdr:col>85</xdr:col>
      <xdr:colOff>127000</xdr:colOff>
      <xdr:row>97</xdr:row>
      <xdr:rowOff>62348</xdr:rowOff>
    </xdr:to>
    <xdr:cxnSp macro="">
      <xdr:nvCxnSpPr>
        <xdr:cNvPr id="686" name="直線コネクタ 685"/>
        <xdr:cNvCxnSpPr/>
      </xdr:nvCxnSpPr>
      <xdr:spPr>
        <a:xfrm flipV="1">
          <a:off x="15481300" y="16691071"/>
          <a:ext cx="8382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62348</xdr:rowOff>
    </xdr:from>
    <xdr:to>
      <xdr:col>81</xdr:col>
      <xdr:colOff>50800</xdr:colOff>
      <xdr:row>97</xdr:row>
      <xdr:rowOff>73143</xdr:rowOff>
    </xdr:to>
    <xdr:cxnSp macro="">
      <xdr:nvCxnSpPr>
        <xdr:cNvPr id="689" name="直線コネクタ 688"/>
        <xdr:cNvCxnSpPr/>
      </xdr:nvCxnSpPr>
      <xdr:spPr>
        <a:xfrm flipV="1">
          <a:off x="14592300" y="16692998"/>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73143</xdr:rowOff>
    </xdr:from>
    <xdr:to>
      <xdr:col>76</xdr:col>
      <xdr:colOff>114300</xdr:colOff>
      <xdr:row>97</xdr:row>
      <xdr:rowOff>83173</xdr:rowOff>
    </xdr:to>
    <xdr:cxnSp macro="">
      <xdr:nvCxnSpPr>
        <xdr:cNvPr id="692" name="直線コネクタ 691"/>
        <xdr:cNvCxnSpPr/>
      </xdr:nvCxnSpPr>
      <xdr:spPr>
        <a:xfrm flipV="1">
          <a:off x="13703300" y="16703793"/>
          <a:ext cx="889000" cy="1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61319</xdr:rowOff>
    </xdr:from>
    <xdr:to>
      <xdr:col>71</xdr:col>
      <xdr:colOff>177800</xdr:colOff>
      <xdr:row>97</xdr:row>
      <xdr:rowOff>83173</xdr:rowOff>
    </xdr:to>
    <xdr:cxnSp macro="">
      <xdr:nvCxnSpPr>
        <xdr:cNvPr id="695" name="直線コネクタ 694"/>
        <xdr:cNvCxnSpPr/>
      </xdr:nvCxnSpPr>
      <xdr:spPr>
        <a:xfrm>
          <a:off x="12814300" y="16691969"/>
          <a:ext cx="889000" cy="2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9621</xdr:rowOff>
    </xdr:from>
    <xdr:to>
      <xdr:col>85</xdr:col>
      <xdr:colOff>177800</xdr:colOff>
      <xdr:row>97</xdr:row>
      <xdr:rowOff>111221</xdr:rowOff>
    </xdr:to>
    <xdr:sp macro="" textlink="">
      <xdr:nvSpPr>
        <xdr:cNvPr id="705" name="楕円 704"/>
        <xdr:cNvSpPr/>
      </xdr:nvSpPr>
      <xdr:spPr>
        <a:xfrm>
          <a:off x="16268700" y="166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95998</xdr:rowOff>
    </xdr:from>
    <xdr:ext cx="534377" cy="259045"/>
    <xdr:sp macro="" textlink="">
      <xdr:nvSpPr>
        <xdr:cNvPr id="706" name="公債費該当値テキスト"/>
        <xdr:cNvSpPr txBox="1"/>
      </xdr:nvSpPr>
      <xdr:spPr>
        <a:xfrm>
          <a:off x="16370300" y="1655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11548</xdr:rowOff>
    </xdr:from>
    <xdr:to>
      <xdr:col>81</xdr:col>
      <xdr:colOff>101600</xdr:colOff>
      <xdr:row>97</xdr:row>
      <xdr:rowOff>113148</xdr:rowOff>
    </xdr:to>
    <xdr:sp macro="" textlink="">
      <xdr:nvSpPr>
        <xdr:cNvPr id="707" name="楕円 706"/>
        <xdr:cNvSpPr/>
      </xdr:nvSpPr>
      <xdr:spPr>
        <a:xfrm>
          <a:off x="15430500" y="1664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104275</xdr:rowOff>
    </xdr:from>
    <xdr:ext cx="534377" cy="259045"/>
    <xdr:sp macro="" textlink="">
      <xdr:nvSpPr>
        <xdr:cNvPr id="708" name="テキスト ボックス 707"/>
        <xdr:cNvSpPr txBox="1"/>
      </xdr:nvSpPr>
      <xdr:spPr>
        <a:xfrm>
          <a:off x="15214111" y="1673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22343</xdr:rowOff>
    </xdr:from>
    <xdr:to>
      <xdr:col>76</xdr:col>
      <xdr:colOff>165100</xdr:colOff>
      <xdr:row>97</xdr:row>
      <xdr:rowOff>123943</xdr:rowOff>
    </xdr:to>
    <xdr:sp macro="" textlink="">
      <xdr:nvSpPr>
        <xdr:cNvPr id="709" name="楕円 708"/>
        <xdr:cNvSpPr/>
      </xdr:nvSpPr>
      <xdr:spPr>
        <a:xfrm>
          <a:off x="14541500" y="1665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115070</xdr:rowOff>
    </xdr:from>
    <xdr:ext cx="534377" cy="259045"/>
    <xdr:sp macro="" textlink="">
      <xdr:nvSpPr>
        <xdr:cNvPr id="710" name="テキスト ボックス 709"/>
        <xdr:cNvSpPr txBox="1"/>
      </xdr:nvSpPr>
      <xdr:spPr>
        <a:xfrm>
          <a:off x="14325111" y="1674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32373</xdr:rowOff>
    </xdr:from>
    <xdr:to>
      <xdr:col>72</xdr:col>
      <xdr:colOff>38100</xdr:colOff>
      <xdr:row>97</xdr:row>
      <xdr:rowOff>133973</xdr:rowOff>
    </xdr:to>
    <xdr:sp macro="" textlink="">
      <xdr:nvSpPr>
        <xdr:cNvPr id="711" name="楕円 710"/>
        <xdr:cNvSpPr/>
      </xdr:nvSpPr>
      <xdr:spPr>
        <a:xfrm>
          <a:off x="13652500" y="166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125100</xdr:rowOff>
    </xdr:from>
    <xdr:ext cx="534377" cy="259045"/>
    <xdr:sp macro="" textlink="">
      <xdr:nvSpPr>
        <xdr:cNvPr id="712" name="テキスト ボックス 711"/>
        <xdr:cNvSpPr txBox="1"/>
      </xdr:nvSpPr>
      <xdr:spPr>
        <a:xfrm>
          <a:off x="13436111" y="1675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10519</xdr:rowOff>
    </xdr:from>
    <xdr:to>
      <xdr:col>67</xdr:col>
      <xdr:colOff>101600</xdr:colOff>
      <xdr:row>97</xdr:row>
      <xdr:rowOff>112119</xdr:rowOff>
    </xdr:to>
    <xdr:sp macro="" textlink="">
      <xdr:nvSpPr>
        <xdr:cNvPr id="713" name="楕円 712"/>
        <xdr:cNvSpPr/>
      </xdr:nvSpPr>
      <xdr:spPr>
        <a:xfrm>
          <a:off x="12763500" y="1664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103246</xdr:rowOff>
    </xdr:from>
    <xdr:ext cx="534377" cy="259045"/>
    <xdr:sp macro="" textlink="">
      <xdr:nvSpPr>
        <xdr:cNvPr id="714" name="テキスト ボックス 713"/>
        <xdr:cNvSpPr txBox="1"/>
      </xdr:nvSpPr>
      <xdr:spPr>
        <a:xfrm>
          <a:off x="12547111" y="1673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33172</xdr:rowOff>
    </xdr:from>
    <xdr:to>
      <xdr:col>116</xdr:col>
      <xdr:colOff>63500</xdr:colOff>
      <xdr:row>38</xdr:row>
      <xdr:rowOff>33172</xdr:rowOff>
    </xdr:to>
    <xdr:cxnSp macro="">
      <xdr:nvCxnSpPr>
        <xdr:cNvPr id="741" name="直線コネクタ 740"/>
        <xdr:cNvCxnSpPr/>
      </xdr:nvCxnSpPr>
      <xdr:spPr>
        <a:xfrm>
          <a:off x="21323300" y="6548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46753</xdr:rowOff>
    </xdr:from>
    <xdr:ext cx="313932" cy="259045"/>
    <xdr:sp macro="" textlink="">
      <xdr:nvSpPr>
        <xdr:cNvPr id="742" name="諸支出金平均値テキスト"/>
        <xdr:cNvSpPr txBox="1"/>
      </xdr:nvSpPr>
      <xdr:spPr>
        <a:xfrm>
          <a:off x="22212300" y="6561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33172</xdr:rowOff>
    </xdr:from>
    <xdr:to>
      <xdr:col>111</xdr:col>
      <xdr:colOff>177800</xdr:colOff>
      <xdr:row>38</xdr:row>
      <xdr:rowOff>37287</xdr:rowOff>
    </xdr:to>
    <xdr:cxnSp macro="">
      <xdr:nvCxnSpPr>
        <xdr:cNvPr id="744" name="直線コネクタ 743"/>
        <xdr:cNvCxnSpPr/>
      </xdr:nvCxnSpPr>
      <xdr:spPr>
        <a:xfrm flipV="1">
          <a:off x="20434300" y="6548272"/>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6976</xdr:rowOff>
    </xdr:from>
    <xdr:ext cx="249299" cy="259045"/>
    <xdr:sp macro="" textlink="">
      <xdr:nvSpPr>
        <xdr:cNvPr id="746" name="テキスト ボックス 745"/>
        <xdr:cNvSpPr txBox="1"/>
      </xdr:nvSpPr>
      <xdr:spPr>
        <a:xfrm>
          <a:off x="21198650" y="6693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36830</xdr:rowOff>
    </xdr:from>
    <xdr:to>
      <xdr:col>107</xdr:col>
      <xdr:colOff>50800</xdr:colOff>
      <xdr:row>38</xdr:row>
      <xdr:rowOff>37287</xdr:rowOff>
    </xdr:to>
    <xdr:cxnSp macro="">
      <xdr:nvCxnSpPr>
        <xdr:cNvPr id="747" name="直線コネクタ 746"/>
        <xdr:cNvCxnSpPr/>
      </xdr:nvCxnSpPr>
      <xdr:spPr>
        <a:xfrm>
          <a:off x="19545300" y="655193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7891</xdr:rowOff>
    </xdr:from>
    <xdr:ext cx="249299" cy="259045"/>
    <xdr:sp macro="" textlink="">
      <xdr:nvSpPr>
        <xdr:cNvPr id="749" name="テキスト ボックス 748"/>
        <xdr:cNvSpPr txBox="1"/>
      </xdr:nvSpPr>
      <xdr:spPr>
        <a:xfrm>
          <a:off x="20309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36830</xdr:rowOff>
    </xdr:from>
    <xdr:to>
      <xdr:col>102</xdr:col>
      <xdr:colOff>114300</xdr:colOff>
      <xdr:row>38</xdr:row>
      <xdr:rowOff>36830</xdr:rowOff>
    </xdr:to>
    <xdr:cxnSp macro="">
      <xdr:nvCxnSpPr>
        <xdr:cNvPr id="750" name="直線コネクタ 749"/>
        <xdr:cNvCxnSpPr/>
      </xdr:nvCxnSpPr>
      <xdr:spPr>
        <a:xfrm>
          <a:off x="18656300" y="6551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1947</xdr:rowOff>
    </xdr:from>
    <xdr:ext cx="313932" cy="259045"/>
    <xdr:sp macro="" textlink="">
      <xdr:nvSpPr>
        <xdr:cNvPr id="752" name="テキスト ボックス 751"/>
        <xdr:cNvSpPr txBox="1"/>
      </xdr:nvSpPr>
      <xdr:spPr>
        <a:xfrm>
          <a:off x="19388333" y="6688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81957</xdr:rowOff>
    </xdr:from>
    <xdr:ext cx="378565" cy="259045"/>
    <xdr:sp macro="" textlink="">
      <xdr:nvSpPr>
        <xdr:cNvPr id="754" name="テキスト ボックス 753"/>
        <xdr:cNvSpPr txBox="1"/>
      </xdr:nvSpPr>
      <xdr:spPr>
        <a:xfrm>
          <a:off x="18467017" y="659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153822</xdr:rowOff>
    </xdr:from>
    <xdr:to>
      <xdr:col>116</xdr:col>
      <xdr:colOff>114300</xdr:colOff>
      <xdr:row>38</xdr:row>
      <xdr:rowOff>83972</xdr:rowOff>
    </xdr:to>
    <xdr:sp macro="" textlink="">
      <xdr:nvSpPr>
        <xdr:cNvPr id="760" name="楕円 759"/>
        <xdr:cNvSpPr/>
      </xdr:nvSpPr>
      <xdr:spPr>
        <a:xfrm>
          <a:off x="221107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113199</xdr:rowOff>
    </xdr:from>
    <xdr:ext cx="378565" cy="259045"/>
    <xdr:sp macro="" textlink="">
      <xdr:nvSpPr>
        <xdr:cNvPr id="761" name="諸支出金該当値テキスト"/>
        <xdr:cNvSpPr txBox="1"/>
      </xdr:nvSpPr>
      <xdr:spPr>
        <a:xfrm>
          <a:off x="22212300" y="6285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153822</xdr:rowOff>
    </xdr:from>
    <xdr:to>
      <xdr:col>112</xdr:col>
      <xdr:colOff>38100</xdr:colOff>
      <xdr:row>38</xdr:row>
      <xdr:rowOff>83972</xdr:rowOff>
    </xdr:to>
    <xdr:sp macro="" textlink="">
      <xdr:nvSpPr>
        <xdr:cNvPr id="762" name="楕円 761"/>
        <xdr:cNvSpPr/>
      </xdr:nvSpPr>
      <xdr:spPr>
        <a:xfrm>
          <a:off x="212725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100499</xdr:rowOff>
    </xdr:from>
    <xdr:ext cx="378565" cy="259045"/>
    <xdr:sp macro="" textlink="">
      <xdr:nvSpPr>
        <xdr:cNvPr id="763" name="テキスト ボックス 762"/>
        <xdr:cNvSpPr txBox="1"/>
      </xdr:nvSpPr>
      <xdr:spPr>
        <a:xfrm>
          <a:off x="21134017" y="62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157937</xdr:rowOff>
    </xdr:from>
    <xdr:to>
      <xdr:col>107</xdr:col>
      <xdr:colOff>101600</xdr:colOff>
      <xdr:row>38</xdr:row>
      <xdr:rowOff>88088</xdr:rowOff>
    </xdr:to>
    <xdr:sp macro="" textlink="">
      <xdr:nvSpPr>
        <xdr:cNvPr id="764" name="楕円 763"/>
        <xdr:cNvSpPr/>
      </xdr:nvSpPr>
      <xdr:spPr>
        <a:xfrm>
          <a:off x="20383500" y="65015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104614</xdr:rowOff>
    </xdr:from>
    <xdr:ext cx="378565" cy="259045"/>
    <xdr:sp macro="" textlink="">
      <xdr:nvSpPr>
        <xdr:cNvPr id="765" name="テキスト ボックス 764"/>
        <xdr:cNvSpPr txBox="1"/>
      </xdr:nvSpPr>
      <xdr:spPr>
        <a:xfrm>
          <a:off x="20245017" y="6276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157480</xdr:rowOff>
    </xdr:from>
    <xdr:to>
      <xdr:col>102</xdr:col>
      <xdr:colOff>165100</xdr:colOff>
      <xdr:row>38</xdr:row>
      <xdr:rowOff>87630</xdr:rowOff>
    </xdr:to>
    <xdr:sp macro="" textlink="">
      <xdr:nvSpPr>
        <xdr:cNvPr id="766" name="楕円 765"/>
        <xdr:cNvSpPr/>
      </xdr:nvSpPr>
      <xdr:spPr>
        <a:xfrm>
          <a:off x="194945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104157</xdr:rowOff>
    </xdr:from>
    <xdr:ext cx="378565" cy="259045"/>
    <xdr:sp macro="" textlink="">
      <xdr:nvSpPr>
        <xdr:cNvPr id="767" name="テキスト ボックス 766"/>
        <xdr:cNvSpPr txBox="1"/>
      </xdr:nvSpPr>
      <xdr:spPr>
        <a:xfrm>
          <a:off x="19356017" y="6276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157480</xdr:rowOff>
    </xdr:from>
    <xdr:to>
      <xdr:col>98</xdr:col>
      <xdr:colOff>38100</xdr:colOff>
      <xdr:row>38</xdr:row>
      <xdr:rowOff>87630</xdr:rowOff>
    </xdr:to>
    <xdr:sp macro="" textlink="">
      <xdr:nvSpPr>
        <xdr:cNvPr id="768" name="楕円 767"/>
        <xdr:cNvSpPr/>
      </xdr:nvSpPr>
      <xdr:spPr>
        <a:xfrm>
          <a:off x="186055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104157</xdr:rowOff>
    </xdr:from>
    <xdr:ext cx="378565" cy="259045"/>
    <xdr:sp macro="" textlink="">
      <xdr:nvSpPr>
        <xdr:cNvPr id="769" name="テキスト ボックス 768"/>
        <xdr:cNvSpPr txBox="1"/>
      </xdr:nvSpPr>
      <xdr:spPr>
        <a:xfrm>
          <a:off x="18467017" y="6276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類似団体平均を上回っていた総務費の要因は庁舎耐震等改修事業等であり、増加していた民生費の主な要因はあみのうら交流センター新築工事であった。両費目ともに、事業が終了するに伴い減少しているが、民生費は私立保育所運営費の増など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年度と比較して増加傾向にある。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香川県宇多津町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財政調整基金については、中期的な見通しのもと、決算剰余金を中心に積み立てるとともに、最低水準の取り崩しに努めている。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ついては庁舎耐震等改修事業、あみのうら交流センター新築工事等大規模事業のため財政調整基金の取り崩しが増大していた。一旦、事業の終了により改善しているが、今後、さらなる大規模事業計画に伴い、財政調整基金から相当の繰り入れが見込まれ、財政状況が大変厳しくなる見込みである。適正かつ効率的な事業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香川県宇多津町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一般会計及び特別会計において黒字となっていることから、特に問題はない。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しかし、近年下水道事業特別会計については黒字額の減少傾向にあるため、より適正な事業執行を図り、財政の健全化に努める。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6961902</v>
      </c>
      <c r="BO4" s="423"/>
      <c r="BP4" s="423"/>
      <c r="BQ4" s="423"/>
      <c r="BR4" s="423"/>
      <c r="BS4" s="423"/>
      <c r="BT4" s="423"/>
      <c r="BU4" s="424"/>
      <c r="BV4" s="422">
        <v>7782016</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10.6</v>
      </c>
      <c r="CU4" s="604"/>
      <c r="CV4" s="604"/>
      <c r="CW4" s="604"/>
      <c r="CX4" s="604"/>
      <c r="CY4" s="604"/>
      <c r="CZ4" s="604"/>
      <c r="DA4" s="605"/>
      <c r="DB4" s="603">
        <v>12.6</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6424704</v>
      </c>
      <c r="BO5" s="428"/>
      <c r="BP5" s="428"/>
      <c r="BQ5" s="428"/>
      <c r="BR5" s="428"/>
      <c r="BS5" s="428"/>
      <c r="BT5" s="428"/>
      <c r="BU5" s="429"/>
      <c r="BV5" s="427">
        <v>7167825</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89.4</v>
      </c>
      <c r="CU5" s="398"/>
      <c r="CV5" s="398"/>
      <c r="CW5" s="398"/>
      <c r="CX5" s="398"/>
      <c r="CY5" s="398"/>
      <c r="CZ5" s="398"/>
      <c r="DA5" s="399"/>
      <c r="DB5" s="397">
        <v>88</v>
      </c>
      <c r="DC5" s="398"/>
      <c r="DD5" s="398"/>
      <c r="DE5" s="398"/>
      <c r="DF5" s="398"/>
      <c r="DG5" s="398"/>
      <c r="DH5" s="398"/>
      <c r="DI5" s="399"/>
      <c r="DJ5" s="185"/>
      <c r="DK5" s="185"/>
      <c r="DL5" s="185"/>
      <c r="DM5" s="185"/>
      <c r="DN5" s="185"/>
      <c r="DO5" s="185"/>
    </row>
    <row r="6" spans="1:119" ht="18.75" customHeight="1" x14ac:dyDescent="0.2">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101</v>
      </c>
      <c r="AV6" s="485"/>
      <c r="AW6" s="485"/>
      <c r="AX6" s="485"/>
      <c r="AY6" s="407" t="s">
        <v>102</v>
      </c>
      <c r="AZ6" s="408"/>
      <c r="BA6" s="408"/>
      <c r="BB6" s="408"/>
      <c r="BC6" s="408"/>
      <c r="BD6" s="408"/>
      <c r="BE6" s="408"/>
      <c r="BF6" s="408"/>
      <c r="BG6" s="408"/>
      <c r="BH6" s="408"/>
      <c r="BI6" s="408"/>
      <c r="BJ6" s="408"/>
      <c r="BK6" s="408"/>
      <c r="BL6" s="408"/>
      <c r="BM6" s="409"/>
      <c r="BN6" s="427">
        <v>537198</v>
      </c>
      <c r="BO6" s="428"/>
      <c r="BP6" s="428"/>
      <c r="BQ6" s="428"/>
      <c r="BR6" s="428"/>
      <c r="BS6" s="428"/>
      <c r="BT6" s="428"/>
      <c r="BU6" s="429"/>
      <c r="BV6" s="427">
        <v>614191</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94.1</v>
      </c>
      <c r="CU6" s="578"/>
      <c r="CV6" s="578"/>
      <c r="CW6" s="578"/>
      <c r="CX6" s="578"/>
      <c r="CY6" s="578"/>
      <c r="CZ6" s="578"/>
      <c r="DA6" s="579"/>
      <c r="DB6" s="577">
        <v>93.6</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111556</v>
      </c>
      <c r="BO7" s="428"/>
      <c r="BP7" s="428"/>
      <c r="BQ7" s="428"/>
      <c r="BR7" s="428"/>
      <c r="BS7" s="428"/>
      <c r="BT7" s="428"/>
      <c r="BU7" s="429"/>
      <c r="BV7" s="427">
        <v>112555</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4002347</v>
      </c>
      <c r="CU7" s="428"/>
      <c r="CV7" s="428"/>
      <c r="CW7" s="428"/>
      <c r="CX7" s="428"/>
      <c r="CY7" s="428"/>
      <c r="CZ7" s="428"/>
      <c r="DA7" s="429"/>
      <c r="DB7" s="427">
        <v>3987276</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93</v>
      </c>
      <c r="AV8" s="485"/>
      <c r="AW8" s="485"/>
      <c r="AX8" s="485"/>
      <c r="AY8" s="407" t="s">
        <v>109</v>
      </c>
      <c r="AZ8" s="408"/>
      <c r="BA8" s="408"/>
      <c r="BB8" s="408"/>
      <c r="BC8" s="408"/>
      <c r="BD8" s="408"/>
      <c r="BE8" s="408"/>
      <c r="BF8" s="408"/>
      <c r="BG8" s="408"/>
      <c r="BH8" s="408"/>
      <c r="BI8" s="408"/>
      <c r="BJ8" s="408"/>
      <c r="BK8" s="408"/>
      <c r="BL8" s="408"/>
      <c r="BM8" s="409"/>
      <c r="BN8" s="427">
        <v>425642</v>
      </c>
      <c r="BO8" s="428"/>
      <c r="BP8" s="428"/>
      <c r="BQ8" s="428"/>
      <c r="BR8" s="428"/>
      <c r="BS8" s="428"/>
      <c r="BT8" s="428"/>
      <c r="BU8" s="429"/>
      <c r="BV8" s="427">
        <v>501636</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0.89</v>
      </c>
      <c r="CU8" s="541"/>
      <c r="CV8" s="541"/>
      <c r="CW8" s="541"/>
      <c r="CX8" s="541"/>
      <c r="CY8" s="541"/>
      <c r="CZ8" s="541"/>
      <c r="DA8" s="542"/>
      <c r="DB8" s="540">
        <v>0.88</v>
      </c>
      <c r="DC8" s="541"/>
      <c r="DD8" s="541"/>
      <c r="DE8" s="541"/>
      <c r="DF8" s="541"/>
      <c r="DG8" s="541"/>
      <c r="DH8" s="541"/>
      <c r="DI8" s="542"/>
      <c r="DJ8" s="185"/>
      <c r="DK8" s="185"/>
      <c r="DL8" s="185"/>
      <c r="DM8" s="185"/>
      <c r="DN8" s="185"/>
      <c r="DO8" s="185"/>
    </row>
    <row r="9" spans="1:119" ht="18.75" customHeight="1" thickBot="1" x14ac:dyDescent="0.25">
      <c r="A9" s="186"/>
      <c r="B9" s="566" t="s">
        <v>111</v>
      </c>
      <c r="C9" s="567"/>
      <c r="D9" s="567"/>
      <c r="E9" s="567"/>
      <c r="F9" s="567"/>
      <c r="G9" s="567"/>
      <c r="H9" s="567"/>
      <c r="I9" s="567"/>
      <c r="J9" s="567"/>
      <c r="K9" s="490"/>
      <c r="L9" s="568" t="s">
        <v>112</v>
      </c>
      <c r="M9" s="569"/>
      <c r="N9" s="569"/>
      <c r="O9" s="569"/>
      <c r="P9" s="569"/>
      <c r="Q9" s="570"/>
      <c r="R9" s="571">
        <v>18952</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105</v>
      </c>
      <c r="AV9" s="485"/>
      <c r="AW9" s="485"/>
      <c r="AX9" s="485"/>
      <c r="AY9" s="407" t="s">
        <v>115</v>
      </c>
      <c r="AZ9" s="408"/>
      <c r="BA9" s="408"/>
      <c r="BB9" s="408"/>
      <c r="BC9" s="408"/>
      <c r="BD9" s="408"/>
      <c r="BE9" s="408"/>
      <c r="BF9" s="408"/>
      <c r="BG9" s="408"/>
      <c r="BH9" s="408"/>
      <c r="BI9" s="408"/>
      <c r="BJ9" s="408"/>
      <c r="BK9" s="408"/>
      <c r="BL9" s="408"/>
      <c r="BM9" s="409"/>
      <c r="BN9" s="427">
        <v>-75994</v>
      </c>
      <c r="BO9" s="428"/>
      <c r="BP9" s="428"/>
      <c r="BQ9" s="428"/>
      <c r="BR9" s="428"/>
      <c r="BS9" s="428"/>
      <c r="BT9" s="428"/>
      <c r="BU9" s="429"/>
      <c r="BV9" s="427">
        <v>77696</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8.1999999999999993</v>
      </c>
      <c r="CU9" s="398"/>
      <c r="CV9" s="398"/>
      <c r="CW9" s="398"/>
      <c r="CX9" s="398"/>
      <c r="CY9" s="398"/>
      <c r="CZ9" s="398"/>
      <c r="DA9" s="399"/>
      <c r="DB9" s="397">
        <v>7.9</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117</v>
      </c>
      <c r="M10" s="401"/>
      <c r="N10" s="401"/>
      <c r="O10" s="401"/>
      <c r="P10" s="401"/>
      <c r="Q10" s="402"/>
      <c r="R10" s="403">
        <v>18434</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253588</v>
      </c>
      <c r="BO10" s="428"/>
      <c r="BP10" s="428"/>
      <c r="BQ10" s="428"/>
      <c r="BR10" s="428"/>
      <c r="BS10" s="428"/>
      <c r="BT10" s="428"/>
      <c r="BU10" s="429"/>
      <c r="BV10" s="427">
        <v>214292</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119</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2">
      <c r="A12" s="186"/>
      <c r="B12" s="543" t="s">
        <v>129</v>
      </c>
      <c r="C12" s="544"/>
      <c r="D12" s="544"/>
      <c r="E12" s="544"/>
      <c r="F12" s="544"/>
      <c r="G12" s="544"/>
      <c r="H12" s="544"/>
      <c r="I12" s="544"/>
      <c r="J12" s="544"/>
      <c r="K12" s="545"/>
      <c r="L12" s="552" t="s">
        <v>130</v>
      </c>
      <c r="M12" s="553"/>
      <c r="N12" s="553"/>
      <c r="O12" s="553"/>
      <c r="P12" s="553"/>
      <c r="Q12" s="554"/>
      <c r="R12" s="555">
        <v>18478</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101</v>
      </c>
      <c r="AV12" s="485"/>
      <c r="AW12" s="485"/>
      <c r="AX12" s="485"/>
      <c r="AY12" s="407" t="s">
        <v>134</v>
      </c>
      <c r="AZ12" s="408"/>
      <c r="BA12" s="408"/>
      <c r="BB12" s="408"/>
      <c r="BC12" s="408"/>
      <c r="BD12" s="408"/>
      <c r="BE12" s="408"/>
      <c r="BF12" s="408"/>
      <c r="BG12" s="408"/>
      <c r="BH12" s="408"/>
      <c r="BI12" s="408"/>
      <c r="BJ12" s="408"/>
      <c r="BK12" s="408"/>
      <c r="BL12" s="408"/>
      <c r="BM12" s="409"/>
      <c r="BN12" s="427">
        <v>84510</v>
      </c>
      <c r="BO12" s="428"/>
      <c r="BP12" s="428"/>
      <c r="BQ12" s="428"/>
      <c r="BR12" s="428"/>
      <c r="BS12" s="428"/>
      <c r="BT12" s="428"/>
      <c r="BU12" s="429"/>
      <c r="BV12" s="427">
        <v>287845</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136</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137</v>
      </c>
      <c r="N13" s="528"/>
      <c r="O13" s="528"/>
      <c r="P13" s="528"/>
      <c r="Q13" s="529"/>
      <c r="R13" s="530">
        <v>17942</v>
      </c>
      <c r="S13" s="531"/>
      <c r="T13" s="531"/>
      <c r="U13" s="531"/>
      <c r="V13" s="532"/>
      <c r="W13" s="518" t="s">
        <v>138</v>
      </c>
      <c r="X13" s="440"/>
      <c r="Y13" s="440"/>
      <c r="Z13" s="440"/>
      <c r="AA13" s="440"/>
      <c r="AB13" s="441"/>
      <c r="AC13" s="403">
        <v>106</v>
      </c>
      <c r="AD13" s="404"/>
      <c r="AE13" s="404"/>
      <c r="AF13" s="404"/>
      <c r="AG13" s="405"/>
      <c r="AH13" s="403">
        <v>116</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93084</v>
      </c>
      <c r="BO13" s="428"/>
      <c r="BP13" s="428"/>
      <c r="BQ13" s="428"/>
      <c r="BR13" s="428"/>
      <c r="BS13" s="428"/>
      <c r="BT13" s="428"/>
      <c r="BU13" s="429"/>
      <c r="BV13" s="427">
        <v>4143</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4.5999999999999996</v>
      </c>
      <c r="CU13" s="398"/>
      <c r="CV13" s="398"/>
      <c r="CW13" s="398"/>
      <c r="CX13" s="398"/>
      <c r="CY13" s="398"/>
      <c r="CZ13" s="398"/>
      <c r="DA13" s="399"/>
      <c r="DB13" s="397">
        <v>4.5999999999999996</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143</v>
      </c>
      <c r="M14" s="561"/>
      <c r="N14" s="561"/>
      <c r="O14" s="561"/>
      <c r="P14" s="561"/>
      <c r="Q14" s="562"/>
      <c r="R14" s="530">
        <v>18530</v>
      </c>
      <c r="S14" s="531"/>
      <c r="T14" s="531"/>
      <c r="U14" s="531"/>
      <c r="V14" s="532"/>
      <c r="W14" s="533"/>
      <c r="X14" s="443"/>
      <c r="Y14" s="443"/>
      <c r="Z14" s="443"/>
      <c r="AA14" s="443"/>
      <c r="AB14" s="444"/>
      <c r="AC14" s="523">
        <v>1.2</v>
      </c>
      <c r="AD14" s="524"/>
      <c r="AE14" s="524"/>
      <c r="AF14" s="524"/>
      <c r="AG14" s="525"/>
      <c r="AH14" s="523">
        <v>1.4</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7</v>
      </c>
      <c r="CU14" s="535"/>
      <c r="CV14" s="535"/>
      <c r="CW14" s="535"/>
      <c r="CX14" s="535"/>
      <c r="CY14" s="535"/>
      <c r="CZ14" s="535"/>
      <c r="DA14" s="536"/>
      <c r="DB14" s="534">
        <v>16.600000000000001</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145</v>
      </c>
      <c r="N15" s="528"/>
      <c r="O15" s="528"/>
      <c r="P15" s="528"/>
      <c r="Q15" s="529"/>
      <c r="R15" s="530">
        <v>17995</v>
      </c>
      <c r="S15" s="531"/>
      <c r="T15" s="531"/>
      <c r="U15" s="531"/>
      <c r="V15" s="532"/>
      <c r="W15" s="518" t="s">
        <v>146</v>
      </c>
      <c r="X15" s="440"/>
      <c r="Y15" s="440"/>
      <c r="Z15" s="440"/>
      <c r="AA15" s="440"/>
      <c r="AB15" s="441"/>
      <c r="AC15" s="403">
        <v>2771</v>
      </c>
      <c r="AD15" s="404"/>
      <c r="AE15" s="404"/>
      <c r="AF15" s="404"/>
      <c r="AG15" s="405"/>
      <c r="AH15" s="403">
        <v>2604</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2620751</v>
      </c>
      <c r="BO15" s="423"/>
      <c r="BP15" s="423"/>
      <c r="BQ15" s="423"/>
      <c r="BR15" s="423"/>
      <c r="BS15" s="423"/>
      <c r="BT15" s="423"/>
      <c r="BU15" s="424"/>
      <c r="BV15" s="422">
        <v>2659061</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32.200000000000003</v>
      </c>
      <c r="AD16" s="524"/>
      <c r="AE16" s="524"/>
      <c r="AF16" s="524"/>
      <c r="AG16" s="525"/>
      <c r="AH16" s="523">
        <v>31.3</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2960663</v>
      </c>
      <c r="BO16" s="428"/>
      <c r="BP16" s="428"/>
      <c r="BQ16" s="428"/>
      <c r="BR16" s="428"/>
      <c r="BS16" s="428"/>
      <c r="BT16" s="428"/>
      <c r="BU16" s="429"/>
      <c r="BV16" s="427">
        <v>2970240</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5716</v>
      </c>
      <c r="AD17" s="404"/>
      <c r="AE17" s="404"/>
      <c r="AF17" s="404"/>
      <c r="AG17" s="405"/>
      <c r="AH17" s="403">
        <v>5587</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3375973</v>
      </c>
      <c r="BO17" s="428"/>
      <c r="BP17" s="428"/>
      <c r="BQ17" s="428"/>
      <c r="BR17" s="428"/>
      <c r="BS17" s="428"/>
      <c r="BT17" s="428"/>
      <c r="BU17" s="429"/>
      <c r="BV17" s="427">
        <v>3426087</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156</v>
      </c>
      <c r="C18" s="490"/>
      <c r="D18" s="490"/>
      <c r="E18" s="491"/>
      <c r="F18" s="491"/>
      <c r="G18" s="491"/>
      <c r="H18" s="491"/>
      <c r="I18" s="491"/>
      <c r="J18" s="491"/>
      <c r="K18" s="491"/>
      <c r="L18" s="492">
        <v>8.1</v>
      </c>
      <c r="M18" s="492"/>
      <c r="N18" s="492"/>
      <c r="O18" s="492"/>
      <c r="P18" s="492"/>
      <c r="Q18" s="492"/>
      <c r="R18" s="493"/>
      <c r="S18" s="493"/>
      <c r="T18" s="493"/>
      <c r="U18" s="493"/>
      <c r="V18" s="494"/>
      <c r="W18" s="508"/>
      <c r="X18" s="509"/>
      <c r="Y18" s="509"/>
      <c r="Z18" s="509"/>
      <c r="AA18" s="509"/>
      <c r="AB18" s="519"/>
      <c r="AC18" s="391">
        <v>66.5</v>
      </c>
      <c r="AD18" s="392"/>
      <c r="AE18" s="392"/>
      <c r="AF18" s="392"/>
      <c r="AG18" s="495"/>
      <c r="AH18" s="391">
        <v>67.3</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3566343</v>
      </c>
      <c r="BO18" s="428"/>
      <c r="BP18" s="428"/>
      <c r="BQ18" s="428"/>
      <c r="BR18" s="428"/>
      <c r="BS18" s="428"/>
      <c r="BT18" s="428"/>
      <c r="BU18" s="429"/>
      <c r="BV18" s="427">
        <v>3701861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158</v>
      </c>
      <c r="C19" s="490"/>
      <c r="D19" s="490"/>
      <c r="E19" s="491"/>
      <c r="F19" s="491"/>
      <c r="G19" s="491"/>
      <c r="H19" s="491"/>
      <c r="I19" s="491"/>
      <c r="J19" s="491"/>
      <c r="K19" s="491"/>
      <c r="L19" s="497">
        <v>2340</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5154304</v>
      </c>
      <c r="BO19" s="428"/>
      <c r="BP19" s="428"/>
      <c r="BQ19" s="428"/>
      <c r="BR19" s="428"/>
      <c r="BS19" s="428"/>
      <c r="BT19" s="428"/>
      <c r="BU19" s="429"/>
      <c r="BV19" s="427">
        <v>5382985</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160</v>
      </c>
      <c r="C20" s="490"/>
      <c r="D20" s="490"/>
      <c r="E20" s="491"/>
      <c r="F20" s="491"/>
      <c r="G20" s="491"/>
      <c r="H20" s="491"/>
      <c r="I20" s="491"/>
      <c r="J20" s="491"/>
      <c r="K20" s="491"/>
      <c r="L20" s="497">
        <v>8465</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6042741</v>
      </c>
      <c r="BO23" s="428"/>
      <c r="BP23" s="428"/>
      <c r="BQ23" s="428"/>
      <c r="BR23" s="428"/>
      <c r="BS23" s="428"/>
      <c r="BT23" s="428"/>
      <c r="BU23" s="429"/>
      <c r="BV23" s="427">
        <v>6174018</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169</v>
      </c>
      <c r="F24" s="401"/>
      <c r="G24" s="401"/>
      <c r="H24" s="401"/>
      <c r="I24" s="401"/>
      <c r="J24" s="401"/>
      <c r="K24" s="402"/>
      <c r="L24" s="403">
        <v>1</v>
      </c>
      <c r="M24" s="404"/>
      <c r="N24" s="404"/>
      <c r="O24" s="404"/>
      <c r="P24" s="405"/>
      <c r="Q24" s="403">
        <v>7690</v>
      </c>
      <c r="R24" s="404"/>
      <c r="S24" s="404"/>
      <c r="T24" s="404"/>
      <c r="U24" s="404"/>
      <c r="V24" s="405"/>
      <c r="W24" s="469"/>
      <c r="X24" s="460"/>
      <c r="Y24" s="461"/>
      <c r="Z24" s="400" t="s">
        <v>170</v>
      </c>
      <c r="AA24" s="401"/>
      <c r="AB24" s="401"/>
      <c r="AC24" s="401"/>
      <c r="AD24" s="401"/>
      <c r="AE24" s="401"/>
      <c r="AF24" s="401"/>
      <c r="AG24" s="402"/>
      <c r="AH24" s="403">
        <v>102</v>
      </c>
      <c r="AI24" s="404"/>
      <c r="AJ24" s="404"/>
      <c r="AK24" s="404"/>
      <c r="AL24" s="405"/>
      <c r="AM24" s="403">
        <v>312834</v>
      </c>
      <c r="AN24" s="404"/>
      <c r="AO24" s="404"/>
      <c r="AP24" s="404"/>
      <c r="AQ24" s="404"/>
      <c r="AR24" s="405"/>
      <c r="AS24" s="403">
        <v>3067</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5086806</v>
      </c>
      <c r="BO24" s="428"/>
      <c r="BP24" s="428"/>
      <c r="BQ24" s="428"/>
      <c r="BR24" s="428"/>
      <c r="BS24" s="428"/>
      <c r="BT24" s="428"/>
      <c r="BU24" s="429"/>
      <c r="BV24" s="427">
        <v>5180033</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172</v>
      </c>
      <c r="F25" s="401"/>
      <c r="G25" s="401"/>
      <c r="H25" s="401"/>
      <c r="I25" s="401"/>
      <c r="J25" s="401"/>
      <c r="K25" s="402"/>
      <c r="L25" s="403">
        <v>1</v>
      </c>
      <c r="M25" s="404"/>
      <c r="N25" s="404"/>
      <c r="O25" s="404"/>
      <c r="P25" s="405"/>
      <c r="Q25" s="403">
        <v>5960</v>
      </c>
      <c r="R25" s="404"/>
      <c r="S25" s="404"/>
      <c r="T25" s="404"/>
      <c r="U25" s="404"/>
      <c r="V25" s="405"/>
      <c r="W25" s="469"/>
      <c r="X25" s="460"/>
      <c r="Y25" s="461"/>
      <c r="Z25" s="400" t="s">
        <v>173</v>
      </c>
      <c r="AA25" s="401"/>
      <c r="AB25" s="401"/>
      <c r="AC25" s="401"/>
      <c r="AD25" s="401"/>
      <c r="AE25" s="401"/>
      <c r="AF25" s="401"/>
      <c r="AG25" s="402"/>
      <c r="AH25" s="403" t="s">
        <v>136</v>
      </c>
      <c r="AI25" s="404"/>
      <c r="AJ25" s="404"/>
      <c r="AK25" s="404"/>
      <c r="AL25" s="405"/>
      <c r="AM25" s="403" t="s">
        <v>174</v>
      </c>
      <c r="AN25" s="404"/>
      <c r="AO25" s="404"/>
      <c r="AP25" s="404"/>
      <c r="AQ25" s="404"/>
      <c r="AR25" s="405"/>
      <c r="AS25" s="403" t="s">
        <v>136</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1660172</v>
      </c>
      <c r="BO25" s="423"/>
      <c r="BP25" s="423"/>
      <c r="BQ25" s="423"/>
      <c r="BR25" s="423"/>
      <c r="BS25" s="423"/>
      <c r="BT25" s="423"/>
      <c r="BU25" s="424"/>
      <c r="BV25" s="422">
        <v>1862704</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176</v>
      </c>
      <c r="F26" s="401"/>
      <c r="G26" s="401"/>
      <c r="H26" s="401"/>
      <c r="I26" s="401"/>
      <c r="J26" s="401"/>
      <c r="K26" s="402"/>
      <c r="L26" s="403">
        <v>1</v>
      </c>
      <c r="M26" s="404"/>
      <c r="N26" s="404"/>
      <c r="O26" s="404"/>
      <c r="P26" s="405"/>
      <c r="Q26" s="403">
        <v>5700</v>
      </c>
      <c r="R26" s="404"/>
      <c r="S26" s="404"/>
      <c r="T26" s="404"/>
      <c r="U26" s="404"/>
      <c r="V26" s="405"/>
      <c r="W26" s="469"/>
      <c r="X26" s="460"/>
      <c r="Y26" s="461"/>
      <c r="Z26" s="400" t="s">
        <v>177</v>
      </c>
      <c r="AA26" s="482"/>
      <c r="AB26" s="482"/>
      <c r="AC26" s="482"/>
      <c r="AD26" s="482"/>
      <c r="AE26" s="482"/>
      <c r="AF26" s="482"/>
      <c r="AG26" s="483"/>
      <c r="AH26" s="403">
        <v>19</v>
      </c>
      <c r="AI26" s="404"/>
      <c r="AJ26" s="404"/>
      <c r="AK26" s="404"/>
      <c r="AL26" s="405"/>
      <c r="AM26" s="403">
        <v>56601</v>
      </c>
      <c r="AN26" s="404"/>
      <c r="AO26" s="404"/>
      <c r="AP26" s="404"/>
      <c r="AQ26" s="404"/>
      <c r="AR26" s="405"/>
      <c r="AS26" s="403">
        <v>2979</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v>9223</v>
      </c>
      <c r="BO26" s="428"/>
      <c r="BP26" s="428"/>
      <c r="BQ26" s="428"/>
      <c r="BR26" s="428"/>
      <c r="BS26" s="428"/>
      <c r="BT26" s="428"/>
      <c r="BU26" s="429"/>
      <c r="BV26" s="427">
        <v>8330</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179</v>
      </c>
      <c r="F27" s="401"/>
      <c r="G27" s="401"/>
      <c r="H27" s="401"/>
      <c r="I27" s="401"/>
      <c r="J27" s="401"/>
      <c r="K27" s="402"/>
      <c r="L27" s="403">
        <v>1</v>
      </c>
      <c r="M27" s="404"/>
      <c r="N27" s="404"/>
      <c r="O27" s="404"/>
      <c r="P27" s="405"/>
      <c r="Q27" s="403">
        <v>3650</v>
      </c>
      <c r="R27" s="404"/>
      <c r="S27" s="404"/>
      <c r="T27" s="404"/>
      <c r="U27" s="404"/>
      <c r="V27" s="405"/>
      <c r="W27" s="469"/>
      <c r="X27" s="460"/>
      <c r="Y27" s="461"/>
      <c r="Z27" s="400" t="s">
        <v>180</v>
      </c>
      <c r="AA27" s="401"/>
      <c r="AB27" s="401"/>
      <c r="AC27" s="401"/>
      <c r="AD27" s="401"/>
      <c r="AE27" s="401"/>
      <c r="AF27" s="401"/>
      <c r="AG27" s="402"/>
      <c r="AH27" s="403">
        <v>8</v>
      </c>
      <c r="AI27" s="404"/>
      <c r="AJ27" s="404"/>
      <c r="AK27" s="404"/>
      <c r="AL27" s="405"/>
      <c r="AM27" s="403">
        <v>27152</v>
      </c>
      <c r="AN27" s="404"/>
      <c r="AO27" s="404"/>
      <c r="AP27" s="404"/>
      <c r="AQ27" s="404"/>
      <c r="AR27" s="405"/>
      <c r="AS27" s="403">
        <v>3394</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t="s">
        <v>136</v>
      </c>
      <c r="BO27" s="431"/>
      <c r="BP27" s="431"/>
      <c r="BQ27" s="431"/>
      <c r="BR27" s="431"/>
      <c r="BS27" s="431"/>
      <c r="BT27" s="431"/>
      <c r="BU27" s="432"/>
      <c r="BV27" s="430">
        <v>65890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182</v>
      </c>
      <c r="F28" s="401"/>
      <c r="G28" s="401"/>
      <c r="H28" s="401"/>
      <c r="I28" s="401"/>
      <c r="J28" s="401"/>
      <c r="K28" s="402"/>
      <c r="L28" s="403">
        <v>1</v>
      </c>
      <c r="M28" s="404"/>
      <c r="N28" s="404"/>
      <c r="O28" s="404"/>
      <c r="P28" s="405"/>
      <c r="Q28" s="403">
        <v>3360</v>
      </c>
      <c r="R28" s="404"/>
      <c r="S28" s="404"/>
      <c r="T28" s="404"/>
      <c r="U28" s="404"/>
      <c r="V28" s="405"/>
      <c r="W28" s="469"/>
      <c r="X28" s="460"/>
      <c r="Y28" s="461"/>
      <c r="Z28" s="400" t="s">
        <v>183</v>
      </c>
      <c r="AA28" s="401"/>
      <c r="AB28" s="401"/>
      <c r="AC28" s="401"/>
      <c r="AD28" s="401"/>
      <c r="AE28" s="401"/>
      <c r="AF28" s="401"/>
      <c r="AG28" s="402"/>
      <c r="AH28" s="403" t="s">
        <v>136</v>
      </c>
      <c r="AI28" s="404"/>
      <c r="AJ28" s="404"/>
      <c r="AK28" s="404"/>
      <c r="AL28" s="405"/>
      <c r="AM28" s="403" t="s">
        <v>174</v>
      </c>
      <c r="AN28" s="404"/>
      <c r="AO28" s="404"/>
      <c r="AP28" s="404"/>
      <c r="AQ28" s="404"/>
      <c r="AR28" s="405"/>
      <c r="AS28" s="403" t="s">
        <v>174</v>
      </c>
      <c r="AT28" s="404"/>
      <c r="AU28" s="404"/>
      <c r="AV28" s="404"/>
      <c r="AW28" s="404"/>
      <c r="AX28" s="406"/>
      <c r="AY28" s="410" t="s">
        <v>184</v>
      </c>
      <c r="AZ28" s="411"/>
      <c r="BA28" s="411"/>
      <c r="BB28" s="412"/>
      <c r="BC28" s="419" t="s">
        <v>47</v>
      </c>
      <c r="BD28" s="420"/>
      <c r="BE28" s="420"/>
      <c r="BF28" s="420"/>
      <c r="BG28" s="420"/>
      <c r="BH28" s="420"/>
      <c r="BI28" s="420"/>
      <c r="BJ28" s="420"/>
      <c r="BK28" s="420"/>
      <c r="BL28" s="420"/>
      <c r="BM28" s="421"/>
      <c r="BN28" s="422">
        <v>1766843</v>
      </c>
      <c r="BO28" s="423"/>
      <c r="BP28" s="423"/>
      <c r="BQ28" s="423"/>
      <c r="BR28" s="423"/>
      <c r="BS28" s="423"/>
      <c r="BT28" s="423"/>
      <c r="BU28" s="424"/>
      <c r="BV28" s="422">
        <v>1597765</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185</v>
      </c>
      <c r="F29" s="401"/>
      <c r="G29" s="401"/>
      <c r="H29" s="401"/>
      <c r="I29" s="401"/>
      <c r="J29" s="401"/>
      <c r="K29" s="402"/>
      <c r="L29" s="403">
        <v>8</v>
      </c>
      <c r="M29" s="404"/>
      <c r="N29" s="404"/>
      <c r="O29" s="404"/>
      <c r="P29" s="405"/>
      <c r="Q29" s="403">
        <v>3200</v>
      </c>
      <c r="R29" s="404"/>
      <c r="S29" s="404"/>
      <c r="T29" s="404"/>
      <c r="U29" s="404"/>
      <c r="V29" s="405"/>
      <c r="W29" s="470"/>
      <c r="X29" s="471"/>
      <c r="Y29" s="472"/>
      <c r="Z29" s="400" t="s">
        <v>186</v>
      </c>
      <c r="AA29" s="401"/>
      <c r="AB29" s="401"/>
      <c r="AC29" s="401"/>
      <c r="AD29" s="401"/>
      <c r="AE29" s="401"/>
      <c r="AF29" s="401"/>
      <c r="AG29" s="402"/>
      <c r="AH29" s="403">
        <v>110</v>
      </c>
      <c r="AI29" s="404"/>
      <c r="AJ29" s="404"/>
      <c r="AK29" s="404"/>
      <c r="AL29" s="405"/>
      <c r="AM29" s="403">
        <v>339986</v>
      </c>
      <c r="AN29" s="404"/>
      <c r="AO29" s="404"/>
      <c r="AP29" s="404"/>
      <c r="AQ29" s="404"/>
      <c r="AR29" s="405"/>
      <c r="AS29" s="403">
        <v>3091</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237231</v>
      </c>
      <c r="BO29" s="428"/>
      <c r="BP29" s="428"/>
      <c r="BQ29" s="428"/>
      <c r="BR29" s="428"/>
      <c r="BS29" s="428"/>
      <c r="BT29" s="428"/>
      <c r="BU29" s="429"/>
      <c r="BV29" s="427">
        <v>236862</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95.5</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698589</v>
      </c>
      <c r="BO30" s="431"/>
      <c r="BP30" s="431"/>
      <c r="BQ30" s="431"/>
      <c r="BR30" s="431"/>
      <c r="BS30" s="431"/>
      <c r="BT30" s="431"/>
      <c r="BU30" s="432"/>
      <c r="BV30" s="430">
        <v>718750</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195</v>
      </c>
      <c r="V33" s="390"/>
      <c r="W33" s="389" t="s">
        <v>196</v>
      </c>
      <c r="X33" s="389"/>
      <c r="Y33" s="389"/>
      <c r="Z33" s="389"/>
      <c r="AA33" s="389"/>
      <c r="AB33" s="389"/>
      <c r="AC33" s="389"/>
      <c r="AD33" s="389"/>
      <c r="AE33" s="389"/>
      <c r="AF33" s="389"/>
      <c r="AG33" s="389"/>
      <c r="AH33" s="389"/>
      <c r="AI33" s="389"/>
      <c r="AJ33" s="389"/>
      <c r="AK33" s="389"/>
      <c r="AL33" s="215"/>
      <c r="AM33" s="390" t="s">
        <v>195</v>
      </c>
      <c r="AN33" s="390"/>
      <c r="AO33" s="389" t="s">
        <v>196</v>
      </c>
      <c r="AP33" s="389"/>
      <c r="AQ33" s="389"/>
      <c r="AR33" s="389"/>
      <c r="AS33" s="389"/>
      <c r="AT33" s="389"/>
      <c r="AU33" s="389"/>
      <c r="AV33" s="389"/>
      <c r="AW33" s="389"/>
      <c r="AX33" s="389"/>
      <c r="AY33" s="389"/>
      <c r="AZ33" s="389"/>
      <c r="BA33" s="389"/>
      <c r="BB33" s="389"/>
      <c r="BC33" s="389"/>
      <c r="BD33" s="216"/>
      <c r="BE33" s="389" t="s">
        <v>197</v>
      </c>
      <c r="BF33" s="389"/>
      <c r="BG33" s="389" t="s">
        <v>198</v>
      </c>
      <c r="BH33" s="389"/>
      <c r="BI33" s="389"/>
      <c r="BJ33" s="389"/>
      <c r="BK33" s="389"/>
      <c r="BL33" s="389"/>
      <c r="BM33" s="389"/>
      <c r="BN33" s="389"/>
      <c r="BO33" s="389"/>
      <c r="BP33" s="389"/>
      <c r="BQ33" s="389"/>
      <c r="BR33" s="389"/>
      <c r="BS33" s="389"/>
      <c r="BT33" s="389"/>
      <c r="BU33" s="389"/>
      <c r="BV33" s="216"/>
      <c r="BW33" s="390" t="s">
        <v>197</v>
      </c>
      <c r="BX33" s="390"/>
      <c r="BY33" s="389" t="s">
        <v>199</v>
      </c>
      <c r="BZ33" s="389"/>
      <c r="CA33" s="389"/>
      <c r="CB33" s="389"/>
      <c r="CC33" s="389"/>
      <c r="CD33" s="389"/>
      <c r="CE33" s="389"/>
      <c r="CF33" s="389"/>
      <c r="CG33" s="389"/>
      <c r="CH33" s="389"/>
      <c r="CI33" s="389"/>
      <c r="CJ33" s="389"/>
      <c r="CK33" s="389"/>
      <c r="CL33" s="389"/>
      <c r="CM33" s="389"/>
      <c r="CN33" s="215"/>
      <c r="CO33" s="390" t="s">
        <v>195</v>
      </c>
      <c r="CP33" s="390"/>
      <c r="CQ33" s="389" t="s">
        <v>200</v>
      </c>
      <c r="CR33" s="389"/>
      <c r="CS33" s="389"/>
      <c r="CT33" s="389"/>
      <c r="CU33" s="389"/>
      <c r="CV33" s="389"/>
      <c r="CW33" s="389"/>
      <c r="CX33" s="389"/>
      <c r="CY33" s="389"/>
      <c r="CZ33" s="389"/>
      <c r="DA33" s="389"/>
      <c r="DB33" s="389"/>
      <c r="DC33" s="389"/>
      <c r="DD33" s="389"/>
      <c r="DE33" s="389"/>
      <c r="DF33" s="215"/>
      <c r="DG33" s="388" t="s">
        <v>201</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宇多津町国民健康保険特別会計</v>
      </c>
      <c r="X34" s="385"/>
      <c r="Y34" s="385"/>
      <c r="Z34" s="385"/>
      <c r="AA34" s="385"/>
      <c r="AB34" s="385"/>
      <c r="AC34" s="385"/>
      <c r="AD34" s="385"/>
      <c r="AE34" s="385"/>
      <c r="AF34" s="385"/>
      <c r="AG34" s="385"/>
      <c r="AH34" s="385"/>
      <c r="AI34" s="385"/>
      <c r="AJ34" s="385"/>
      <c r="AK34" s="385"/>
      <c r="AL34" s="213"/>
      <c r="AM34" s="386" t="str">
        <f>IF(AO34="","",MAX(C34:D43,U34:V43)+1)</f>
        <v/>
      </c>
      <c r="AN34" s="386"/>
      <c r="AO34" s="385"/>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IF('各会計、関係団体の財政状況及び健全化判断比率'!B31="","",'各会計、関係団体の財政状況及び健全化判断比率'!B31)</f>
        <v>宇多津町下水道事業特別会計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7</v>
      </c>
      <c r="BX34" s="386"/>
      <c r="BY34" s="385" t="str">
        <f>IF('各会計、関係団体の財政状況及び健全化判断比率'!B68="","",'各会計、関係団体の財政状況及び健全化判断比率'!B68)</f>
        <v>坂出、宇多津広域行政事務組合</v>
      </c>
      <c r="BZ34" s="385"/>
      <c r="CA34" s="385"/>
      <c r="CB34" s="385"/>
      <c r="CC34" s="385"/>
      <c r="CD34" s="385"/>
      <c r="CE34" s="385"/>
      <c r="CF34" s="385"/>
      <c r="CG34" s="385"/>
      <c r="CH34" s="385"/>
      <c r="CI34" s="385"/>
      <c r="CJ34" s="385"/>
      <c r="CK34" s="385"/>
      <c r="CL34" s="385"/>
      <c r="CM34" s="385"/>
      <c r="CN34" s="213"/>
      <c r="CO34" s="386">
        <f>IF(CQ34="","",MAX(C34:D43,U34:V43,AM34:AN43,BE34:BF43,BW34:BX43)+1)</f>
        <v>14</v>
      </c>
      <c r="CP34" s="386"/>
      <c r="CQ34" s="385" t="str">
        <f>IF('各会計、関係団体の財政状況及び健全化判断比率'!BS7="","",'各会計、関係団体の財政状況及び健全化判断比率'!BS7)</f>
        <v>宇多津町土地開発公社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f>IF(E35="","",C34+1)</f>
        <v>2</v>
      </c>
      <c r="D35" s="386"/>
      <c r="E35" s="385" t="str">
        <f>IF('各会計、関係団体の財政状況及び健全化判断比率'!B8="","",'各会計、関係団体の財政状況及び健全化判断比率'!B8)</f>
        <v>宇多津町はなの森墓地公苑整備事業特別会計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宇多津町介護保険特別会計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8</v>
      </c>
      <c r="BX35" s="386"/>
      <c r="BY35" s="385" t="str">
        <f>IF('各会計、関係団体の財政状況及び健全化判断比率'!B69="","",'各会計、関係団体の財政状況及び健全化判断比率'!B69)</f>
        <v>香川県中部広域競艇事業組合</v>
      </c>
      <c r="BZ35" s="385"/>
      <c r="CA35" s="385"/>
      <c r="CB35" s="385"/>
      <c r="CC35" s="385"/>
      <c r="CD35" s="385"/>
      <c r="CE35" s="385"/>
      <c r="CF35" s="385"/>
      <c r="CG35" s="385"/>
      <c r="CH35" s="385"/>
      <c r="CI35" s="385"/>
      <c r="CJ35" s="385"/>
      <c r="CK35" s="385"/>
      <c r="CL35" s="385"/>
      <c r="CM35" s="385"/>
      <c r="CN35" s="213"/>
      <c r="CO35" s="386">
        <f t="shared" ref="CO35:CO43" si="3">IF(CQ35="","",CO34+1)</f>
        <v>15</v>
      </c>
      <c r="CP35" s="386"/>
      <c r="CQ35" s="385" t="str">
        <f>IF('各会計、関係団体の財政状況及び健全化判断比率'!BS8="","",'各会計、関係団体の財政状況及び健全化判断比率'!BS8)</f>
        <v>一財）宇多津町振興財団</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宇多津町後期高齢者医療特別会計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9</v>
      </c>
      <c r="BX36" s="386"/>
      <c r="BY36" s="385" t="str">
        <f>IF('各会計、関係団体の財政状況及び健全化判断比率'!B70="","",'各会計、関係団体の財政状況及び健全化判断比率'!B70)</f>
        <v>香川県市町総合事務組合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10</v>
      </c>
      <c r="BX37" s="386"/>
      <c r="BY37" s="385" t="str">
        <f>IF('各会計、関係団体の財政状況及び健全化判断比率'!B71="","",'各会計、関係団体の財政状況及び健全化判断比率'!B71)</f>
        <v>香川県後期高齢者医療広域連合（一般）</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11</v>
      </c>
      <c r="BX38" s="386"/>
      <c r="BY38" s="385" t="str">
        <f>IF('各会計、関係団体の財政状況及び健全化判断比率'!B72="","",'各会計、関係団体の財政状況及び健全化判断比率'!B72)</f>
        <v>香川県後期高齢者医療広域連合（医療）</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12</v>
      </c>
      <c r="BX39" s="386"/>
      <c r="BY39" s="385" t="str">
        <f>IF('各会計、関係団体の財政状況及び健全化判断比率'!B73="","",'各会計、関係団体の財政状況及び健全化判断比率'!B73)</f>
        <v>香川県広域水道企業団（水道）</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13</v>
      </c>
      <c r="BX40" s="386"/>
      <c r="BY40" s="385" t="str">
        <f>IF('各会計、関係団体の財政状況及び健全化判断比率'!B74="","",'各会計、関係団体の財政状況及び健全化判断比率'!B74)</f>
        <v>香川県広域水道企業団（工業用水道）</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206</v>
      </c>
    </row>
    <row r="50" spans="5:5" x14ac:dyDescent="0.2">
      <c r="E50" s="187" t="s">
        <v>207</v>
      </c>
    </row>
    <row r="51" spans="5:5" x14ac:dyDescent="0.2">
      <c r="E51" s="187" t="s">
        <v>208</v>
      </c>
    </row>
    <row r="52" spans="5:5" x14ac:dyDescent="0.2">
      <c r="E52" s="187" t="s">
        <v>209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GZbI6LoBjg6P50h7tCnDZoZsZItGOppb/RejFqGvD7enrGqzVxN2vGsZf5OagouaIxT3a5aC03B24UNIuaBiXg==" saltValue="Lu3G+DejEJ8tTUCtPxo54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206" t="s">
        <v>554</v>
      </c>
      <c r="D34" s="1206"/>
      <c r="E34" s="1207"/>
      <c r="F34" s="32">
        <v>10.14</v>
      </c>
      <c r="G34" s="33">
        <v>11.12</v>
      </c>
      <c r="H34" s="33">
        <v>10.64</v>
      </c>
      <c r="I34" s="33">
        <v>12.57</v>
      </c>
      <c r="J34" s="34">
        <v>10.62</v>
      </c>
      <c r="K34" s="22"/>
      <c r="L34" s="22"/>
      <c r="M34" s="22"/>
      <c r="N34" s="22"/>
      <c r="O34" s="22"/>
      <c r="P34" s="22"/>
    </row>
    <row r="35" spans="1:16" ht="39" customHeight="1" x14ac:dyDescent="0.2">
      <c r="A35" s="22"/>
      <c r="B35" s="35"/>
      <c r="C35" s="1200" t="s">
        <v>555</v>
      </c>
      <c r="D35" s="1201"/>
      <c r="E35" s="1202"/>
      <c r="F35" s="36">
        <v>2.73</v>
      </c>
      <c r="G35" s="37">
        <v>3.08</v>
      </c>
      <c r="H35" s="37">
        <v>4.84</v>
      </c>
      <c r="I35" s="37">
        <v>5.42</v>
      </c>
      <c r="J35" s="38">
        <v>4.3600000000000003</v>
      </c>
      <c r="K35" s="22"/>
      <c r="L35" s="22"/>
      <c r="M35" s="22"/>
      <c r="N35" s="22"/>
      <c r="O35" s="22"/>
      <c r="P35" s="22"/>
    </row>
    <row r="36" spans="1:16" ht="39" customHeight="1" x14ac:dyDescent="0.2">
      <c r="A36" s="22"/>
      <c r="B36" s="35"/>
      <c r="C36" s="1200" t="s">
        <v>556</v>
      </c>
      <c r="D36" s="1201"/>
      <c r="E36" s="1202"/>
      <c r="F36" s="36">
        <v>1.1299999999999999</v>
      </c>
      <c r="G36" s="37">
        <v>1.17</v>
      </c>
      <c r="H36" s="37">
        <v>1.66</v>
      </c>
      <c r="I36" s="37">
        <v>1.8</v>
      </c>
      <c r="J36" s="38">
        <v>1.46</v>
      </c>
      <c r="K36" s="22"/>
      <c r="L36" s="22"/>
      <c r="M36" s="22"/>
      <c r="N36" s="22"/>
      <c r="O36" s="22"/>
      <c r="P36" s="22"/>
    </row>
    <row r="37" spans="1:16" ht="39" customHeight="1" x14ac:dyDescent="0.2">
      <c r="A37" s="22"/>
      <c r="B37" s="35"/>
      <c r="C37" s="1200" t="s">
        <v>557</v>
      </c>
      <c r="D37" s="1201"/>
      <c r="E37" s="1202"/>
      <c r="F37" s="36">
        <v>1.45</v>
      </c>
      <c r="G37" s="37">
        <v>0.88</v>
      </c>
      <c r="H37" s="37">
        <v>0.71</v>
      </c>
      <c r="I37" s="37">
        <v>0.6</v>
      </c>
      <c r="J37" s="38">
        <v>0.38</v>
      </c>
      <c r="K37" s="22"/>
      <c r="L37" s="22"/>
      <c r="M37" s="22"/>
      <c r="N37" s="22"/>
      <c r="O37" s="22"/>
      <c r="P37" s="22"/>
    </row>
    <row r="38" spans="1:16" ht="39" customHeight="1" x14ac:dyDescent="0.2">
      <c r="A38" s="22"/>
      <c r="B38" s="35"/>
      <c r="C38" s="1200" t="s">
        <v>558</v>
      </c>
      <c r="D38" s="1201"/>
      <c r="E38" s="1202"/>
      <c r="F38" s="36">
        <v>0.12</v>
      </c>
      <c r="G38" s="37">
        <v>0.14000000000000001</v>
      </c>
      <c r="H38" s="37">
        <v>0.13</v>
      </c>
      <c r="I38" s="37">
        <v>0.12</v>
      </c>
      <c r="J38" s="38">
        <v>0.13</v>
      </c>
      <c r="K38" s="22"/>
      <c r="L38" s="22"/>
      <c r="M38" s="22"/>
      <c r="N38" s="22"/>
      <c r="O38" s="22"/>
      <c r="P38" s="22"/>
    </row>
    <row r="39" spans="1:16" ht="39" customHeight="1" x14ac:dyDescent="0.2">
      <c r="A39" s="22"/>
      <c r="B39" s="35"/>
      <c r="C39" s="1200" t="s">
        <v>559</v>
      </c>
      <c r="D39" s="1201"/>
      <c r="E39" s="1202"/>
      <c r="F39" s="36">
        <v>0.02</v>
      </c>
      <c r="G39" s="37">
        <v>0</v>
      </c>
      <c r="H39" s="37">
        <v>0.02</v>
      </c>
      <c r="I39" s="37">
        <v>0</v>
      </c>
      <c r="J39" s="38">
        <v>0</v>
      </c>
      <c r="K39" s="22"/>
      <c r="L39" s="22"/>
      <c r="M39" s="22"/>
      <c r="N39" s="22"/>
      <c r="O39" s="22"/>
      <c r="P39" s="22"/>
    </row>
    <row r="40" spans="1:16" ht="39" customHeight="1" x14ac:dyDescent="0.2">
      <c r="A40" s="22"/>
      <c r="B40" s="35"/>
      <c r="C40" s="1200"/>
      <c r="D40" s="1201"/>
      <c r="E40" s="1202"/>
      <c r="F40" s="36"/>
      <c r="G40" s="37"/>
      <c r="H40" s="37"/>
      <c r="I40" s="37"/>
      <c r="J40" s="38"/>
      <c r="K40" s="22"/>
      <c r="L40" s="22"/>
      <c r="M40" s="22"/>
      <c r="N40" s="22"/>
      <c r="O40" s="22"/>
      <c r="P40" s="22"/>
    </row>
    <row r="41" spans="1:16" ht="39" customHeight="1" x14ac:dyDescent="0.2">
      <c r="A41" s="22"/>
      <c r="B41" s="35"/>
      <c r="C41" s="1200"/>
      <c r="D41" s="1201"/>
      <c r="E41" s="1202"/>
      <c r="F41" s="36"/>
      <c r="G41" s="37"/>
      <c r="H41" s="37"/>
      <c r="I41" s="37"/>
      <c r="J41" s="38"/>
      <c r="K41" s="22"/>
      <c r="L41" s="22"/>
      <c r="M41" s="22"/>
      <c r="N41" s="22"/>
      <c r="O41" s="22"/>
      <c r="P41" s="22"/>
    </row>
    <row r="42" spans="1:16" ht="39" customHeight="1" x14ac:dyDescent="0.2">
      <c r="A42" s="22"/>
      <c r="B42" s="39"/>
      <c r="C42" s="1200" t="s">
        <v>560</v>
      </c>
      <c r="D42" s="1201"/>
      <c r="E42" s="1202"/>
      <c r="F42" s="36" t="s">
        <v>506</v>
      </c>
      <c r="G42" s="37" t="s">
        <v>506</v>
      </c>
      <c r="H42" s="37" t="s">
        <v>506</v>
      </c>
      <c r="I42" s="37" t="s">
        <v>506</v>
      </c>
      <c r="J42" s="38" t="s">
        <v>506</v>
      </c>
      <c r="K42" s="22"/>
      <c r="L42" s="22"/>
      <c r="M42" s="22"/>
      <c r="N42" s="22"/>
      <c r="O42" s="22"/>
      <c r="P42" s="22"/>
    </row>
    <row r="43" spans="1:16" ht="39" customHeight="1" thickBot="1" x14ac:dyDescent="0.25">
      <c r="A43" s="22"/>
      <c r="B43" s="40"/>
      <c r="C43" s="1203" t="s">
        <v>561</v>
      </c>
      <c r="D43" s="1204"/>
      <c r="E43" s="1205"/>
      <c r="F43" s="41">
        <v>9.3699999999999992</v>
      </c>
      <c r="G43" s="42">
        <v>9.8000000000000007</v>
      </c>
      <c r="H43" s="42">
        <v>6.09</v>
      </c>
      <c r="I43" s="42">
        <v>5.46</v>
      </c>
      <c r="J43" s="43" t="s">
        <v>506</v>
      </c>
      <c r="K43" s="22"/>
      <c r="L43" s="22"/>
      <c r="M43" s="22"/>
      <c r="N43" s="22"/>
      <c r="O43" s="22"/>
      <c r="P43" s="22"/>
    </row>
    <row r="44" spans="1:16" ht="39" customHeight="1" x14ac:dyDescent="0.25">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biqLn6IcTHMLsFwXOCqLBY/NAZntLtoXVBZ89mEG8qyPeaSJHEk/F5nmj5U5w2uWpEKmQlKJIhGMmH4vQOFbnQ==" saltValue="BPML/hFfnj2cuRn12H4a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226" t="s">
        <v>10</v>
      </c>
      <c r="C45" s="1227"/>
      <c r="D45" s="58"/>
      <c r="E45" s="1232" t="s">
        <v>11</v>
      </c>
      <c r="F45" s="1232"/>
      <c r="G45" s="1232"/>
      <c r="H45" s="1232"/>
      <c r="I45" s="1232"/>
      <c r="J45" s="1233"/>
      <c r="K45" s="59">
        <v>434</v>
      </c>
      <c r="L45" s="60">
        <v>368</v>
      </c>
      <c r="M45" s="60">
        <v>402</v>
      </c>
      <c r="N45" s="60">
        <v>436</v>
      </c>
      <c r="O45" s="61">
        <v>441</v>
      </c>
      <c r="P45" s="48"/>
      <c r="Q45" s="48"/>
      <c r="R45" s="48"/>
      <c r="S45" s="48"/>
      <c r="T45" s="48"/>
      <c r="U45" s="48"/>
    </row>
    <row r="46" spans="1:21" ht="30.75" customHeight="1" x14ac:dyDescent="0.2">
      <c r="A46" s="48"/>
      <c r="B46" s="1228"/>
      <c r="C46" s="1229"/>
      <c r="D46" s="62"/>
      <c r="E46" s="1210" t="s">
        <v>12</v>
      </c>
      <c r="F46" s="1210"/>
      <c r="G46" s="1210"/>
      <c r="H46" s="1210"/>
      <c r="I46" s="1210"/>
      <c r="J46" s="1211"/>
      <c r="K46" s="63" t="s">
        <v>506</v>
      </c>
      <c r="L46" s="64" t="s">
        <v>506</v>
      </c>
      <c r="M46" s="64" t="s">
        <v>506</v>
      </c>
      <c r="N46" s="64" t="s">
        <v>506</v>
      </c>
      <c r="O46" s="65" t="s">
        <v>506</v>
      </c>
      <c r="P46" s="48"/>
      <c r="Q46" s="48"/>
      <c r="R46" s="48"/>
      <c r="S46" s="48"/>
      <c r="T46" s="48"/>
      <c r="U46" s="48"/>
    </row>
    <row r="47" spans="1:21" ht="30.75" customHeight="1" x14ac:dyDescent="0.2">
      <c r="A47" s="48"/>
      <c r="B47" s="1228"/>
      <c r="C47" s="1229"/>
      <c r="D47" s="62"/>
      <c r="E47" s="1210" t="s">
        <v>13</v>
      </c>
      <c r="F47" s="1210"/>
      <c r="G47" s="1210"/>
      <c r="H47" s="1210"/>
      <c r="I47" s="1210"/>
      <c r="J47" s="1211"/>
      <c r="K47" s="63" t="s">
        <v>506</v>
      </c>
      <c r="L47" s="64" t="s">
        <v>506</v>
      </c>
      <c r="M47" s="64" t="s">
        <v>506</v>
      </c>
      <c r="N47" s="64" t="s">
        <v>506</v>
      </c>
      <c r="O47" s="65" t="s">
        <v>506</v>
      </c>
      <c r="P47" s="48"/>
      <c r="Q47" s="48"/>
      <c r="R47" s="48"/>
      <c r="S47" s="48"/>
      <c r="T47" s="48"/>
      <c r="U47" s="48"/>
    </row>
    <row r="48" spans="1:21" ht="30.75" customHeight="1" x14ac:dyDescent="0.2">
      <c r="A48" s="48"/>
      <c r="B48" s="1228"/>
      <c r="C48" s="1229"/>
      <c r="D48" s="62"/>
      <c r="E48" s="1210" t="s">
        <v>14</v>
      </c>
      <c r="F48" s="1210"/>
      <c r="G48" s="1210"/>
      <c r="H48" s="1210"/>
      <c r="I48" s="1210"/>
      <c r="J48" s="1211"/>
      <c r="K48" s="63">
        <v>163</v>
      </c>
      <c r="L48" s="64">
        <v>172</v>
      </c>
      <c r="M48" s="64">
        <v>185</v>
      </c>
      <c r="N48" s="64">
        <v>170</v>
      </c>
      <c r="O48" s="65">
        <v>154</v>
      </c>
      <c r="P48" s="48"/>
      <c r="Q48" s="48"/>
      <c r="R48" s="48"/>
      <c r="S48" s="48"/>
      <c r="T48" s="48"/>
      <c r="U48" s="48"/>
    </row>
    <row r="49" spans="1:21" ht="30.75" customHeight="1" x14ac:dyDescent="0.2">
      <c r="A49" s="48"/>
      <c r="B49" s="1228"/>
      <c r="C49" s="1229"/>
      <c r="D49" s="62"/>
      <c r="E49" s="1210" t="s">
        <v>15</v>
      </c>
      <c r="F49" s="1210"/>
      <c r="G49" s="1210"/>
      <c r="H49" s="1210"/>
      <c r="I49" s="1210"/>
      <c r="J49" s="1211"/>
      <c r="K49" s="63">
        <v>13</v>
      </c>
      <c r="L49" s="64">
        <v>6</v>
      </c>
      <c r="M49" s="64" t="s">
        <v>506</v>
      </c>
      <c r="N49" s="64" t="s">
        <v>506</v>
      </c>
      <c r="O49" s="65">
        <v>0</v>
      </c>
      <c r="P49" s="48"/>
      <c r="Q49" s="48"/>
      <c r="R49" s="48"/>
      <c r="S49" s="48"/>
      <c r="T49" s="48"/>
      <c r="U49" s="48"/>
    </row>
    <row r="50" spans="1:21" ht="30.75" customHeight="1" x14ac:dyDescent="0.2">
      <c r="A50" s="48"/>
      <c r="B50" s="1228"/>
      <c r="C50" s="1229"/>
      <c r="D50" s="62"/>
      <c r="E50" s="1210" t="s">
        <v>16</v>
      </c>
      <c r="F50" s="1210"/>
      <c r="G50" s="1210"/>
      <c r="H50" s="1210"/>
      <c r="I50" s="1210"/>
      <c r="J50" s="1211"/>
      <c r="K50" s="63">
        <v>89</v>
      </c>
      <c r="L50" s="64">
        <v>68</v>
      </c>
      <c r="M50" s="64">
        <v>33</v>
      </c>
      <c r="N50" s="64">
        <v>31</v>
      </c>
      <c r="O50" s="65">
        <v>31</v>
      </c>
      <c r="P50" s="48"/>
      <c r="Q50" s="48"/>
      <c r="R50" s="48"/>
      <c r="S50" s="48"/>
      <c r="T50" s="48"/>
      <c r="U50" s="48"/>
    </row>
    <row r="51" spans="1:21" ht="30.75" customHeight="1" x14ac:dyDescent="0.2">
      <c r="A51" s="48"/>
      <c r="B51" s="1230"/>
      <c r="C51" s="1231"/>
      <c r="D51" s="66"/>
      <c r="E51" s="1210" t="s">
        <v>17</v>
      </c>
      <c r="F51" s="1210"/>
      <c r="G51" s="1210"/>
      <c r="H51" s="1210"/>
      <c r="I51" s="1210"/>
      <c r="J51" s="1211"/>
      <c r="K51" s="63" t="s">
        <v>506</v>
      </c>
      <c r="L51" s="64" t="s">
        <v>506</v>
      </c>
      <c r="M51" s="64" t="s">
        <v>506</v>
      </c>
      <c r="N51" s="64" t="s">
        <v>506</v>
      </c>
      <c r="O51" s="65" t="s">
        <v>506</v>
      </c>
      <c r="P51" s="48"/>
      <c r="Q51" s="48"/>
      <c r="R51" s="48"/>
      <c r="S51" s="48"/>
      <c r="T51" s="48"/>
      <c r="U51" s="48"/>
    </row>
    <row r="52" spans="1:21" ht="30.75" customHeight="1" x14ac:dyDescent="0.2">
      <c r="A52" s="48"/>
      <c r="B52" s="1208" t="s">
        <v>18</v>
      </c>
      <c r="C52" s="1209"/>
      <c r="D52" s="66"/>
      <c r="E52" s="1210" t="s">
        <v>19</v>
      </c>
      <c r="F52" s="1210"/>
      <c r="G52" s="1210"/>
      <c r="H52" s="1210"/>
      <c r="I52" s="1210"/>
      <c r="J52" s="1211"/>
      <c r="K52" s="63">
        <v>513</v>
      </c>
      <c r="L52" s="64">
        <v>463</v>
      </c>
      <c r="M52" s="64">
        <v>458</v>
      </c>
      <c r="N52" s="64">
        <v>460</v>
      </c>
      <c r="O52" s="65">
        <v>465</v>
      </c>
      <c r="P52" s="48"/>
      <c r="Q52" s="48"/>
      <c r="R52" s="48"/>
      <c r="S52" s="48"/>
      <c r="T52" s="48"/>
      <c r="U52" s="48"/>
    </row>
    <row r="53" spans="1:21" ht="30.75" customHeight="1" thickBot="1" x14ac:dyDescent="0.25">
      <c r="A53" s="48"/>
      <c r="B53" s="1212" t="s">
        <v>20</v>
      </c>
      <c r="C53" s="1213"/>
      <c r="D53" s="67"/>
      <c r="E53" s="1214" t="s">
        <v>21</v>
      </c>
      <c r="F53" s="1214"/>
      <c r="G53" s="1214"/>
      <c r="H53" s="1214"/>
      <c r="I53" s="1214"/>
      <c r="J53" s="1215"/>
      <c r="K53" s="68">
        <v>186</v>
      </c>
      <c r="L53" s="69">
        <v>151</v>
      </c>
      <c r="M53" s="69">
        <v>162</v>
      </c>
      <c r="N53" s="69">
        <v>177</v>
      </c>
      <c r="O53" s="70">
        <v>161</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2">
      <c r="B57" s="1216" t="s">
        <v>24</v>
      </c>
      <c r="C57" s="1217"/>
      <c r="D57" s="1220" t="s">
        <v>25</v>
      </c>
      <c r="E57" s="1221"/>
      <c r="F57" s="1221"/>
      <c r="G57" s="1221"/>
      <c r="H57" s="1221"/>
      <c r="I57" s="1221"/>
      <c r="J57" s="1222"/>
      <c r="K57" s="82" t="s">
        <v>506</v>
      </c>
      <c r="L57" s="83" t="s">
        <v>506</v>
      </c>
      <c r="M57" s="83" t="s">
        <v>506</v>
      </c>
      <c r="N57" s="83" t="s">
        <v>506</v>
      </c>
      <c r="O57" s="84" t="s">
        <v>587</v>
      </c>
    </row>
    <row r="58" spans="1:21" ht="31.5" customHeight="1" thickBot="1" x14ac:dyDescent="0.25">
      <c r="B58" s="1218"/>
      <c r="C58" s="1219"/>
      <c r="D58" s="1223" t="s">
        <v>26</v>
      </c>
      <c r="E58" s="1224"/>
      <c r="F58" s="1224"/>
      <c r="G58" s="1224"/>
      <c r="H58" s="1224"/>
      <c r="I58" s="1224"/>
      <c r="J58" s="1225"/>
      <c r="K58" s="85" t="s">
        <v>506</v>
      </c>
      <c r="L58" s="86" t="s">
        <v>506</v>
      </c>
      <c r="M58" s="86" t="s">
        <v>506</v>
      </c>
      <c r="N58" s="86" t="s">
        <v>506</v>
      </c>
      <c r="O58" s="87" t="s">
        <v>588</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uENpLkmvxrja70MlkhVzDB9iH0NgcNg/A9Z0Ut99SsEda2stewYJLz5RddezJLZcD59n72Oo8sBu8zdXzR+GQ==" saltValue="klSSw+4sbQ9//SznrF6h3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3">
      <c r="B40" s="94" t="s">
        <v>9</v>
      </c>
      <c r="C40" s="95"/>
      <c r="D40" s="95"/>
      <c r="E40" s="96"/>
      <c r="F40" s="96"/>
      <c r="G40" s="96"/>
      <c r="H40" s="97" t="s">
        <v>2</v>
      </c>
      <c r="I40" s="98" t="s">
        <v>548</v>
      </c>
      <c r="J40" s="99" t="s">
        <v>549</v>
      </c>
      <c r="K40" s="99" t="s">
        <v>550</v>
      </c>
      <c r="L40" s="99" t="s">
        <v>551</v>
      </c>
      <c r="M40" s="100" t="s">
        <v>552</v>
      </c>
    </row>
    <row r="41" spans="2:13" ht="27.75" customHeight="1" x14ac:dyDescent="0.2">
      <c r="B41" s="1246" t="s">
        <v>29</v>
      </c>
      <c r="C41" s="1247"/>
      <c r="D41" s="101"/>
      <c r="E41" s="1248" t="s">
        <v>30</v>
      </c>
      <c r="F41" s="1248"/>
      <c r="G41" s="1248"/>
      <c r="H41" s="1249"/>
      <c r="I41" s="102">
        <v>5383</v>
      </c>
      <c r="J41" s="103">
        <v>5658</v>
      </c>
      <c r="K41" s="103">
        <v>5754</v>
      </c>
      <c r="L41" s="103">
        <v>6174</v>
      </c>
      <c r="M41" s="104">
        <v>6043</v>
      </c>
    </row>
    <row r="42" spans="2:13" ht="27.75" customHeight="1" x14ac:dyDescent="0.2">
      <c r="B42" s="1236"/>
      <c r="C42" s="1237"/>
      <c r="D42" s="105"/>
      <c r="E42" s="1240" t="s">
        <v>31</v>
      </c>
      <c r="F42" s="1240"/>
      <c r="G42" s="1240"/>
      <c r="H42" s="1241"/>
      <c r="I42" s="106">
        <v>432</v>
      </c>
      <c r="J42" s="107">
        <v>364</v>
      </c>
      <c r="K42" s="107">
        <v>331</v>
      </c>
      <c r="L42" s="107">
        <v>301</v>
      </c>
      <c r="M42" s="108">
        <v>270</v>
      </c>
    </row>
    <row r="43" spans="2:13" ht="27.75" customHeight="1" x14ac:dyDescent="0.2">
      <c r="B43" s="1236"/>
      <c r="C43" s="1237"/>
      <c r="D43" s="105"/>
      <c r="E43" s="1240" t="s">
        <v>32</v>
      </c>
      <c r="F43" s="1240"/>
      <c r="G43" s="1240"/>
      <c r="H43" s="1241"/>
      <c r="I43" s="106">
        <v>1700</v>
      </c>
      <c r="J43" s="107">
        <v>1562</v>
      </c>
      <c r="K43" s="107">
        <v>1582</v>
      </c>
      <c r="L43" s="107">
        <v>1597</v>
      </c>
      <c r="M43" s="108">
        <v>1505</v>
      </c>
    </row>
    <row r="44" spans="2:13" ht="27.75" customHeight="1" x14ac:dyDescent="0.2">
      <c r="B44" s="1236"/>
      <c r="C44" s="1237"/>
      <c r="D44" s="105"/>
      <c r="E44" s="1240" t="s">
        <v>33</v>
      </c>
      <c r="F44" s="1240"/>
      <c r="G44" s="1240"/>
      <c r="H44" s="1241"/>
      <c r="I44" s="106">
        <v>6</v>
      </c>
      <c r="J44" s="107" t="s">
        <v>506</v>
      </c>
      <c r="K44" s="107" t="s">
        <v>506</v>
      </c>
      <c r="L44" s="107" t="s">
        <v>506</v>
      </c>
      <c r="M44" s="108" t="s">
        <v>506</v>
      </c>
    </row>
    <row r="45" spans="2:13" ht="27.75" customHeight="1" x14ac:dyDescent="0.2">
      <c r="B45" s="1236"/>
      <c r="C45" s="1237"/>
      <c r="D45" s="105"/>
      <c r="E45" s="1240" t="s">
        <v>34</v>
      </c>
      <c r="F45" s="1240"/>
      <c r="G45" s="1240"/>
      <c r="H45" s="1241"/>
      <c r="I45" s="106">
        <v>731</v>
      </c>
      <c r="J45" s="107">
        <v>612</v>
      </c>
      <c r="K45" s="107">
        <v>628</v>
      </c>
      <c r="L45" s="107">
        <v>563</v>
      </c>
      <c r="M45" s="108">
        <v>562</v>
      </c>
    </row>
    <row r="46" spans="2:13" ht="27.75" customHeight="1" x14ac:dyDescent="0.2">
      <c r="B46" s="1236"/>
      <c r="C46" s="1237"/>
      <c r="D46" s="109"/>
      <c r="E46" s="1240" t="s">
        <v>35</v>
      </c>
      <c r="F46" s="1240"/>
      <c r="G46" s="1240"/>
      <c r="H46" s="1241"/>
      <c r="I46" s="106">
        <v>302</v>
      </c>
      <c r="J46" s="107">
        <v>124</v>
      </c>
      <c r="K46" s="107">
        <v>124</v>
      </c>
      <c r="L46" s="107" t="s">
        <v>506</v>
      </c>
      <c r="M46" s="108" t="s">
        <v>506</v>
      </c>
    </row>
    <row r="47" spans="2:13" ht="27.75" customHeight="1" x14ac:dyDescent="0.2">
      <c r="B47" s="1236"/>
      <c r="C47" s="1237"/>
      <c r="D47" s="110"/>
      <c r="E47" s="1250" t="s">
        <v>36</v>
      </c>
      <c r="F47" s="1251"/>
      <c r="G47" s="1251"/>
      <c r="H47" s="1252"/>
      <c r="I47" s="106" t="s">
        <v>506</v>
      </c>
      <c r="J47" s="107" t="s">
        <v>506</v>
      </c>
      <c r="K47" s="107" t="s">
        <v>506</v>
      </c>
      <c r="L47" s="107" t="s">
        <v>506</v>
      </c>
      <c r="M47" s="108" t="s">
        <v>506</v>
      </c>
    </row>
    <row r="48" spans="2:13" ht="27.75" customHeight="1" x14ac:dyDescent="0.2">
      <c r="B48" s="1236"/>
      <c r="C48" s="1237"/>
      <c r="D48" s="105"/>
      <c r="E48" s="1240" t="s">
        <v>37</v>
      </c>
      <c r="F48" s="1240"/>
      <c r="G48" s="1240"/>
      <c r="H48" s="1241"/>
      <c r="I48" s="106" t="s">
        <v>506</v>
      </c>
      <c r="J48" s="107" t="s">
        <v>506</v>
      </c>
      <c r="K48" s="107" t="s">
        <v>506</v>
      </c>
      <c r="L48" s="107" t="s">
        <v>506</v>
      </c>
      <c r="M48" s="108" t="s">
        <v>506</v>
      </c>
    </row>
    <row r="49" spans="2:13" ht="27.75" customHeight="1" x14ac:dyDescent="0.2">
      <c r="B49" s="1238"/>
      <c r="C49" s="1239"/>
      <c r="D49" s="105"/>
      <c r="E49" s="1240" t="s">
        <v>38</v>
      </c>
      <c r="F49" s="1240"/>
      <c r="G49" s="1240"/>
      <c r="H49" s="1241"/>
      <c r="I49" s="106" t="s">
        <v>506</v>
      </c>
      <c r="J49" s="107" t="s">
        <v>506</v>
      </c>
      <c r="K49" s="107" t="s">
        <v>506</v>
      </c>
      <c r="L49" s="107" t="s">
        <v>506</v>
      </c>
      <c r="M49" s="108" t="s">
        <v>506</v>
      </c>
    </row>
    <row r="50" spans="2:13" ht="27.75" customHeight="1" x14ac:dyDescent="0.2">
      <c r="B50" s="1234" t="s">
        <v>39</v>
      </c>
      <c r="C50" s="1235"/>
      <c r="D50" s="111"/>
      <c r="E50" s="1240" t="s">
        <v>40</v>
      </c>
      <c r="F50" s="1240"/>
      <c r="G50" s="1240"/>
      <c r="H50" s="1241"/>
      <c r="I50" s="106">
        <v>2825</v>
      </c>
      <c r="J50" s="107">
        <v>2787</v>
      </c>
      <c r="K50" s="107">
        <v>2691</v>
      </c>
      <c r="L50" s="107">
        <v>2741</v>
      </c>
      <c r="M50" s="108">
        <v>2907</v>
      </c>
    </row>
    <row r="51" spans="2:13" ht="27.75" customHeight="1" x14ac:dyDescent="0.2">
      <c r="B51" s="1236"/>
      <c r="C51" s="1237"/>
      <c r="D51" s="105"/>
      <c r="E51" s="1240" t="s">
        <v>41</v>
      </c>
      <c r="F51" s="1240"/>
      <c r="G51" s="1240"/>
      <c r="H51" s="1241"/>
      <c r="I51" s="106">
        <v>173</v>
      </c>
      <c r="J51" s="107">
        <v>168</v>
      </c>
      <c r="K51" s="107">
        <v>145</v>
      </c>
      <c r="L51" s="107">
        <v>116</v>
      </c>
      <c r="M51" s="108">
        <v>99</v>
      </c>
    </row>
    <row r="52" spans="2:13" ht="27.75" customHeight="1" x14ac:dyDescent="0.2">
      <c r="B52" s="1238"/>
      <c r="C52" s="1239"/>
      <c r="D52" s="105"/>
      <c r="E52" s="1240" t="s">
        <v>42</v>
      </c>
      <c r="F52" s="1240"/>
      <c r="G52" s="1240"/>
      <c r="H52" s="1241"/>
      <c r="I52" s="106">
        <v>5135</v>
      </c>
      <c r="J52" s="107">
        <v>5158</v>
      </c>
      <c r="K52" s="107">
        <v>5253</v>
      </c>
      <c r="L52" s="107">
        <v>5190</v>
      </c>
      <c r="M52" s="108">
        <v>5122</v>
      </c>
    </row>
    <row r="53" spans="2:13" ht="27.75" customHeight="1" thickBot="1" x14ac:dyDescent="0.25">
      <c r="B53" s="1242" t="s">
        <v>43</v>
      </c>
      <c r="C53" s="1243"/>
      <c r="D53" s="112"/>
      <c r="E53" s="1244" t="s">
        <v>44</v>
      </c>
      <c r="F53" s="1244"/>
      <c r="G53" s="1244"/>
      <c r="H53" s="1245"/>
      <c r="I53" s="113">
        <v>420</v>
      </c>
      <c r="J53" s="114">
        <v>206</v>
      </c>
      <c r="K53" s="114">
        <v>329</v>
      </c>
      <c r="L53" s="114">
        <v>588</v>
      </c>
      <c r="M53" s="115">
        <v>252</v>
      </c>
    </row>
    <row r="54" spans="2:13" ht="27.75" customHeight="1" x14ac:dyDescent="0.25">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XYStxFeUve2RQYwIHTq2MSYjYNknDIEjv+BgXSGMDDq/SZVRX6om/4zU3Wf7qiWB5gkogNsDx2MXY4sj1mQCQ==" saltValue="U5OpXGKygurnmeTX9q2JV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46</v>
      </c>
    </row>
    <row r="54" spans="2:8" ht="29.25" customHeight="1" thickBot="1" x14ac:dyDescent="0.35">
      <c r="B54" s="121" t="s">
        <v>1</v>
      </c>
      <c r="C54" s="122"/>
      <c r="D54" s="122"/>
      <c r="E54" s="123" t="s">
        <v>2</v>
      </c>
      <c r="F54" s="124" t="s">
        <v>550</v>
      </c>
      <c r="G54" s="124" t="s">
        <v>551</v>
      </c>
      <c r="H54" s="125" t="s">
        <v>552</v>
      </c>
    </row>
    <row r="55" spans="2:8" ht="52.5" customHeight="1" x14ac:dyDescent="0.2">
      <c r="B55" s="126"/>
      <c r="C55" s="1261" t="s">
        <v>47</v>
      </c>
      <c r="D55" s="1261"/>
      <c r="E55" s="1262"/>
      <c r="F55" s="127">
        <v>1671</v>
      </c>
      <c r="G55" s="127">
        <v>1598</v>
      </c>
      <c r="H55" s="128">
        <v>1767</v>
      </c>
    </row>
    <row r="56" spans="2:8" ht="52.5" customHeight="1" x14ac:dyDescent="0.2">
      <c r="B56" s="129"/>
      <c r="C56" s="1263" t="s">
        <v>48</v>
      </c>
      <c r="D56" s="1263"/>
      <c r="E56" s="1264"/>
      <c r="F56" s="130">
        <v>236</v>
      </c>
      <c r="G56" s="130">
        <v>237</v>
      </c>
      <c r="H56" s="131">
        <v>237</v>
      </c>
    </row>
    <row r="57" spans="2:8" ht="53.25" customHeight="1" x14ac:dyDescent="0.2">
      <c r="B57" s="129"/>
      <c r="C57" s="1265" t="s">
        <v>49</v>
      </c>
      <c r="D57" s="1265"/>
      <c r="E57" s="1266"/>
      <c r="F57" s="132">
        <v>629</v>
      </c>
      <c r="G57" s="132">
        <v>719</v>
      </c>
      <c r="H57" s="133">
        <v>699</v>
      </c>
    </row>
    <row r="58" spans="2:8" ht="45.75" customHeight="1" x14ac:dyDescent="0.2">
      <c r="B58" s="134"/>
      <c r="C58" s="1253" t="s">
        <v>579</v>
      </c>
      <c r="D58" s="1254"/>
      <c r="E58" s="1255"/>
      <c r="F58" s="135">
        <v>222</v>
      </c>
      <c r="G58" s="135">
        <v>222</v>
      </c>
      <c r="H58" s="136">
        <v>207</v>
      </c>
    </row>
    <row r="59" spans="2:8" ht="45.75" customHeight="1" x14ac:dyDescent="0.2">
      <c r="B59" s="134"/>
      <c r="C59" s="1253" t="s">
        <v>580</v>
      </c>
      <c r="D59" s="1254"/>
      <c r="E59" s="1255"/>
      <c r="F59" s="135">
        <v>150</v>
      </c>
      <c r="G59" s="135">
        <v>150</v>
      </c>
      <c r="H59" s="136">
        <v>150</v>
      </c>
    </row>
    <row r="60" spans="2:8" ht="45.75" customHeight="1" x14ac:dyDescent="0.2">
      <c r="B60" s="134"/>
      <c r="C60" s="1253" t="s">
        <v>582</v>
      </c>
      <c r="D60" s="1254"/>
      <c r="E60" s="1255"/>
      <c r="F60" s="135">
        <v>91</v>
      </c>
      <c r="G60" s="135">
        <v>113</v>
      </c>
      <c r="H60" s="136">
        <v>119</v>
      </c>
    </row>
    <row r="61" spans="2:8" ht="45.75" customHeight="1" x14ac:dyDescent="0.2">
      <c r="B61" s="134"/>
      <c r="C61" s="1253" t="s">
        <v>581</v>
      </c>
      <c r="D61" s="1254"/>
      <c r="E61" s="1255"/>
      <c r="F61" s="135">
        <v>117</v>
      </c>
      <c r="G61" s="135">
        <v>117</v>
      </c>
      <c r="H61" s="136">
        <v>117</v>
      </c>
    </row>
    <row r="62" spans="2:8" ht="45.75" customHeight="1" thickBot="1" x14ac:dyDescent="0.25">
      <c r="B62" s="137"/>
      <c r="C62" s="1256" t="s">
        <v>589</v>
      </c>
      <c r="D62" s="1257"/>
      <c r="E62" s="1258"/>
      <c r="F62" s="138">
        <v>5</v>
      </c>
      <c r="G62" s="138">
        <v>18</v>
      </c>
      <c r="H62" s="139">
        <v>30</v>
      </c>
    </row>
    <row r="63" spans="2:8" ht="52.5" customHeight="1" thickBot="1" x14ac:dyDescent="0.25">
      <c r="B63" s="140"/>
      <c r="C63" s="1259" t="s">
        <v>50</v>
      </c>
      <c r="D63" s="1259"/>
      <c r="E63" s="1260"/>
      <c r="F63" s="141">
        <v>2537</v>
      </c>
      <c r="G63" s="141">
        <v>2553</v>
      </c>
      <c r="H63" s="142">
        <v>2703</v>
      </c>
    </row>
    <row r="64" spans="2:8" ht="15" customHeight="1" x14ac:dyDescent="0.2"/>
    <row r="65" ht="0" hidden="1" customHeight="1" x14ac:dyDescent="0.2"/>
    <row r="66" ht="0" hidden="1" customHeight="1" x14ac:dyDescent="0.2"/>
  </sheetData>
  <sheetProtection algorithmName="SHA-512" hashValue="zzRxbyeOWUmg+5xiHrjyJNA09LRQw4Bblo6lIzCdMdv9+DSDmXfowsrNecE7Ffo5bgTEctfj3pgEYnJL+5QoKA==" saltValue="WX4gBZVT33/RxQIBb/Oc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heetViews>
  <sheetFormatPr defaultColWidth="0" defaultRowHeight="0" customHeight="1" zeroHeight="1" x14ac:dyDescent="0.2"/>
  <cols>
    <col min="1" max="1" width="6.36328125" style="1267" customWidth="1"/>
    <col min="2" max="107" width="2.453125" style="1267" customWidth="1"/>
    <col min="108" max="108" width="6.08984375" style="1269" customWidth="1"/>
    <col min="109" max="109" width="5.90625" style="1268" customWidth="1"/>
    <col min="110" max="110" width="19.08984375" style="1267" hidden="1"/>
    <col min="111" max="115" width="12.6328125" style="1267" hidden="1"/>
    <col min="116" max="349" width="8.6328125" style="1267" hidden="1"/>
    <col min="350" max="355" width="14.90625" style="1267" hidden="1"/>
    <col min="356" max="357" width="15.90625" style="1267" hidden="1"/>
    <col min="358" max="363" width="16.08984375" style="1267" hidden="1"/>
    <col min="364" max="364" width="6.08984375" style="1267" hidden="1"/>
    <col min="365" max="365" width="3" style="1267" hidden="1"/>
    <col min="366" max="605" width="8.6328125" style="1267" hidden="1"/>
    <col min="606" max="611" width="14.90625" style="1267" hidden="1"/>
    <col min="612" max="613" width="15.90625" style="1267" hidden="1"/>
    <col min="614" max="619" width="16.08984375" style="1267" hidden="1"/>
    <col min="620" max="620" width="6.08984375" style="1267" hidden="1"/>
    <col min="621" max="621" width="3" style="1267" hidden="1"/>
    <col min="622" max="861" width="8.6328125" style="1267" hidden="1"/>
    <col min="862" max="867" width="14.90625" style="1267" hidden="1"/>
    <col min="868" max="869" width="15.90625" style="1267" hidden="1"/>
    <col min="870" max="875" width="16.08984375" style="1267" hidden="1"/>
    <col min="876" max="876" width="6.08984375" style="1267" hidden="1"/>
    <col min="877" max="877" width="3" style="1267" hidden="1"/>
    <col min="878" max="1117" width="8.6328125" style="1267" hidden="1"/>
    <col min="1118" max="1123" width="14.90625" style="1267" hidden="1"/>
    <col min="1124" max="1125" width="15.90625" style="1267" hidden="1"/>
    <col min="1126" max="1131" width="16.08984375" style="1267" hidden="1"/>
    <col min="1132" max="1132" width="6.08984375" style="1267" hidden="1"/>
    <col min="1133" max="1133" width="3" style="1267" hidden="1"/>
    <col min="1134" max="1373" width="8.6328125" style="1267" hidden="1"/>
    <col min="1374" max="1379" width="14.90625" style="1267" hidden="1"/>
    <col min="1380" max="1381" width="15.90625" style="1267" hidden="1"/>
    <col min="1382" max="1387" width="16.08984375" style="1267" hidden="1"/>
    <col min="1388" max="1388" width="6.08984375" style="1267" hidden="1"/>
    <col min="1389" max="1389" width="3" style="1267" hidden="1"/>
    <col min="1390" max="1629" width="8.6328125" style="1267" hidden="1"/>
    <col min="1630" max="1635" width="14.90625" style="1267" hidden="1"/>
    <col min="1636" max="1637" width="15.90625" style="1267" hidden="1"/>
    <col min="1638" max="1643" width="16.08984375" style="1267" hidden="1"/>
    <col min="1644" max="1644" width="6.08984375" style="1267" hidden="1"/>
    <col min="1645" max="1645" width="3" style="1267" hidden="1"/>
    <col min="1646" max="1885" width="8.6328125" style="1267" hidden="1"/>
    <col min="1886" max="1891" width="14.90625" style="1267" hidden="1"/>
    <col min="1892" max="1893" width="15.90625" style="1267" hidden="1"/>
    <col min="1894" max="1899" width="16.08984375" style="1267" hidden="1"/>
    <col min="1900" max="1900" width="6.08984375" style="1267" hidden="1"/>
    <col min="1901" max="1901" width="3" style="1267" hidden="1"/>
    <col min="1902" max="2141" width="8.6328125" style="1267" hidden="1"/>
    <col min="2142" max="2147" width="14.90625" style="1267" hidden="1"/>
    <col min="2148" max="2149" width="15.90625" style="1267" hidden="1"/>
    <col min="2150" max="2155" width="16.08984375" style="1267" hidden="1"/>
    <col min="2156" max="2156" width="6.08984375" style="1267" hidden="1"/>
    <col min="2157" max="2157" width="3" style="1267" hidden="1"/>
    <col min="2158" max="2397" width="8.6328125" style="1267" hidden="1"/>
    <col min="2398" max="2403" width="14.90625" style="1267" hidden="1"/>
    <col min="2404" max="2405" width="15.90625" style="1267" hidden="1"/>
    <col min="2406" max="2411" width="16.08984375" style="1267" hidden="1"/>
    <col min="2412" max="2412" width="6.08984375" style="1267" hidden="1"/>
    <col min="2413" max="2413" width="3" style="1267" hidden="1"/>
    <col min="2414" max="2653" width="8.6328125" style="1267" hidden="1"/>
    <col min="2654" max="2659" width="14.90625" style="1267" hidden="1"/>
    <col min="2660" max="2661" width="15.90625" style="1267" hidden="1"/>
    <col min="2662" max="2667" width="16.08984375" style="1267" hidden="1"/>
    <col min="2668" max="2668" width="6.08984375" style="1267" hidden="1"/>
    <col min="2669" max="2669" width="3" style="1267" hidden="1"/>
    <col min="2670" max="2909" width="8.6328125" style="1267" hidden="1"/>
    <col min="2910" max="2915" width="14.90625" style="1267" hidden="1"/>
    <col min="2916" max="2917" width="15.90625" style="1267" hidden="1"/>
    <col min="2918" max="2923" width="16.08984375" style="1267" hidden="1"/>
    <col min="2924" max="2924" width="6.08984375" style="1267" hidden="1"/>
    <col min="2925" max="2925" width="3" style="1267" hidden="1"/>
    <col min="2926" max="3165" width="8.6328125" style="1267" hidden="1"/>
    <col min="3166" max="3171" width="14.90625" style="1267" hidden="1"/>
    <col min="3172" max="3173" width="15.90625" style="1267" hidden="1"/>
    <col min="3174" max="3179" width="16.08984375" style="1267" hidden="1"/>
    <col min="3180" max="3180" width="6.08984375" style="1267" hidden="1"/>
    <col min="3181" max="3181" width="3" style="1267" hidden="1"/>
    <col min="3182" max="3421" width="8.6328125" style="1267" hidden="1"/>
    <col min="3422" max="3427" width="14.90625" style="1267" hidden="1"/>
    <col min="3428" max="3429" width="15.90625" style="1267" hidden="1"/>
    <col min="3430" max="3435" width="16.08984375" style="1267" hidden="1"/>
    <col min="3436" max="3436" width="6.08984375" style="1267" hidden="1"/>
    <col min="3437" max="3437" width="3" style="1267" hidden="1"/>
    <col min="3438" max="3677" width="8.6328125" style="1267" hidden="1"/>
    <col min="3678" max="3683" width="14.90625" style="1267" hidden="1"/>
    <col min="3684" max="3685" width="15.90625" style="1267" hidden="1"/>
    <col min="3686" max="3691" width="16.08984375" style="1267" hidden="1"/>
    <col min="3692" max="3692" width="6.08984375" style="1267" hidden="1"/>
    <col min="3693" max="3693" width="3" style="1267" hidden="1"/>
    <col min="3694" max="3933" width="8.6328125" style="1267" hidden="1"/>
    <col min="3934" max="3939" width="14.90625" style="1267" hidden="1"/>
    <col min="3940" max="3941" width="15.90625" style="1267" hidden="1"/>
    <col min="3942" max="3947" width="16.08984375" style="1267" hidden="1"/>
    <col min="3948" max="3948" width="6.08984375" style="1267" hidden="1"/>
    <col min="3949" max="3949" width="3" style="1267" hidden="1"/>
    <col min="3950" max="4189" width="8.6328125" style="1267" hidden="1"/>
    <col min="4190" max="4195" width="14.90625" style="1267" hidden="1"/>
    <col min="4196" max="4197" width="15.90625" style="1267" hidden="1"/>
    <col min="4198" max="4203" width="16.08984375" style="1267" hidden="1"/>
    <col min="4204" max="4204" width="6.08984375" style="1267" hidden="1"/>
    <col min="4205" max="4205" width="3" style="1267" hidden="1"/>
    <col min="4206" max="4445" width="8.6328125" style="1267" hidden="1"/>
    <col min="4446" max="4451" width="14.90625" style="1267" hidden="1"/>
    <col min="4452" max="4453" width="15.90625" style="1267" hidden="1"/>
    <col min="4454" max="4459" width="16.08984375" style="1267" hidden="1"/>
    <col min="4460" max="4460" width="6.08984375" style="1267" hidden="1"/>
    <col min="4461" max="4461" width="3" style="1267" hidden="1"/>
    <col min="4462" max="4701" width="8.6328125" style="1267" hidden="1"/>
    <col min="4702" max="4707" width="14.90625" style="1267" hidden="1"/>
    <col min="4708" max="4709" width="15.90625" style="1267" hidden="1"/>
    <col min="4710" max="4715" width="16.08984375" style="1267" hidden="1"/>
    <col min="4716" max="4716" width="6.08984375" style="1267" hidden="1"/>
    <col min="4717" max="4717" width="3" style="1267" hidden="1"/>
    <col min="4718" max="4957" width="8.6328125" style="1267" hidden="1"/>
    <col min="4958" max="4963" width="14.90625" style="1267" hidden="1"/>
    <col min="4964" max="4965" width="15.90625" style="1267" hidden="1"/>
    <col min="4966" max="4971" width="16.08984375" style="1267" hidden="1"/>
    <col min="4972" max="4972" width="6.08984375" style="1267" hidden="1"/>
    <col min="4973" max="4973" width="3" style="1267" hidden="1"/>
    <col min="4974" max="5213" width="8.6328125" style="1267" hidden="1"/>
    <col min="5214" max="5219" width="14.90625" style="1267" hidden="1"/>
    <col min="5220" max="5221" width="15.90625" style="1267" hidden="1"/>
    <col min="5222" max="5227" width="16.08984375" style="1267" hidden="1"/>
    <col min="5228" max="5228" width="6.08984375" style="1267" hidden="1"/>
    <col min="5229" max="5229" width="3" style="1267" hidden="1"/>
    <col min="5230" max="5469" width="8.6328125" style="1267" hidden="1"/>
    <col min="5470" max="5475" width="14.90625" style="1267" hidden="1"/>
    <col min="5476" max="5477" width="15.90625" style="1267" hidden="1"/>
    <col min="5478" max="5483" width="16.08984375" style="1267" hidden="1"/>
    <col min="5484" max="5484" width="6.08984375" style="1267" hidden="1"/>
    <col min="5485" max="5485" width="3" style="1267" hidden="1"/>
    <col min="5486" max="5725" width="8.6328125" style="1267" hidden="1"/>
    <col min="5726" max="5731" width="14.90625" style="1267" hidden="1"/>
    <col min="5732" max="5733" width="15.90625" style="1267" hidden="1"/>
    <col min="5734" max="5739" width="16.08984375" style="1267" hidden="1"/>
    <col min="5740" max="5740" width="6.08984375" style="1267" hidden="1"/>
    <col min="5741" max="5741" width="3" style="1267" hidden="1"/>
    <col min="5742" max="5981" width="8.6328125" style="1267" hidden="1"/>
    <col min="5982" max="5987" width="14.90625" style="1267" hidden="1"/>
    <col min="5988" max="5989" width="15.90625" style="1267" hidden="1"/>
    <col min="5990" max="5995" width="16.08984375" style="1267" hidden="1"/>
    <col min="5996" max="5996" width="6.08984375" style="1267" hidden="1"/>
    <col min="5997" max="5997" width="3" style="1267" hidden="1"/>
    <col min="5998" max="6237" width="8.6328125" style="1267" hidden="1"/>
    <col min="6238" max="6243" width="14.90625" style="1267" hidden="1"/>
    <col min="6244" max="6245" width="15.90625" style="1267" hidden="1"/>
    <col min="6246" max="6251" width="16.08984375" style="1267" hidden="1"/>
    <col min="6252" max="6252" width="6.08984375" style="1267" hidden="1"/>
    <col min="6253" max="6253" width="3" style="1267" hidden="1"/>
    <col min="6254" max="6493" width="8.6328125" style="1267" hidden="1"/>
    <col min="6494" max="6499" width="14.90625" style="1267" hidden="1"/>
    <col min="6500" max="6501" width="15.90625" style="1267" hidden="1"/>
    <col min="6502" max="6507" width="16.08984375" style="1267" hidden="1"/>
    <col min="6508" max="6508" width="6.08984375" style="1267" hidden="1"/>
    <col min="6509" max="6509" width="3" style="1267" hidden="1"/>
    <col min="6510" max="6749" width="8.6328125" style="1267" hidden="1"/>
    <col min="6750" max="6755" width="14.90625" style="1267" hidden="1"/>
    <col min="6756" max="6757" width="15.90625" style="1267" hidden="1"/>
    <col min="6758" max="6763" width="16.08984375" style="1267" hidden="1"/>
    <col min="6764" max="6764" width="6.08984375" style="1267" hidden="1"/>
    <col min="6765" max="6765" width="3" style="1267" hidden="1"/>
    <col min="6766" max="7005" width="8.6328125" style="1267" hidden="1"/>
    <col min="7006" max="7011" width="14.90625" style="1267" hidden="1"/>
    <col min="7012" max="7013" width="15.90625" style="1267" hidden="1"/>
    <col min="7014" max="7019" width="16.08984375" style="1267" hidden="1"/>
    <col min="7020" max="7020" width="6.08984375" style="1267" hidden="1"/>
    <col min="7021" max="7021" width="3" style="1267" hidden="1"/>
    <col min="7022" max="7261" width="8.6328125" style="1267" hidden="1"/>
    <col min="7262" max="7267" width="14.90625" style="1267" hidden="1"/>
    <col min="7268" max="7269" width="15.90625" style="1267" hidden="1"/>
    <col min="7270" max="7275" width="16.08984375" style="1267" hidden="1"/>
    <col min="7276" max="7276" width="6.08984375" style="1267" hidden="1"/>
    <col min="7277" max="7277" width="3" style="1267" hidden="1"/>
    <col min="7278" max="7517" width="8.6328125" style="1267" hidden="1"/>
    <col min="7518" max="7523" width="14.90625" style="1267" hidden="1"/>
    <col min="7524" max="7525" width="15.90625" style="1267" hidden="1"/>
    <col min="7526" max="7531" width="16.08984375" style="1267" hidden="1"/>
    <col min="7532" max="7532" width="6.08984375" style="1267" hidden="1"/>
    <col min="7533" max="7533" width="3" style="1267" hidden="1"/>
    <col min="7534" max="7773" width="8.6328125" style="1267" hidden="1"/>
    <col min="7774" max="7779" width="14.90625" style="1267" hidden="1"/>
    <col min="7780" max="7781" width="15.90625" style="1267" hidden="1"/>
    <col min="7782" max="7787" width="16.08984375" style="1267" hidden="1"/>
    <col min="7788" max="7788" width="6.08984375" style="1267" hidden="1"/>
    <col min="7789" max="7789" width="3" style="1267" hidden="1"/>
    <col min="7790" max="8029" width="8.6328125" style="1267" hidden="1"/>
    <col min="8030" max="8035" width="14.90625" style="1267" hidden="1"/>
    <col min="8036" max="8037" width="15.90625" style="1267" hidden="1"/>
    <col min="8038" max="8043" width="16.08984375" style="1267" hidden="1"/>
    <col min="8044" max="8044" width="6.08984375" style="1267" hidden="1"/>
    <col min="8045" max="8045" width="3" style="1267" hidden="1"/>
    <col min="8046" max="8285" width="8.6328125" style="1267" hidden="1"/>
    <col min="8286" max="8291" width="14.90625" style="1267" hidden="1"/>
    <col min="8292" max="8293" width="15.90625" style="1267" hidden="1"/>
    <col min="8294" max="8299" width="16.08984375" style="1267" hidden="1"/>
    <col min="8300" max="8300" width="6.08984375" style="1267" hidden="1"/>
    <col min="8301" max="8301" width="3" style="1267" hidden="1"/>
    <col min="8302" max="8541" width="8.6328125" style="1267" hidden="1"/>
    <col min="8542" max="8547" width="14.90625" style="1267" hidden="1"/>
    <col min="8548" max="8549" width="15.90625" style="1267" hidden="1"/>
    <col min="8550" max="8555" width="16.08984375" style="1267" hidden="1"/>
    <col min="8556" max="8556" width="6.08984375" style="1267" hidden="1"/>
    <col min="8557" max="8557" width="3" style="1267" hidden="1"/>
    <col min="8558" max="8797" width="8.6328125" style="1267" hidden="1"/>
    <col min="8798" max="8803" width="14.90625" style="1267" hidden="1"/>
    <col min="8804" max="8805" width="15.90625" style="1267" hidden="1"/>
    <col min="8806" max="8811" width="16.08984375" style="1267" hidden="1"/>
    <col min="8812" max="8812" width="6.08984375" style="1267" hidden="1"/>
    <col min="8813" max="8813" width="3" style="1267" hidden="1"/>
    <col min="8814" max="9053" width="8.6328125" style="1267" hidden="1"/>
    <col min="9054" max="9059" width="14.90625" style="1267" hidden="1"/>
    <col min="9060" max="9061" width="15.90625" style="1267" hidden="1"/>
    <col min="9062" max="9067" width="16.08984375" style="1267" hidden="1"/>
    <col min="9068" max="9068" width="6.08984375" style="1267" hidden="1"/>
    <col min="9069" max="9069" width="3" style="1267" hidden="1"/>
    <col min="9070" max="9309" width="8.6328125" style="1267" hidden="1"/>
    <col min="9310" max="9315" width="14.90625" style="1267" hidden="1"/>
    <col min="9316" max="9317" width="15.90625" style="1267" hidden="1"/>
    <col min="9318" max="9323" width="16.08984375" style="1267" hidden="1"/>
    <col min="9324" max="9324" width="6.08984375" style="1267" hidden="1"/>
    <col min="9325" max="9325" width="3" style="1267" hidden="1"/>
    <col min="9326" max="9565" width="8.6328125" style="1267" hidden="1"/>
    <col min="9566" max="9571" width="14.90625" style="1267" hidden="1"/>
    <col min="9572" max="9573" width="15.90625" style="1267" hidden="1"/>
    <col min="9574" max="9579" width="16.08984375" style="1267" hidden="1"/>
    <col min="9580" max="9580" width="6.08984375" style="1267" hidden="1"/>
    <col min="9581" max="9581" width="3" style="1267" hidden="1"/>
    <col min="9582" max="9821" width="8.6328125" style="1267" hidden="1"/>
    <col min="9822" max="9827" width="14.90625" style="1267" hidden="1"/>
    <col min="9828" max="9829" width="15.90625" style="1267" hidden="1"/>
    <col min="9830" max="9835" width="16.08984375" style="1267" hidden="1"/>
    <col min="9836" max="9836" width="6.08984375" style="1267" hidden="1"/>
    <col min="9837" max="9837" width="3" style="1267" hidden="1"/>
    <col min="9838" max="10077" width="8.6328125" style="1267" hidden="1"/>
    <col min="10078" max="10083" width="14.90625" style="1267" hidden="1"/>
    <col min="10084" max="10085" width="15.90625" style="1267" hidden="1"/>
    <col min="10086" max="10091" width="16.08984375" style="1267" hidden="1"/>
    <col min="10092" max="10092" width="6.08984375" style="1267" hidden="1"/>
    <col min="10093" max="10093" width="3" style="1267" hidden="1"/>
    <col min="10094" max="10333" width="8.6328125" style="1267" hidden="1"/>
    <col min="10334" max="10339" width="14.90625" style="1267" hidden="1"/>
    <col min="10340" max="10341" width="15.90625" style="1267" hidden="1"/>
    <col min="10342" max="10347" width="16.08984375" style="1267" hidden="1"/>
    <col min="10348" max="10348" width="6.08984375" style="1267" hidden="1"/>
    <col min="10349" max="10349" width="3" style="1267" hidden="1"/>
    <col min="10350" max="10589" width="8.6328125" style="1267" hidden="1"/>
    <col min="10590" max="10595" width="14.90625" style="1267" hidden="1"/>
    <col min="10596" max="10597" width="15.90625" style="1267" hidden="1"/>
    <col min="10598" max="10603" width="16.08984375" style="1267" hidden="1"/>
    <col min="10604" max="10604" width="6.08984375" style="1267" hidden="1"/>
    <col min="10605" max="10605" width="3" style="1267" hidden="1"/>
    <col min="10606" max="10845" width="8.6328125" style="1267" hidden="1"/>
    <col min="10846" max="10851" width="14.90625" style="1267" hidden="1"/>
    <col min="10852" max="10853" width="15.90625" style="1267" hidden="1"/>
    <col min="10854" max="10859" width="16.08984375" style="1267" hidden="1"/>
    <col min="10860" max="10860" width="6.08984375" style="1267" hidden="1"/>
    <col min="10861" max="10861" width="3" style="1267" hidden="1"/>
    <col min="10862" max="11101" width="8.6328125" style="1267" hidden="1"/>
    <col min="11102" max="11107" width="14.90625" style="1267" hidden="1"/>
    <col min="11108" max="11109" width="15.90625" style="1267" hidden="1"/>
    <col min="11110" max="11115" width="16.08984375" style="1267" hidden="1"/>
    <col min="11116" max="11116" width="6.08984375" style="1267" hidden="1"/>
    <col min="11117" max="11117" width="3" style="1267" hidden="1"/>
    <col min="11118" max="11357" width="8.6328125" style="1267" hidden="1"/>
    <col min="11358" max="11363" width="14.90625" style="1267" hidden="1"/>
    <col min="11364" max="11365" width="15.90625" style="1267" hidden="1"/>
    <col min="11366" max="11371" width="16.08984375" style="1267" hidden="1"/>
    <col min="11372" max="11372" width="6.08984375" style="1267" hidden="1"/>
    <col min="11373" max="11373" width="3" style="1267" hidden="1"/>
    <col min="11374" max="11613" width="8.6328125" style="1267" hidden="1"/>
    <col min="11614" max="11619" width="14.90625" style="1267" hidden="1"/>
    <col min="11620" max="11621" width="15.90625" style="1267" hidden="1"/>
    <col min="11622" max="11627" width="16.08984375" style="1267" hidden="1"/>
    <col min="11628" max="11628" width="6.08984375" style="1267" hidden="1"/>
    <col min="11629" max="11629" width="3" style="1267" hidden="1"/>
    <col min="11630" max="11869" width="8.6328125" style="1267" hidden="1"/>
    <col min="11870" max="11875" width="14.90625" style="1267" hidden="1"/>
    <col min="11876" max="11877" width="15.90625" style="1267" hidden="1"/>
    <col min="11878" max="11883" width="16.08984375" style="1267" hidden="1"/>
    <col min="11884" max="11884" width="6.08984375" style="1267" hidden="1"/>
    <col min="11885" max="11885" width="3" style="1267" hidden="1"/>
    <col min="11886" max="12125" width="8.6328125" style="1267" hidden="1"/>
    <col min="12126" max="12131" width="14.90625" style="1267" hidden="1"/>
    <col min="12132" max="12133" width="15.90625" style="1267" hidden="1"/>
    <col min="12134" max="12139" width="16.08984375" style="1267" hidden="1"/>
    <col min="12140" max="12140" width="6.08984375" style="1267" hidden="1"/>
    <col min="12141" max="12141" width="3" style="1267" hidden="1"/>
    <col min="12142" max="12381" width="8.6328125" style="1267" hidden="1"/>
    <col min="12382" max="12387" width="14.90625" style="1267" hidden="1"/>
    <col min="12388" max="12389" width="15.90625" style="1267" hidden="1"/>
    <col min="12390" max="12395" width="16.08984375" style="1267" hidden="1"/>
    <col min="12396" max="12396" width="6.08984375" style="1267" hidden="1"/>
    <col min="12397" max="12397" width="3" style="1267" hidden="1"/>
    <col min="12398" max="12637" width="8.6328125" style="1267" hidden="1"/>
    <col min="12638" max="12643" width="14.90625" style="1267" hidden="1"/>
    <col min="12644" max="12645" width="15.90625" style="1267" hidden="1"/>
    <col min="12646" max="12651" width="16.08984375" style="1267" hidden="1"/>
    <col min="12652" max="12652" width="6.08984375" style="1267" hidden="1"/>
    <col min="12653" max="12653" width="3" style="1267" hidden="1"/>
    <col min="12654" max="12893" width="8.6328125" style="1267" hidden="1"/>
    <col min="12894" max="12899" width="14.90625" style="1267" hidden="1"/>
    <col min="12900" max="12901" width="15.90625" style="1267" hidden="1"/>
    <col min="12902" max="12907" width="16.08984375" style="1267" hidden="1"/>
    <col min="12908" max="12908" width="6.08984375" style="1267" hidden="1"/>
    <col min="12909" max="12909" width="3" style="1267" hidden="1"/>
    <col min="12910" max="13149" width="8.6328125" style="1267" hidden="1"/>
    <col min="13150" max="13155" width="14.90625" style="1267" hidden="1"/>
    <col min="13156" max="13157" width="15.90625" style="1267" hidden="1"/>
    <col min="13158" max="13163" width="16.08984375" style="1267" hidden="1"/>
    <col min="13164" max="13164" width="6.08984375" style="1267" hidden="1"/>
    <col min="13165" max="13165" width="3" style="1267" hidden="1"/>
    <col min="13166" max="13405" width="8.6328125" style="1267" hidden="1"/>
    <col min="13406" max="13411" width="14.90625" style="1267" hidden="1"/>
    <col min="13412" max="13413" width="15.90625" style="1267" hidden="1"/>
    <col min="13414" max="13419" width="16.08984375" style="1267" hidden="1"/>
    <col min="13420" max="13420" width="6.08984375" style="1267" hidden="1"/>
    <col min="13421" max="13421" width="3" style="1267" hidden="1"/>
    <col min="13422" max="13661" width="8.6328125" style="1267" hidden="1"/>
    <col min="13662" max="13667" width="14.90625" style="1267" hidden="1"/>
    <col min="13668" max="13669" width="15.90625" style="1267" hidden="1"/>
    <col min="13670" max="13675" width="16.08984375" style="1267" hidden="1"/>
    <col min="13676" max="13676" width="6.08984375" style="1267" hidden="1"/>
    <col min="13677" max="13677" width="3" style="1267" hidden="1"/>
    <col min="13678" max="13917" width="8.6328125" style="1267" hidden="1"/>
    <col min="13918" max="13923" width="14.90625" style="1267" hidden="1"/>
    <col min="13924" max="13925" width="15.90625" style="1267" hidden="1"/>
    <col min="13926" max="13931" width="16.08984375" style="1267" hidden="1"/>
    <col min="13932" max="13932" width="6.08984375" style="1267" hidden="1"/>
    <col min="13933" max="13933" width="3" style="1267" hidden="1"/>
    <col min="13934" max="14173" width="8.6328125" style="1267" hidden="1"/>
    <col min="14174" max="14179" width="14.90625" style="1267" hidden="1"/>
    <col min="14180" max="14181" width="15.90625" style="1267" hidden="1"/>
    <col min="14182" max="14187" width="16.08984375" style="1267" hidden="1"/>
    <col min="14188" max="14188" width="6.08984375" style="1267" hidden="1"/>
    <col min="14189" max="14189" width="3" style="1267" hidden="1"/>
    <col min="14190" max="14429" width="8.6328125" style="1267" hidden="1"/>
    <col min="14430" max="14435" width="14.90625" style="1267" hidden="1"/>
    <col min="14436" max="14437" width="15.90625" style="1267" hidden="1"/>
    <col min="14438" max="14443" width="16.08984375" style="1267" hidden="1"/>
    <col min="14444" max="14444" width="6.08984375" style="1267" hidden="1"/>
    <col min="14445" max="14445" width="3" style="1267" hidden="1"/>
    <col min="14446" max="14685" width="8.6328125" style="1267" hidden="1"/>
    <col min="14686" max="14691" width="14.90625" style="1267" hidden="1"/>
    <col min="14692" max="14693" width="15.90625" style="1267" hidden="1"/>
    <col min="14694" max="14699" width="16.08984375" style="1267" hidden="1"/>
    <col min="14700" max="14700" width="6.08984375" style="1267" hidden="1"/>
    <col min="14701" max="14701" width="3" style="1267" hidden="1"/>
    <col min="14702" max="14941" width="8.6328125" style="1267" hidden="1"/>
    <col min="14942" max="14947" width="14.90625" style="1267" hidden="1"/>
    <col min="14948" max="14949" width="15.90625" style="1267" hidden="1"/>
    <col min="14950" max="14955" width="16.08984375" style="1267" hidden="1"/>
    <col min="14956" max="14956" width="6.08984375" style="1267" hidden="1"/>
    <col min="14957" max="14957" width="3" style="1267" hidden="1"/>
    <col min="14958" max="15197" width="8.6328125" style="1267" hidden="1"/>
    <col min="15198" max="15203" width="14.90625" style="1267" hidden="1"/>
    <col min="15204" max="15205" width="15.90625" style="1267" hidden="1"/>
    <col min="15206" max="15211" width="16.08984375" style="1267" hidden="1"/>
    <col min="15212" max="15212" width="6.08984375" style="1267" hidden="1"/>
    <col min="15213" max="15213" width="3" style="1267" hidden="1"/>
    <col min="15214" max="15453" width="8.6328125" style="1267" hidden="1"/>
    <col min="15454" max="15459" width="14.90625" style="1267" hidden="1"/>
    <col min="15460" max="15461" width="15.90625" style="1267" hidden="1"/>
    <col min="15462" max="15467" width="16.08984375" style="1267" hidden="1"/>
    <col min="15468" max="15468" width="6.08984375" style="1267" hidden="1"/>
    <col min="15469" max="15469" width="3" style="1267" hidden="1"/>
    <col min="15470" max="15709" width="8.6328125" style="1267" hidden="1"/>
    <col min="15710" max="15715" width="14.90625" style="1267" hidden="1"/>
    <col min="15716" max="15717" width="15.90625" style="1267" hidden="1"/>
    <col min="15718" max="15723" width="16.08984375" style="1267" hidden="1"/>
    <col min="15724" max="15724" width="6.08984375" style="1267" hidden="1"/>
    <col min="15725" max="15725" width="3" style="1267" hidden="1"/>
    <col min="15726" max="15965" width="8.6328125" style="1267" hidden="1"/>
    <col min="15966" max="15971" width="14.90625" style="1267" hidden="1"/>
    <col min="15972" max="15973" width="15.90625" style="1267" hidden="1"/>
    <col min="15974" max="15979" width="16.08984375" style="1267" hidden="1"/>
    <col min="15980" max="15980" width="6.08984375" style="1267" hidden="1"/>
    <col min="15981" max="15981" width="3" style="1267" hidden="1"/>
    <col min="15982" max="16221" width="8.6328125" style="1267" hidden="1"/>
    <col min="16222" max="16227" width="14.90625" style="1267" hidden="1"/>
    <col min="16228" max="16229" width="15.90625" style="1267" hidden="1"/>
    <col min="16230" max="16235" width="16.08984375" style="1267" hidden="1"/>
    <col min="16236" max="16236" width="6.08984375" style="1267" hidden="1"/>
    <col min="16237" max="16237" width="3" style="1267" hidden="1"/>
    <col min="16238" max="16384" width="8.6328125" style="1267" hidden="1"/>
  </cols>
  <sheetData>
    <row r="1" spans="1:143" ht="42.75" customHeight="1" x14ac:dyDescent="0.2">
      <c r="A1" s="1327"/>
      <c r="B1" s="1326"/>
      <c r="DD1" s="1267"/>
      <c r="DE1" s="1267"/>
    </row>
    <row r="2" spans="1:143" ht="25.5" customHeight="1" x14ac:dyDescent="0.2">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x14ac:dyDescent="0.2">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 x14ac:dyDescent="0.2">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ht="13" x14ac:dyDescent="0.2">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ht="13" x14ac:dyDescent="0.2">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67"/>
      <c r="DE19" s="1267"/>
    </row>
    <row r="20" spans="1:351" ht="13" x14ac:dyDescent="0.2">
      <c r="DD20" s="1267"/>
      <c r="DE20" s="1267"/>
    </row>
    <row r="21" spans="1:351" ht="16.5" x14ac:dyDescent="0.2">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6.5" x14ac:dyDescent="0.2">
      <c r="B22" s="1268"/>
      <c r="MM22" s="1322"/>
    </row>
    <row r="23" spans="1:351" ht="13" x14ac:dyDescent="0.2">
      <c r="B23" s="1268"/>
    </row>
    <row r="24" spans="1:351" ht="13" x14ac:dyDescent="0.2">
      <c r="B24" s="1268"/>
    </row>
    <row r="25" spans="1:351" ht="13" x14ac:dyDescent="0.2">
      <c r="B25" s="1268"/>
    </row>
    <row r="26" spans="1:351" ht="13" x14ac:dyDescent="0.2">
      <c r="B26" s="1268"/>
    </row>
    <row r="27" spans="1:351" ht="13" x14ac:dyDescent="0.2">
      <c r="B27" s="1268"/>
    </row>
    <row r="28" spans="1:351" ht="13" x14ac:dyDescent="0.2">
      <c r="B28" s="1268"/>
    </row>
    <row r="29" spans="1:351" ht="13" x14ac:dyDescent="0.2">
      <c r="B29" s="1268"/>
    </row>
    <row r="30" spans="1:351" ht="13" x14ac:dyDescent="0.2">
      <c r="B30" s="1268"/>
    </row>
    <row r="31" spans="1:351" ht="13" x14ac:dyDescent="0.2">
      <c r="B31" s="1268"/>
    </row>
    <row r="32" spans="1:351" ht="13" x14ac:dyDescent="0.2">
      <c r="B32" s="1268"/>
    </row>
    <row r="33" spans="2:109" ht="13" x14ac:dyDescent="0.2">
      <c r="B33" s="1268"/>
    </row>
    <row r="34" spans="2:109" ht="13" x14ac:dyDescent="0.2">
      <c r="B34" s="1268"/>
    </row>
    <row r="35" spans="2:109" ht="13" x14ac:dyDescent="0.2">
      <c r="B35" s="1268"/>
    </row>
    <row r="36" spans="2:109" ht="13" x14ac:dyDescent="0.2">
      <c r="B36" s="1268"/>
    </row>
    <row r="37" spans="2:109" ht="13" x14ac:dyDescent="0.2">
      <c r="B37" s="1268"/>
    </row>
    <row r="38" spans="2:109" ht="13" x14ac:dyDescent="0.2">
      <c r="B38" s="1268"/>
    </row>
    <row r="39" spans="2:109" ht="13" x14ac:dyDescent="0.2">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 x14ac:dyDescent="0.2">
      <c r="B40" s="1309"/>
      <c r="DD40" s="1309"/>
      <c r="DE40" s="1267"/>
    </row>
    <row r="41" spans="2:109" ht="16.5" x14ac:dyDescent="0.2">
      <c r="B41" s="1321" t="s">
        <v>600</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 x14ac:dyDescent="0.2">
      <c r="B42" s="1268"/>
      <c r="G42" s="1305"/>
      <c r="I42" s="1304"/>
      <c r="J42" s="1304"/>
      <c r="K42" s="1304"/>
      <c r="AM42" s="1305"/>
      <c r="AN42" s="1305" t="s">
        <v>596</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x14ac:dyDescent="0.2">
      <c r="B43" s="1268"/>
      <c r="AN43" s="1303" t="s">
        <v>599</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 x14ac:dyDescent="0.2">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 x14ac:dyDescent="0.2">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 x14ac:dyDescent="0.2">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 x14ac:dyDescent="0.2">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 x14ac:dyDescent="0.2">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 x14ac:dyDescent="0.2">
      <c r="B49" s="1268"/>
      <c r="AN49" s="1267" t="s">
        <v>594</v>
      </c>
    </row>
    <row r="50" spans="1:109" ht="13" x14ac:dyDescent="0.2">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548</v>
      </c>
      <c r="BQ50" s="1277"/>
      <c r="BR50" s="1277"/>
      <c r="BS50" s="1277"/>
      <c r="BT50" s="1277"/>
      <c r="BU50" s="1277"/>
      <c r="BV50" s="1277"/>
      <c r="BW50" s="1277"/>
      <c r="BX50" s="1277" t="s">
        <v>549</v>
      </c>
      <c r="BY50" s="1277"/>
      <c r="BZ50" s="1277"/>
      <c r="CA50" s="1277"/>
      <c r="CB50" s="1277"/>
      <c r="CC50" s="1277"/>
      <c r="CD50" s="1277"/>
      <c r="CE50" s="1277"/>
      <c r="CF50" s="1277" t="s">
        <v>550</v>
      </c>
      <c r="CG50" s="1277"/>
      <c r="CH50" s="1277"/>
      <c r="CI50" s="1277"/>
      <c r="CJ50" s="1277"/>
      <c r="CK50" s="1277"/>
      <c r="CL50" s="1277"/>
      <c r="CM50" s="1277"/>
      <c r="CN50" s="1277" t="s">
        <v>551</v>
      </c>
      <c r="CO50" s="1277"/>
      <c r="CP50" s="1277"/>
      <c r="CQ50" s="1277"/>
      <c r="CR50" s="1277"/>
      <c r="CS50" s="1277"/>
      <c r="CT50" s="1277"/>
      <c r="CU50" s="1277"/>
      <c r="CV50" s="1277" t="s">
        <v>552</v>
      </c>
      <c r="CW50" s="1277"/>
      <c r="CX50" s="1277"/>
      <c r="CY50" s="1277"/>
      <c r="CZ50" s="1277"/>
      <c r="DA50" s="1277"/>
      <c r="DB50" s="1277"/>
      <c r="DC50" s="1277"/>
    </row>
    <row r="51" spans="1:109" ht="13.5" customHeight="1" x14ac:dyDescent="0.2">
      <c r="B51" s="1268"/>
      <c r="G51" s="1284"/>
      <c r="H51" s="1284"/>
      <c r="I51" s="1318"/>
      <c r="J51" s="1318"/>
      <c r="K51" s="1283"/>
      <c r="L51" s="1283"/>
      <c r="M51" s="1283"/>
      <c r="N51" s="1283"/>
      <c r="AM51" s="1282"/>
      <c r="AN51" s="1276" t="s">
        <v>593</v>
      </c>
      <c r="AO51" s="1276"/>
      <c r="AP51" s="1276"/>
      <c r="AQ51" s="1276"/>
      <c r="AR51" s="1276"/>
      <c r="AS51" s="1276"/>
      <c r="AT51" s="1276"/>
      <c r="AU51" s="1276"/>
      <c r="AV51" s="1276"/>
      <c r="AW51" s="1276"/>
      <c r="AX51" s="1276"/>
      <c r="AY51" s="1276"/>
      <c r="AZ51" s="1276"/>
      <c r="BA51" s="1276"/>
      <c r="BB51" s="1276" t="s">
        <v>591</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275">
        <v>5.8</v>
      </c>
      <c r="BY51" s="1275"/>
      <c r="BZ51" s="1275"/>
      <c r="CA51" s="1275"/>
      <c r="CB51" s="1275"/>
      <c r="CC51" s="1275"/>
      <c r="CD51" s="1275"/>
      <c r="CE51" s="1275"/>
      <c r="CF51" s="1275">
        <v>9.3000000000000007</v>
      </c>
      <c r="CG51" s="1275"/>
      <c r="CH51" s="1275"/>
      <c r="CI51" s="1275"/>
      <c r="CJ51" s="1275"/>
      <c r="CK51" s="1275"/>
      <c r="CL51" s="1275"/>
      <c r="CM51" s="1275"/>
      <c r="CN51" s="1275">
        <v>16.600000000000001</v>
      </c>
      <c r="CO51" s="1275"/>
      <c r="CP51" s="1275"/>
      <c r="CQ51" s="1275"/>
      <c r="CR51" s="1275"/>
      <c r="CS51" s="1275"/>
      <c r="CT51" s="1275"/>
      <c r="CU51" s="1275"/>
      <c r="CV51" s="1275">
        <v>7</v>
      </c>
      <c r="CW51" s="1275"/>
      <c r="CX51" s="1275"/>
      <c r="CY51" s="1275"/>
      <c r="CZ51" s="1275"/>
      <c r="DA51" s="1275"/>
      <c r="DB51" s="1275"/>
      <c r="DC51" s="1275"/>
    </row>
    <row r="52" spans="1:109" ht="13" x14ac:dyDescent="0.2">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 x14ac:dyDescent="0.2">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598</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275">
        <v>56.4</v>
      </c>
      <c r="BY53" s="1275"/>
      <c r="BZ53" s="1275"/>
      <c r="CA53" s="1275"/>
      <c r="CB53" s="1275"/>
      <c r="CC53" s="1275"/>
      <c r="CD53" s="1275"/>
      <c r="CE53" s="1275"/>
      <c r="CF53" s="1275">
        <v>56.4</v>
      </c>
      <c r="CG53" s="1275"/>
      <c r="CH53" s="1275"/>
      <c r="CI53" s="1275"/>
      <c r="CJ53" s="1275"/>
      <c r="CK53" s="1275"/>
      <c r="CL53" s="1275"/>
      <c r="CM53" s="1275"/>
      <c r="CN53" s="1275">
        <v>55.2</v>
      </c>
      <c r="CO53" s="1275"/>
      <c r="CP53" s="1275"/>
      <c r="CQ53" s="1275"/>
      <c r="CR53" s="1275"/>
      <c r="CS53" s="1275"/>
      <c r="CT53" s="1275"/>
      <c r="CU53" s="1275"/>
      <c r="CV53" s="1275">
        <v>55.1</v>
      </c>
      <c r="CW53" s="1275"/>
      <c r="CX53" s="1275"/>
      <c r="CY53" s="1275"/>
      <c r="CZ53" s="1275"/>
      <c r="DA53" s="1275"/>
      <c r="DB53" s="1275"/>
      <c r="DC53" s="1275"/>
    </row>
    <row r="54" spans="1:109" ht="13" x14ac:dyDescent="0.2">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 x14ac:dyDescent="0.2">
      <c r="A55" s="1304"/>
      <c r="B55" s="1268"/>
      <c r="G55" s="1280"/>
      <c r="H55" s="1280"/>
      <c r="I55" s="1280"/>
      <c r="J55" s="1280"/>
      <c r="K55" s="1283"/>
      <c r="L55" s="1283"/>
      <c r="M55" s="1283"/>
      <c r="N55" s="1283"/>
      <c r="AN55" s="1277" t="s">
        <v>592</v>
      </c>
      <c r="AO55" s="1277"/>
      <c r="AP55" s="1277"/>
      <c r="AQ55" s="1277"/>
      <c r="AR55" s="1277"/>
      <c r="AS55" s="1277"/>
      <c r="AT55" s="1277"/>
      <c r="AU55" s="1277"/>
      <c r="AV55" s="1277"/>
      <c r="AW55" s="1277"/>
      <c r="AX55" s="1277"/>
      <c r="AY55" s="1277"/>
      <c r="AZ55" s="1277"/>
      <c r="BA55" s="1277"/>
      <c r="BB55" s="1276" t="s">
        <v>591</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275">
        <v>36.5</v>
      </c>
      <c r="BY55" s="1275"/>
      <c r="BZ55" s="1275"/>
      <c r="CA55" s="1275"/>
      <c r="CB55" s="1275"/>
      <c r="CC55" s="1275"/>
      <c r="CD55" s="1275"/>
      <c r="CE55" s="1275"/>
      <c r="CF55" s="1275">
        <v>32.9</v>
      </c>
      <c r="CG55" s="1275"/>
      <c r="CH55" s="1275"/>
      <c r="CI55" s="1275"/>
      <c r="CJ55" s="1275"/>
      <c r="CK55" s="1275"/>
      <c r="CL55" s="1275"/>
      <c r="CM55" s="1275"/>
      <c r="CN55" s="1275">
        <v>28.5</v>
      </c>
      <c r="CO55" s="1275"/>
      <c r="CP55" s="1275"/>
      <c r="CQ55" s="1275"/>
      <c r="CR55" s="1275"/>
      <c r="CS55" s="1275"/>
      <c r="CT55" s="1275"/>
      <c r="CU55" s="1275"/>
      <c r="CV55" s="1275">
        <v>20.5</v>
      </c>
      <c r="CW55" s="1275"/>
      <c r="CX55" s="1275"/>
      <c r="CY55" s="1275"/>
      <c r="CZ55" s="1275"/>
      <c r="DA55" s="1275"/>
      <c r="DB55" s="1275"/>
      <c r="DC55" s="1275"/>
    </row>
    <row r="56" spans="1:109" ht="13" x14ac:dyDescent="0.2">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 x14ac:dyDescent="0.2">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598</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275">
        <v>54.1</v>
      </c>
      <c r="BY57" s="1275"/>
      <c r="BZ57" s="1275"/>
      <c r="CA57" s="1275"/>
      <c r="CB57" s="1275"/>
      <c r="CC57" s="1275"/>
      <c r="CD57" s="1275"/>
      <c r="CE57" s="1275"/>
      <c r="CF57" s="1275">
        <v>57</v>
      </c>
      <c r="CG57" s="1275"/>
      <c r="CH57" s="1275"/>
      <c r="CI57" s="1275"/>
      <c r="CJ57" s="1275"/>
      <c r="CK57" s="1275"/>
      <c r="CL57" s="1275"/>
      <c r="CM57" s="1275"/>
      <c r="CN57" s="1275">
        <v>59.7</v>
      </c>
      <c r="CO57" s="1275"/>
      <c r="CP57" s="1275"/>
      <c r="CQ57" s="1275"/>
      <c r="CR57" s="1275"/>
      <c r="CS57" s="1275"/>
      <c r="CT57" s="1275"/>
      <c r="CU57" s="1275"/>
      <c r="CV57" s="1275">
        <v>59.1</v>
      </c>
      <c r="CW57" s="1275"/>
      <c r="CX57" s="1275"/>
      <c r="CY57" s="1275"/>
      <c r="CZ57" s="1275"/>
      <c r="DA57" s="1275"/>
      <c r="DB57" s="1275"/>
      <c r="DC57" s="1275"/>
      <c r="DD57" s="1315"/>
      <c r="DE57" s="1310"/>
    </row>
    <row r="58" spans="1:109" s="1304" customFormat="1" ht="13" x14ac:dyDescent="0.2">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 x14ac:dyDescent="0.2">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 x14ac:dyDescent="0.2">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 x14ac:dyDescent="0.2">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 x14ac:dyDescent="0.2">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6.5" x14ac:dyDescent="0.2">
      <c r="B63" s="1308" t="s">
        <v>597</v>
      </c>
    </row>
    <row r="64" spans="1:109" ht="13" x14ac:dyDescent="0.2">
      <c r="B64" s="1268"/>
      <c r="G64" s="1305"/>
      <c r="I64" s="1307"/>
      <c r="J64" s="1307"/>
      <c r="K64" s="1307"/>
      <c r="L64" s="1307"/>
      <c r="M64" s="1307"/>
      <c r="N64" s="1306"/>
      <c r="AM64" s="1305"/>
      <c r="AN64" s="1305" t="s">
        <v>596</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 x14ac:dyDescent="0.2">
      <c r="B65" s="1268"/>
      <c r="AN65" s="1303" t="s">
        <v>595</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 x14ac:dyDescent="0.2">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 x14ac:dyDescent="0.2">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 x14ac:dyDescent="0.2">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 x14ac:dyDescent="0.2">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 x14ac:dyDescent="0.2">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 x14ac:dyDescent="0.2">
      <c r="B71" s="1268"/>
      <c r="G71" s="1290"/>
      <c r="I71" s="1293"/>
      <c r="J71" s="1292"/>
      <c r="K71" s="1292"/>
      <c r="L71" s="1291"/>
      <c r="M71" s="1292"/>
      <c r="N71" s="1291"/>
      <c r="AM71" s="1290"/>
      <c r="AN71" s="1267" t="s">
        <v>594</v>
      </c>
    </row>
    <row r="72" spans="2:107" ht="13" x14ac:dyDescent="0.2">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548</v>
      </c>
      <c r="BQ72" s="1277"/>
      <c r="BR72" s="1277"/>
      <c r="BS72" s="1277"/>
      <c r="BT72" s="1277"/>
      <c r="BU72" s="1277"/>
      <c r="BV72" s="1277"/>
      <c r="BW72" s="1277"/>
      <c r="BX72" s="1277" t="s">
        <v>549</v>
      </c>
      <c r="BY72" s="1277"/>
      <c r="BZ72" s="1277"/>
      <c r="CA72" s="1277"/>
      <c r="CB72" s="1277"/>
      <c r="CC72" s="1277"/>
      <c r="CD72" s="1277"/>
      <c r="CE72" s="1277"/>
      <c r="CF72" s="1277" t="s">
        <v>550</v>
      </c>
      <c r="CG72" s="1277"/>
      <c r="CH72" s="1277"/>
      <c r="CI72" s="1277"/>
      <c r="CJ72" s="1277"/>
      <c r="CK72" s="1277"/>
      <c r="CL72" s="1277"/>
      <c r="CM72" s="1277"/>
      <c r="CN72" s="1277" t="s">
        <v>551</v>
      </c>
      <c r="CO72" s="1277"/>
      <c r="CP72" s="1277"/>
      <c r="CQ72" s="1277"/>
      <c r="CR72" s="1277"/>
      <c r="CS72" s="1277"/>
      <c r="CT72" s="1277"/>
      <c r="CU72" s="1277"/>
      <c r="CV72" s="1277" t="s">
        <v>552</v>
      </c>
      <c r="CW72" s="1277"/>
      <c r="CX72" s="1277"/>
      <c r="CY72" s="1277"/>
      <c r="CZ72" s="1277"/>
      <c r="DA72" s="1277"/>
      <c r="DB72" s="1277"/>
      <c r="DC72" s="1277"/>
    </row>
    <row r="73" spans="2:107" ht="13" x14ac:dyDescent="0.2">
      <c r="B73" s="1268"/>
      <c r="G73" s="1284"/>
      <c r="H73" s="1284"/>
      <c r="I73" s="1284"/>
      <c r="J73" s="1284"/>
      <c r="K73" s="1281"/>
      <c r="L73" s="1281"/>
      <c r="M73" s="1281"/>
      <c r="N73" s="1281"/>
      <c r="AM73" s="1282"/>
      <c r="AN73" s="1276" t="s">
        <v>593</v>
      </c>
      <c r="AO73" s="1276"/>
      <c r="AP73" s="1276"/>
      <c r="AQ73" s="1276"/>
      <c r="AR73" s="1276"/>
      <c r="AS73" s="1276"/>
      <c r="AT73" s="1276"/>
      <c r="AU73" s="1276"/>
      <c r="AV73" s="1276"/>
      <c r="AW73" s="1276"/>
      <c r="AX73" s="1276"/>
      <c r="AY73" s="1276"/>
      <c r="AZ73" s="1276"/>
      <c r="BA73" s="1276"/>
      <c r="BB73" s="1276" t="s">
        <v>591</v>
      </c>
      <c r="BC73" s="1276"/>
      <c r="BD73" s="1276"/>
      <c r="BE73" s="1276"/>
      <c r="BF73" s="1276"/>
      <c r="BG73" s="1276"/>
      <c r="BH73" s="1276"/>
      <c r="BI73" s="1276"/>
      <c r="BJ73" s="1276"/>
      <c r="BK73" s="1276"/>
      <c r="BL73" s="1276"/>
      <c r="BM73" s="1276"/>
      <c r="BN73" s="1276"/>
      <c r="BO73" s="1276"/>
      <c r="BP73" s="1275">
        <v>12</v>
      </c>
      <c r="BQ73" s="1275"/>
      <c r="BR73" s="1275"/>
      <c r="BS73" s="1275"/>
      <c r="BT73" s="1275"/>
      <c r="BU73" s="1275"/>
      <c r="BV73" s="1275"/>
      <c r="BW73" s="1275"/>
      <c r="BX73" s="1275">
        <v>5.8</v>
      </c>
      <c r="BY73" s="1275"/>
      <c r="BZ73" s="1275"/>
      <c r="CA73" s="1275"/>
      <c r="CB73" s="1275"/>
      <c r="CC73" s="1275"/>
      <c r="CD73" s="1275"/>
      <c r="CE73" s="1275"/>
      <c r="CF73" s="1275">
        <v>9.3000000000000007</v>
      </c>
      <c r="CG73" s="1275"/>
      <c r="CH73" s="1275"/>
      <c r="CI73" s="1275"/>
      <c r="CJ73" s="1275"/>
      <c r="CK73" s="1275"/>
      <c r="CL73" s="1275"/>
      <c r="CM73" s="1275"/>
      <c r="CN73" s="1275">
        <v>16.600000000000001</v>
      </c>
      <c r="CO73" s="1275"/>
      <c r="CP73" s="1275"/>
      <c r="CQ73" s="1275"/>
      <c r="CR73" s="1275"/>
      <c r="CS73" s="1275"/>
      <c r="CT73" s="1275"/>
      <c r="CU73" s="1275"/>
      <c r="CV73" s="1275">
        <v>7</v>
      </c>
      <c r="CW73" s="1275"/>
      <c r="CX73" s="1275"/>
      <c r="CY73" s="1275"/>
      <c r="CZ73" s="1275"/>
      <c r="DA73" s="1275"/>
      <c r="DB73" s="1275"/>
      <c r="DC73" s="1275"/>
    </row>
    <row r="74" spans="2:107" ht="13" x14ac:dyDescent="0.2">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 x14ac:dyDescent="0.2">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590</v>
      </c>
      <c r="BC75" s="1276"/>
      <c r="BD75" s="1276"/>
      <c r="BE75" s="1276"/>
      <c r="BF75" s="1276"/>
      <c r="BG75" s="1276"/>
      <c r="BH75" s="1276"/>
      <c r="BI75" s="1276"/>
      <c r="BJ75" s="1276"/>
      <c r="BK75" s="1276"/>
      <c r="BL75" s="1276"/>
      <c r="BM75" s="1276"/>
      <c r="BN75" s="1276"/>
      <c r="BO75" s="1276"/>
      <c r="BP75" s="1275">
        <v>6.1</v>
      </c>
      <c r="BQ75" s="1275"/>
      <c r="BR75" s="1275"/>
      <c r="BS75" s="1275"/>
      <c r="BT75" s="1275"/>
      <c r="BU75" s="1275"/>
      <c r="BV75" s="1275"/>
      <c r="BW75" s="1275"/>
      <c r="BX75" s="1275">
        <v>5.4</v>
      </c>
      <c r="BY75" s="1275"/>
      <c r="BZ75" s="1275"/>
      <c r="CA75" s="1275"/>
      <c r="CB75" s="1275"/>
      <c r="CC75" s="1275"/>
      <c r="CD75" s="1275"/>
      <c r="CE75" s="1275"/>
      <c r="CF75" s="1275">
        <v>4.7</v>
      </c>
      <c r="CG75" s="1275"/>
      <c r="CH75" s="1275"/>
      <c r="CI75" s="1275"/>
      <c r="CJ75" s="1275"/>
      <c r="CK75" s="1275"/>
      <c r="CL75" s="1275"/>
      <c r="CM75" s="1275"/>
      <c r="CN75" s="1275">
        <v>4.5999999999999996</v>
      </c>
      <c r="CO75" s="1275"/>
      <c r="CP75" s="1275"/>
      <c r="CQ75" s="1275"/>
      <c r="CR75" s="1275"/>
      <c r="CS75" s="1275"/>
      <c r="CT75" s="1275"/>
      <c r="CU75" s="1275"/>
      <c r="CV75" s="1275">
        <v>4.5999999999999996</v>
      </c>
      <c r="CW75" s="1275"/>
      <c r="CX75" s="1275"/>
      <c r="CY75" s="1275"/>
      <c r="CZ75" s="1275"/>
      <c r="DA75" s="1275"/>
      <c r="DB75" s="1275"/>
      <c r="DC75" s="1275"/>
    </row>
    <row r="76" spans="2:107" ht="13" x14ac:dyDescent="0.2">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 x14ac:dyDescent="0.2">
      <c r="B77" s="1268"/>
      <c r="G77" s="1280"/>
      <c r="H77" s="1280"/>
      <c r="I77" s="1280"/>
      <c r="J77" s="1280"/>
      <c r="K77" s="1281"/>
      <c r="L77" s="1281"/>
      <c r="M77" s="1281"/>
      <c r="N77" s="1281"/>
      <c r="AN77" s="1277" t="s">
        <v>592</v>
      </c>
      <c r="AO77" s="1277"/>
      <c r="AP77" s="1277"/>
      <c r="AQ77" s="1277"/>
      <c r="AR77" s="1277"/>
      <c r="AS77" s="1277"/>
      <c r="AT77" s="1277"/>
      <c r="AU77" s="1277"/>
      <c r="AV77" s="1277"/>
      <c r="AW77" s="1277"/>
      <c r="AX77" s="1277"/>
      <c r="AY77" s="1277"/>
      <c r="AZ77" s="1277"/>
      <c r="BA77" s="1277"/>
      <c r="BB77" s="1276" t="s">
        <v>591</v>
      </c>
      <c r="BC77" s="1276"/>
      <c r="BD77" s="1276"/>
      <c r="BE77" s="1276"/>
      <c r="BF77" s="1276"/>
      <c r="BG77" s="1276"/>
      <c r="BH77" s="1276"/>
      <c r="BI77" s="1276"/>
      <c r="BJ77" s="1276"/>
      <c r="BK77" s="1276"/>
      <c r="BL77" s="1276"/>
      <c r="BM77" s="1276"/>
      <c r="BN77" s="1276"/>
      <c r="BO77" s="1276"/>
      <c r="BP77" s="1275">
        <v>48.7</v>
      </c>
      <c r="BQ77" s="1275"/>
      <c r="BR77" s="1275"/>
      <c r="BS77" s="1275"/>
      <c r="BT77" s="1275"/>
      <c r="BU77" s="1275"/>
      <c r="BV77" s="1275"/>
      <c r="BW77" s="1275"/>
      <c r="BX77" s="1275">
        <v>36.5</v>
      </c>
      <c r="BY77" s="1275"/>
      <c r="BZ77" s="1275"/>
      <c r="CA77" s="1275"/>
      <c r="CB77" s="1275"/>
      <c r="CC77" s="1275"/>
      <c r="CD77" s="1275"/>
      <c r="CE77" s="1275"/>
      <c r="CF77" s="1275">
        <v>32.9</v>
      </c>
      <c r="CG77" s="1275"/>
      <c r="CH77" s="1275"/>
      <c r="CI77" s="1275"/>
      <c r="CJ77" s="1275"/>
      <c r="CK77" s="1275"/>
      <c r="CL77" s="1275"/>
      <c r="CM77" s="1275"/>
      <c r="CN77" s="1275">
        <v>28.5</v>
      </c>
      <c r="CO77" s="1275"/>
      <c r="CP77" s="1275"/>
      <c r="CQ77" s="1275"/>
      <c r="CR77" s="1275"/>
      <c r="CS77" s="1275"/>
      <c r="CT77" s="1275"/>
      <c r="CU77" s="1275"/>
      <c r="CV77" s="1275">
        <v>20.5</v>
      </c>
      <c r="CW77" s="1275"/>
      <c r="CX77" s="1275"/>
      <c r="CY77" s="1275"/>
      <c r="CZ77" s="1275"/>
      <c r="DA77" s="1275"/>
      <c r="DB77" s="1275"/>
      <c r="DC77" s="1275"/>
    </row>
    <row r="78" spans="2:107" ht="13" x14ac:dyDescent="0.2">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 x14ac:dyDescent="0.2">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590</v>
      </c>
      <c r="BC79" s="1276"/>
      <c r="BD79" s="1276"/>
      <c r="BE79" s="1276"/>
      <c r="BF79" s="1276"/>
      <c r="BG79" s="1276"/>
      <c r="BH79" s="1276"/>
      <c r="BI79" s="1276"/>
      <c r="BJ79" s="1276"/>
      <c r="BK79" s="1276"/>
      <c r="BL79" s="1276"/>
      <c r="BM79" s="1276"/>
      <c r="BN79" s="1276"/>
      <c r="BO79" s="1276"/>
      <c r="BP79" s="1275">
        <v>10.4</v>
      </c>
      <c r="BQ79" s="1275"/>
      <c r="BR79" s="1275"/>
      <c r="BS79" s="1275"/>
      <c r="BT79" s="1275"/>
      <c r="BU79" s="1275"/>
      <c r="BV79" s="1275"/>
      <c r="BW79" s="1275"/>
      <c r="BX79" s="1275">
        <v>9</v>
      </c>
      <c r="BY79" s="1275"/>
      <c r="BZ79" s="1275"/>
      <c r="CA79" s="1275"/>
      <c r="CB79" s="1275"/>
      <c r="CC79" s="1275"/>
      <c r="CD79" s="1275"/>
      <c r="CE79" s="1275"/>
      <c r="CF79" s="1275">
        <v>8.1999999999999993</v>
      </c>
      <c r="CG79" s="1275"/>
      <c r="CH79" s="1275"/>
      <c r="CI79" s="1275"/>
      <c r="CJ79" s="1275"/>
      <c r="CK79" s="1275"/>
      <c r="CL79" s="1275"/>
      <c r="CM79" s="1275"/>
      <c r="CN79" s="1275">
        <v>8</v>
      </c>
      <c r="CO79" s="1275"/>
      <c r="CP79" s="1275"/>
      <c r="CQ79" s="1275"/>
      <c r="CR79" s="1275"/>
      <c r="CS79" s="1275"/>
      <c r="CT79" s="1275"/>
      <c r="CU79" s="1275"/>
      <c r="CV79" s="1275">
        <v>7.9</v>
      </c>
      <c r="CW79" s="1275"/>
      <c r="CX79" s="1275"/>
      <c r="CY79" s="1275"/>
      <c r="CZ79" s="1275"/>
      <c r="DA79" s="1275"/>
      <c r="DB79" s="1275"/>
      <c r="DC79" s="1275"/>
    </row>
    <row r="80" spans="2:107" ht="13" x14ac:dyDescent="0.2">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 x14ac:dyDescent="0.2">
      <c r="B81" s="1268"/>
    </row>
    <row r="82" spans="2:109" ht="16.5" x14ac:dyDescent="0.2">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 x14ac:dyDescent="0.2">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 x14ac:dyDescent="0.2">
      <c r="DD84" s="1267"/>
      <c r="DE84" s="1267"/>
    </row>
    <row r="85" spans="2:109" ht="13" x14ac:dyDescent="0.2">
      <c r="DD85" s="1267"/>
      <c r="DE85" s="1267"/>
    </row>
    <row r="86" spans="2:109" ht="13" hidden="1" x14ac:dyDescent="0.2">
      <c r="DD86" s="1267"/>
      <c r="DE86" s="1267"/>
    </row>
    <row r="87" spans="2:109" ht="13" hidden="1" x14ac:dyDescent="0.2">
      <c r="K87" s="1270"/>
      <c r="AQ87" s="1270"/>
      <c r="BC87" s="1270"/>
      <c r="BO87" s="1270"/>
      <c r="CA87" s="1270"/>
      <c r="CM87" s="1270"/>
      <c r="CY87" s="1270"/>
      <c r="DD87" s="1267"/>
      <c r="DE87" s="1267"/>
    </row>
    <row r="88" spans="2:109" ht="13" hidden="1" x14ac:dyDescent="0.2">
      <c r="DD88" s="1267"/>
      <c r="DE88" s="1267"/>
    </row>
    <row r="89" spans="2:109" ht="13" hidden="1" x14ac:dyDescent="0.2">
      <c r="DD89" s="1267"/>
      <c r="DE89" s="1267"/>
    </row>
    <row r="90" spans="2:109" ht="13" hidden="1" x14ac:dyDescent="0.2">
      <c r="DD90" s="1267"/>
      <c r="DE90" s="1267"/>
    </row>
    <row r="91" spans="2:109" ht="13" hidden="1" x14ac:dyDescent="0.2">
      <c r="DD91" s="1267"/>
      <c r="DE91" s="1267"/>
    </row>
    <row r="92" spans="2:109" ht="13.5" hidden="1" customHeight="1" x14ac:dyDescent="0.2">
      <c r="DD92" s="1267"/>
      <c r="DE92" s="1267"/>
    </row>
    <row r="93" spans="2:109" ht="13.5" hidden="1" customHeight="1" x14ac:dyDescent="0.2">
      <c r="DD93" s="1267"/>
      <c r="DE93" s="1267"/>
    </row>
    <row r="94" spans="2:109" ht="13.5" hidden="1" customHeight="1" x14ac:dyDescent="0.2">
      <c r="DD94" s="1267"/>
      <c r="DE94" s="1267"/>
    </row>
    <row r="95" spans="2:109" ht="13.5" hidden="1" customHeight="1" x14ac:dyDescent="0.2">
      <c r="DD95" s="1267"/>
      <c r="DE95" s="1267"/>
    </row>
    <row r="96" spans="2:109" ht="13.5" hidden="1" customHeight="1" x14ac:dyDescent="0.2">
      <c r="DD96" s="1267"/>
      <c r="DE96" s="1267"/>
    </row>
    <row r="97" spans="108:109" ht="13.5" hidden="1" customHeight="1" x14ac:dyDescent="0.2">
      <c r="DD97" s="1267"/>
      <c r="DE97" s="1267"/>
    </row>
    <row r="98" spans="108:109" ht="13.5" hidden="1" customHeight="1" x14ac:dyDescent="0.2">
      <c r="DD98" s="1267"/>
      <c r="DE98" s="1267"/>
    </row>
    <row r="99" spans="108:109" ht="13.5" hidden="1" customHeight="1" x14ac:dyDescent="0.2">
      <c r="DD99" s="1267"/>
      <c r="DE99" s="1267"/>
    </row>
    <row r="100" spans="108:109" ht="13.5" hidden="1" customHeight="1" x14ac:dyDescent="0.2">
      <c r="DD100" s="1267"/>
      <c r="DE100" s="1267"/>
    </row>
    <row r="101" spans="108:109" ht="13.5" hidden="1" customHeight="1" x14ac:dyDescent="0.2">
      <c r="DD101" s="1267"/>
      <c r="DE101" s="1267"/>
    </row>
    <row r="102" spans="108:109" ht="13.5" hidden="1" customHeight="1" x14ac:dyDescent="0.2">
      <c r="DD102" s="1267"/>
      <c r="DE102" s="1267"/>
    </row>
    <row r="103" spans="108:109" ht="13.5" hidden="1" customHeight="1" x14ac:dyDescent="0.2">
      <c r="DD103" s="1267"/>
      <c r="DE103" s="1267"/>
    </row>
    <row r="104" spans="108:109" ht="13.5" hidden="1" customHeight="1" x14ac:dyDescent="0.2">
      <c r="DD104" s="1267"/>
      <c r="DE104" s="1267"/>
    </row>
    <row r="105" spans="108:109" ht="13.5" hidden="1" customHeight="1" x14ac:dyDescent="0.2">
      <c r="DD105" s="1267"/>
      <c r="DE105" s="1267"/>
    </row>
    <row r="106" spans="108:109" ht="13.5" hidden="1" customHeight="1" x14ac:dyDescent="0.2">
      <c r="DD106" s="1267"/>
      <c r="DE106" s="1267"/>
    </row>
    <row r="107" spans="108:109" ht="13.5" hidden="1" customHeight="1" x14ac:dyDescent="0.2">
      <c r="DD107" s="1267"/>
      <c r="DE107" s="1267"/>
    </row>
    <row r="108" spans="108:109" ht="13.5" hidden="1" customHeight="1" x14ac:dyDescent="0.2">
      <c r="DD108" s="1267"/>
      <c r="DE108" s="1267"/>
    </row>
    <row r="109" spans="108:109" ht="13.5" hidden="1" customHeight="1" x14ac:dyDescent="0.2">
      <c r="DD109" s="1267"/>
      <c r="DE109" s="1267"/>
    </row>
    <row r="110" spans="108:109" ht="13.5" hidden="1" customHeight="1" x14ac:dyDescent="0.2">
      <c r="DD110" s="1267"/>
      <c r="DE110" s="1267"/>
    </row>
    <row r="111" spans="108:109" ht="13.5" hidden="1" customHeight="1" x14ac:dyDescent="0.2">
      <c r="DD111" s="1267"/>
      <c r="DE111" s="1267"/>
    </row>
    <row r="112" spans="108:109" ht="13.5" hidden="1" customHeight="1" x14ac:dyDescent="0.2">
      <c r="DD112" s="1267"/>
      <c r="DE112" s="1267"/>
    </row>
    <row r="113" spans="108:109" ht="13.5" hidden="1" customHeight="1" x14ac:dyDescent="0.2">
      <c r="DD113" s="1267"/>
      <c r="DE113" s="1267"/>
    </row>
    <row r="114" spans="108:109" ht="13.5" hidden="1" customHeight="1" x14ac:dyDescent="0.2">
      <c r="DD114" s="1267"/>
      <c r="DE114" s="1267"/>
    </row>
    <row r="115" spans="108:109" ht="13.5" hidden="1" customHeight="1" x14ac:dyDescent="0.2">
      <c r="DD115" s="1267"/>
      <c r="DE115" s="1267"/>
    </row>
    <row r="116" spans="108:109" ht="13.5" hidden="1" customHeight="1" x14ac:dyDescent="0.2">
      <c r="DD116" s="1267"/>
      <c r="DE116" s="1267"/>
    </row>
    <row r="117" spans="108:109" ht="13.5" hidden="1" customHeight="1" x14ac:dyDescent="0.2">
      <c r="DD117" s="1267"/>
      <c r="DE117" s="1267"/>
    </row>
    <row r="118" spans="108:109" ht="13.5" hidden="1" customHeight="1" x14ac:dyDescent="0.2">
      <c r="DD118" s="1267"/>
      <c r="DE118" s="1267"/>
    </row>
    <row r="119" spans="108:109" ht="13.5" hidden="1" customHeight="1" x14ac:dyDescent="0.2">
      <c r="DD119" s="1267"/>
      <c r="DE119" s="1267"/>
    </row>
    <row r="120" spans="108:109" ht="13.5" hidden="1" customHeight="1" x14ac:dyDescent="0.2">
      <c r="DD120" s="1267"/>
      <c r="DE120" s="1267"/>
    </row>
    <row r="121" spans="108:109" ht="13.5" hidden="1" customHeight="1" x14ac:dyDescent="0.2">
      <c r="DD121" s="1267"/>
      <c r="DE121" s="1267"/>
    </row>
    <row r="122" spans="108:109" ht="13.5" hidden="1" customHeight="1" x14ac:dyDescent="0.2">
      <c r="DD122" s="1267"/>
      <c r="DE122" s="1267"/>
    </row>
    <row r="123" spans="108:109" ht="13.5" hidden="1" customHeight="1" x14ac:dyDescent="0.2">
      <c r="DD123" s="1267"/>
      <c r="DE123" s="1267"/>
    </row>
    <row r="124" spans="108:109" ht="13.5" hidden="1" customHeight="1" x14ac:dyDescent="0.2">
      <c r="DD124" s="1267"/>
      <c r="DE124" s="1267"/>
    </row>
    <row r="125" spans="108:109" ht="13.5" hidden="1" customHeight="1" x14ac:dyDescent="0.2">
      <c r="DD125" s="1267"/>
      <c r="DE125" s="1267"/>
    </row>
    <row r="126" spans="108:109" ht="13.5" hidden="1" customHeight="1" x14ac:dyDescent="0.2">
      <c r="DD126" s="1267"/>
      <c r="DE126" s="1267"/>
    </row>
    <row r="127" spans="108:109" ht="13.5" hidden="1" customHeight="1" x14ac:dyDescent="0.2">
      <c r="DD127" s="1267"/>
      <c r="DE127" s="1267"/>
    </row>
    <row r="128" spans="108:109" ht="13.5" hidden="1" customHeight="1" x14ac:dyDescent="0.2">
      <c r="DD128" s="1267"/>
      <c r="DE128" s="1267"/>
    </row>
    <row r="129" spans="108:109" ht="13.5" hidden="1" customHeight="1" x14ac:dyDescent="0.2">
      <c r="DD129" s="1267"/>
      <c r="DE129" s="1267"/>
    </row>
    <row r="130" spans="108:109" ht="13.5" hidden="1" customHeight="1" x14ac:dyDescent="0.2">
      <c r="DD130" s="1267"/>
      <c r="DE130" s="1267"/>
    </row>
    <row r="131" spans="108:109" ht="13.5" hidden="1" customHeight="1" x14ac:dyDescent="0.2">
      <c r="DD131" s="1267"/>
      <c r="DE131" s="1267"/>
    </row>
    <row r="132" spans="108:109" ht="13.5" hidden="1" customHeight="1" x14ac:dyDescent="0.2">
      <c r="DD132" s="1267"/>
      <c r="DE132" s="1267"/>
    </row>
    <row r="133" spans="108:109" ht="13.5" hidden="1" customHeight="1" x14ac:dyDescent="0.2">
      <c r="DD133" s="1267"/>
      <c r="DE133" s="1267"/>
    </row>
    <row r="134" spans="108:109" ht="13.5" hidden="1" customHeight="1" x14ac:dyDescent="0.2">
      <c r="DD134" s="1267"/>
      <c r="DE134" s="1267"/>
    </row>
    <row r="135" spans="108:109" ht="13.5" hidden="1" customHeight="1" x14ac:dyDescent="0.2">
      <c r="DD135" s="1267"/>
      <c r="DE135" s="1267"/>
    </row>
    <row r="136" spans="108:109" ht="13.5" hidden="1" customHeight="1" x14ac:dyDescent="0.2">
      <c r="DD136" s="1267"/>
      <c r="DE136" s="1267"/>
    </row>
    <row r="137" spans="108:109" ht="13.5" hidden="1" customHeight="1" x14ac:dyDescent="0.2">
      <c r="DD137" s="1267"/>
      <c r="DE137" s="1267"/>
    </row>
    <row r="138" spans="108:109" ht="13.5" hidden="1" customHeight="1" x14ac:dyDescent="0.2">
      <c r="DD138" s="1267"/>
      <c r="DE138" s="1267"/>
    </row>
    <row r="139" spans="108:109" ht="13.5" hidden="1" customHeight="1" x14ac:dyDescent="0.2">
      <c r="DD139" s="1267"/>
      <c r="DE139" s="1267"/>
    </row>
    <row r="140" spans="108:109" ht="13.5" hidden="1" customHeight="1" x14ac:dyDescent="0.2">
      <c r="DD140" s="1267"/>
      <c r="DE140" s="1267"/>
    </row>
    <row r="141" spans="108:109" ht="13.5" hidden="1" customHeight="1" x14ac:dyDescent="0.2">
      <c r="DD141" s="1267"/>
      <c r="DE141" s="1267"/>
    </row>
    <row r="142" spans="108:109" ht="13.5" hidden="1" customHeight="1" x14ac:dyDescent="0.2">
      <c r="DD142" s="1267"/>
      <c r="DE142" s="1267"/>
    </row>
    <row r="143" spans="108:109" ht="13.5" hidden="1" customHeight="1" x14ac:dyDescent="0.2">
      <c r="DD143" s="1267"/>
      <c r="DE143" s="1267"/>
    </row>
    <row r="144" spans="108:109" ht="13.5" hidden="1" customHeight="1" x14ac:dyDescent="0.2">
      <c r="DD144" s="1267"/>
      <c r="DE144" s="1267"/>
    </row>
    <row r="145" spans="108:109" ht="13.5" hidden="1" customHeight="1" x14ac:dyDescent="0.2">
      <c r="DD145" s="1267"/>
      <c r="DE145" s="1267"/>
    </row>
    <row r="146" spans="108:109" ht="13.5" hidden="1" customHeight="1" x14ac:dyDescent="0.2">
      <c r="DD146" s="1267"/>
      <c r="DE146" s="1267"/>
    </row>
    <row r="147" spans="108:109" ht="13.5" hidden="1" customHeight="1" x14ac:dyDescent="0.2">
      <c r="DD147" s="1267"/>
      <c r="DE147" s="1267"/>
    </row>
    <row r="148" spans="108:109" ht="13.5" hidden="1" customHeight="1" x14ac:dyDescent="0.2">
      <c r="DD148" s="1267"/>
      <c r="DE148" s="1267"/>
    </row>
    <row r="149" spans="108:109" ht="13.5" hidden="1" customHeight="1" x14ac:dyDescent="0.2">
      <c r="DD149" s="1267"/>
      <c r="DE149" s="1267"/>
    </row>
    <row r="150" spans="108:109" ht="13.5" hidden="1" customHeight="1" x14ac:dyDescent="0.2">
      <c r="DD150" s="1267"/>
      <c r="DE150" s="1267"/>
    </row>
    <row r="151" spans="108:109" ht="13.5" hidden="1" customHeight="1" x14ac:dyDescent="0.2">
      <c r="DD151" s="1267"/>
      <c r="DE151" s="1267"/>
    </row>
    <row r="152" spans="108:109" ht="13.5" hidden="1" customHeight="1" x14ac:dyDescent="0.2">
      <c r="DD152" s="1267"/>
      <c r="DE152" s="1267"/>
    </row>
    <row r="153" spans="108:109" ht="13.5" hidden="1" customHeight="1" x14ac:dyDescent="0.2">
      <c r="DD153" s="1267"/>
      <c r="DE153" s="1267"/>
    </row>
    <row r="154" spans="108:109" ht="13.5" hidden="1" customHeight="1" x14ac:dyDescent="0.2">
      <c r="DD154" s="1267"/>
      <c r="DE154" s="1267"/>
    </row>
    <row r="155" spans="108:109" ht="13.5" hidden="1" customHeight="1" x14ac:dyDescent="0.2">
      <c r="DD155" s="1267"/>
      <c r="DE155" s="1267"/>
    </row>
    <row r="156" spans="108:109" ht="13.5" hidden="1" customHeight="1" x14ac:dyDescent="0.2">
      <c r="DD156" s="1267"/>
      <c r="DE156" s="1267"/>
    </row>
    <row r="157" spans="108:109" ht="13.5" hidden="1" customHeight="1" x14ac:dyDescent="0.2">
      <c r="DD157" s="1267"/>
      <c r="DE157" s="1267"/>
    </row>
    <row r="158" spans="108:109" ht="13.5" hidden="1" customHeight="1" x14ac:dyDescent="0.2">
      <c r="DD158" s="1267"/>
      <c r="DE158" s="1267"/>
    </row>
    <row r="159" spans="108:109" ht="13.5" hidden="1" customHeight="1" x14ac:dyDescent="0.2">
      <c r="DD159" s="1267"/>
      <c r="DE159" s="1267"/>
    </row>
    <row r="160" spans="108:109" ht="13.5" hidden="1" customHeight="1" x14ac:dyDescent="0.2">
      <c r="DD160" s="1267"/>
      <c r="DE160" s="12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ZPPCEUqrrEBYM12oQyI2yH9fn5dfwrCxCWu6jqfLCQKwa0d08oqxKvBxFd366v77pm7cccXMibPdsK2U/kmpZg==" saltValue="h3X7m6nVEzBbxDJeHxPIpQ=="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qD9hjOi1/Vk/HV+f6hGek+riXZlp6mwlfB/PK5Kt0velMXoTK0zTfSCLD2MWNYDcKX9X4MPp8U/cZneT5jbOCw==" saltValue="YUDR5PaC31ZQOINsGigY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sHXi429mX789/ORNd+Sa0SFsp/ryIokiFE5YB8JU9FEc/SKtT9+sUGCosE3ccq+wSDwcTHS9vG32AuuW2EsZA==" saltValue="o2ssFtRb1GHGXg6J8BJXU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51</v>
      </c>
      <c r="E2" s="154"/>
      <c r="F2" s="155" t="s">
        <v>545</v>
      </c>
      <c r="G2" s="156"/>
      <c r="H2" s="157"/>
    </row>
    <row r="3" spans="1:8" x14ac:dyDescent="0.2">
      <c r="A3" s="153" t="s">
        <v>538</v>
      </c>
      <c r="B3" s="158"/>
      <c r="C3" s="159"/>
      <c r="D3" s="160">
        <v>28256</v>
      </c>
      <c r="E3" s="161"/>
      <c r="F3" s="162">
        <v>85205</v>
      </c>
      <c r="G3" s="163"/>
      <c r="H3" s="164"/>
    </row>
    <row r="4" spans="1:8" x14ac:dyDescent="0.2">
      <c r="A4" s="165"/>
      <c r="B4" s="166"/>
      <c r="C4" s="167"/>
      <c r="D4" s="168">
        <v>23774</v>
      </c>
      <c r="E4" s="169"/>
      <c r="F4" s="170">
        <v>38847</v>
      </c>
      <c r="G4" s="171"/>
      <c r="H4" s="172"/>
    </row>
    <row r="5" spans="1:8" x14ac:dyDescent="0.2">
      <c r="A5" s="153" t="s">
        <v>540</v>
      </c>
      <c r="B5" s="158"/>
      <c r="C5" s="159"/>
      <c r="D5" s="160">
        <v>52685</v>
      </c>
      <c r="E5" s="161"/>
      <c r="F5" s="162">
        <v>69469</v>
      </c>
      <c r="G5" s="163"/>
      <c r="H5" s="164"/>
    </row>
    <row r="6" spans="1:8" x14ac:dyDescent="0.2">
      <c r="A6" s="165"/>
      <c r="B6" s="166"/>
      <c r="C6" s="167"/>
      <c r="D6" s="168">
        <v>46297</v>
      </c>
      <c r="E6" s="169"/>
      <c r="F6" s="170">
        <v>38215</v>
      </c>
      <c r="G6" s="171"/>
      <c r="H6" s="172"/>
    </row>
    <row r="7" spans="1:8" x14ac:dyDescent="0.2">
      <c r="A7" s="153" t="s">
        <v>541</v>
      </c>
      <c r="B7" s="158"/>
      <c r="C7" s="159"/>
      <c r="D7" s="160">
        <v>32556</v>
      </c>
      <c r="E7" s="161"/>
      <c r="F7" s="162">
        <v>67293</v>
      </c>
      <c r="G7" s="163"/>
      <c r="H7" s="164"/>
    </row>
    <row r="8" spans="1:8" x14ac:dyDescent="0.2">
      <c r="A8" s="165"/>
      <c r="B8" s="166"/>
      <c r="C8" s="167"/>
      <c r="D8" s="168">
        <v>26862</v>
      </c>
      <c r="E8" s="169"/>
      <c r="F8" s="170">
        <v>35076</v>
      </c>
      <c r="G8" s="171"/>
      <c r="H8" s="172"/>
    </row>
    <row r="9" spans="1:8" x14ac:dyDescent="0.2">
      <c r="A9" s="153" t="s">
        <v>542</v>
      </c>
      <c r="B9" s="158"/>
      <c r="C9" s="159"/>
      <c r="D9" s="160">
        <v>75140</v>
      </c>
      <c r="E9" s="161"/>
      <c r="F9" s="162">
        <v>67343</v>
      </c>
      <c r="G9" s="163"/>
      <c r="H9" s="164"/>
    </row>
    <row r="10" spans="1:8" x14ac:dyDescent="0.2">
      <c r="A10" s="165"/>
      <c r="B10" s="166"/>
      <c r="C10" s="167"/>
      <c r="D10" s="168">
        <v>54878</v>
      </c>
      <c r="E10" s="169"/>
      <c r="F10" s="170">
        <v>32865</v>
      </c>
      <c r="G10" s="171"/>
      <c r="H10" s="172"/>
    </row>
    <row r="11" spans="1:8" x14ac:dyDescent="0.2">
      <c r="A11" s="153" t="s">
        <v>543</v>
      </c>
      <c r="B11" s="158"/>
      <c r="C11" s="159"/>
      <c r="D11" s="160">
        <v>33410</v>
      </c>
      <c r="E11" s="161"/>
      <c r="F11" s="162">
        <v>73475</v>
      </c>
      <c r="G11" s="163"/>
      <c r="H11" s="164"/>
    </row>
    <row r="12" spans="1:8" x14ac:dyDescent="0.2">
      <c r="A12" s="165"/>
      <c r="B12" s="166"/>
      <c r="C12" s="173"/>
      <c r="D12" s="168">
        <v>22919</v>
      </c>
      <c r="E12" s="169"/>
      <c r="F12" s="170">
        <v>43072</v>
      </c>
      <c r="G12" s="171"/>
      <c r="H12" s="172"/>
    </row>
    <row r="13" spans="1:8" x14ac:dyDescent="0.2">
      <c r="A13" s="153"/>
      <c r="B13" s="158"/>
      <c r="C13" s="174"/>
      <c r="D13" s="175">
        <v>44409</v>
      </c>
      <c r="E13" s="176"/>
      <c r="F13" s="177">
        <v>72557</v>
      </c>
      <c r="G13" s="178"/>
      <c r="H13" s="164"/>
    </row>
    <row r="14" spans="1:8" x14ac:dyDescent="0.2">
      <c r="A14" s="165"/>
      <c r="B14" s="166"/>
      <c r="C14" s="167"/>
      <c r="D14" s="168">
        <v>34946</v>
      </c>
      <c r="E14" s="169"/>
      <c r="F14" s="170">
        <v>37615</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10.17</v>
      </c>
      <c r="C19" s="179">
        <f>ROUND(VALUE(SUBSTITUTE(実質収支比率等に係る経年分析!G$48,"▲","-")),2)</f>
        <v>11.14</v>
      </c>
      <c r="D19" s="179">
        <f>ROUND(VALUE(SUBSTITUTE(実質収支比率等に係る経年分析!H$48,"▲","-")),2)</f>
        <v>10.67</v>
      </c>
      <c r="E19" s="179">
        <f>ROUND(VALUE(SUBSTITUTE(実質収支比率等に係る経年分析!I$48,"▲","-")),2)</f>
        <v>12.58</v>
      </c>
      <c r="F19" s="179">
        <f>ROUND(VALUE(SUBSTITUTE(実質収支比率等に係る経年分析!J$48,"▲","-")),2)</f>
        <v>10.63</v>
      </c>
    </row>
    <row r="20" spans="1:11" x14ac:dyDescent="0.2">
      <c r="A20" s="179" t="s">
        <v>54</v>
      </c>
      <c r="B20" s="179">
        <f>ROUND(VALUE(SUBSTITUTE(実質収支比率等に係る経年分析!F$47,"▲","-")),2)</f>
        <v>41.3</v>
      </c>
      <c r="C20" s="179">
        <f>ROUND(VALUE(SUBSTITUTE(実質収支比率等に係る経年分析!G$47,"▲","-")),2)</f>
        <v>42.73</v>
      </c>
      <c r="D20" s="179">
        <f>ROUND(VALUE(SUBSTITUTE(実質収支比率等に係る経年分析!H$47,"▲","-")),2)</f>
        <v>42.06</v>
      </c>
      <c r="E20" s="179">
        <f>ROUND(VALUE(SUBSTITUTE(実質収支比率等に係る経年分析!I$47,"▲","-")),2)</f>
        <v>40.07</v>
      </c>
      <c r="F20" s="179">
        <f>ROUND(VALUE(SUBSTITUTE(実質収支比率等に係る経年分析!J$47,"▲","-")),2)</f>
        <v>44.15</v>
      </c>
    </row>
    <row r="21" spans="1:11" x14ac:dyDescent="0.2">
      <c r="A21" s="179" t="s">
        <v>55</v>
      </c>
      <c r="B21" s="179">
        <f>IF(ISNUMBER(VALUE(SUBSTITUTE(実質収支比率等に係る経年分析!F$49,"▲","-"))),ROUND(VALUE(SUBSTITUTE(実質収支比率等に係る経年分析!F$49,"▲","-")),2),NA())</f>
        <v>5.14</v>
      </c>
      <c r="C21" s="179">
        <f>IF(ISNUMBER(VALUE(SUBSTITUTE(実質収支比率等に係る経年分析!G$49,"▲","-"))),ROUND(VALUE(SUBSTITUTE(実質収支比率等に係る経年分析!G$49,"▲","-")),2),NA())</f>
        <v>2.41</v>
      </c>
      <c r="D21" s="179">
        <f>IF(ISNUMBER(VALUE(SUBSTITUTE(実質収支比率等に係る経年分析!H$49,"▲","-"))),ROUND(VALUE(SUBSTITUTE(実質収支比率等に係る経年分析!H$49,"▲","-")),2),NA())</f>
        <v>-1.47</v>
      </c>
      <c r="E21" s="179">
        <f>IF(ISNUMBER(VALUE(SUBSTITUTE(実質収支比率等に係る経年分析!I$49,"▲","-"))),ROUND(VALUE(SUBSTITUTE(実質収支比率等に係る経年分析!I$49,"▲","-")),2),NA())</f>
        <v>0.1</v>
      </c>
      <c r="F21" s="179">
        <f>IF(ISNUMBER(VALUE(SUBSTITUTE(実質収支比率等に係る経年分析!J$49,"▲","-"))),ROUND(VALUE(SUBSTITUTE(実質収支比率等に係る経年分析!J$49,"▲","-")),2),NA())</f>
        <v>2.33</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9.3699999999999992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9.8000000000000007</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6.09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5.46</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str">
        <f>IF(連結実質赤字比率に係る赤字・黒字の構成分析!C$39="",NA(),連結実質赤字比率に係る赤字・黒字の構成分析!C$39)</f>
        <v>宇多津町はなの森墓地公苑整備事業特別会計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2">
      <c r="A32" s="180" t="str">
        <f>IF(連結実質赤字比率に係る赤字・黒字の構成分析!C$38="",NA(),連結実質赤字比率に係る赤字・黒字の構成分析!C$38)</f>
        <v>宇多津町後期高齢者医療特別会計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0.14000000000000001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0.13</v>
      </c>
    </row>
    <row r="33" spans="1:16" x14ac:dyDescent="0.2">
      <c r="A33" s="180" t="str">
        <f>IF(連結実質赤字比率に係る赤字・黒字の構成分析!C$37="",NA(),連結実質赤字比率に係る赤字・黒字の構成分析!C$37)</f>
        <v>宇多津町下水道事業特別会計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1.45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0.71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0.38</v>
      </c>
    </row>
    <row r="34" spans="1:16" x14ac:dyDescent="0.2">
      <c r="A34" s="180" t="str">
        <f>IF(連結実質赤字比率に係る赤字・黒字の構成分析!C$36="",NA(),連結実質赤字比率に係る赤字・黒字の構成分析!C$36)</f>
        <v>宇多津町介護保険特別会計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1.1299999999999999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1.66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1.46</v>
      </c>
    </row>
    <row r="35" spans="1:16" x14ac:dyDescent="0.2">
      <c r="A35" s="180" t="str">
        <f>IF(連結実質赤字比率に係る赤字・黒字の構成分析!C$35="",NA(),連結実質赤字比率に係る赤字・黒字の構成分析!C$35)</f>
        <v>宇多津町国民健康保険特別会計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2.73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3.08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4.84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5.42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4.3600000000000003</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10.14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11.12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10.64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12.57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10.62</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513</v>
      </c>
      <c r="E42" s="181"/>
      <c r="F42" s="181"/>
      <c r="G42" s="181">
        <f>'実質公債費比率（分子）の構造'!L$52</f>
        <v>463</v>
      </c>
      <c r="H42" s="181"/>
      <c r="I42" s="181"/>
      <c r="J42" s="181">
        <f>'実質公債費比率（分子）の構造'!M$52</f>
        <v>458</v>
      </c>
      <c r="K42" s="181"/>
      <c r="L42" s="181"/>
      <c r="M42" s="181">
        <f>'実質公債費比率（分子）の構造'!N$52</f>
        <v>460</v>
      </c>
      <c r="N42" s="181"/>
      <c r="O42" s="181"/>
      <c r="P42" s="181">
        <f>'実質公債費比率（分子）の構造'!O$52</f>
        <v>465</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f>'実質公債費比率（分子）の構造'!K$50</f>
        <v>89</v>
      </c>
      <c r="C44" s="181"/>
      <c r="D44" s="181"/>
      <c r="E44" s="181">
        <f>'実質公債費比率（分子）の構造'!L$50</f>
        <v>68</v>
      </c>
      <c r="F44" s="181"/>
      <c r="G44" s="181"/>
      <c r="H44" s="181">
        <f>'実質公債費比率（分子）の構造'!M$50</f>
        <v>33</v>
      </c>
      <c r="I44" s="181"/>
      <c r="J44" s="181"/>
      <c r="K44" s="181">
        <f>'実質公債費比率（分子）の構造'!N$50</f>
        <v>31</v>
      </c>
      <c r="L44" s="181"/>
      <c r="M44" s="181"/>
      <c r="N44" s="181">
        <f>'実質公債費比率（分子）の構造'!O$50</f>
        <v>31</v>
      </c>
      <c r="O44" s="181"/>
      <c r="P44" s="181"/>
    </row>
    <row r="45" spans="1:16" x14ac:dyDescent="0.2">
      <c r="A45" s="181" t="s">
        <v>65</v>
      </c>
      <c r="B45" s="181">
        <f>'実質公債費比率（分子）の構造'!K$49</f>
        <v>13</v>
      </c>
      <c r="C45" s="181"/>
      <c r="D45" s="181"/>
      <c r="E45" s="181">
        <f>'実質公債費比率（分子）の構造'!L$49</f>
        <v>6</v>
      </c>
      <c r="F45" s="181"/>
      <c r="G45" s="181"/>
      <c r="H45" s="181" t="str">
        <f>'実質公債費比率（分子）の構造'!M$49</f>
        <v>-</v>
      </c>
      <c r="I45" s="181"/>
      <c r="J45" s="181"/>
      <c r="K45" s="181" t="str">
        <f>'実質公債費比率（分子）の構造'!N$49</f>
        <v>-</v>
      </c>
      <c r="L45" s="181"/>
      <c r="M45" s="181"/>
      <c r="N45" s="181">
        <f>'実質公債費比率（分子）の構造'!O$49</f>
        <v>0</v>
      </c>
      <c r="O45" s="181"/>
      <c r="P45" s="181"/>
    </row>
    <row r="46" spans="1:16" x14ac:dyDescent="0.2">
      <c r="A46" s="181" t="s">
        <v>66</v>
      </c>
      <c r="B46" s="181">
        <f>'実質公債費比率（分子）の構造'!K$48</f>
        <v>163</v>
      </c>
      <c r="C46" s="181"/>
      <c r="D46" s="181"/>
      <c r="E46" s="181">
        <f>'実質公債費比率（分子）の構造'!L$48</f>
        <v>172</v>
      </c>
      <c r="F46" s="181"/>
      <c r="G46" s="181"/>
      <c r="H46" s="181">
        <f>'実質公債費比率（分子）の構造'!M$48</f>
        <v>185</v>
      </c>
      <c r="I46" s="181"/>
      <c r="J46" s="181"/>
      <c r="K46" s="181">
        <f>'実質公債費比率（分子）の構造'!N$48</f>
        <v>170</v>
      </c>
      <c r="L46" s="181"/>
      <c r="M46" s="181"/>
      <c r="N46" s="181">
        <f>'実質公債費比率（分子）の構造'!O$48</f>
        <v>154</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434</v>
      </c>
      <c r="C49" s="181"/>
      <c r="D49" s="181"/>
      <c r="E49" s="181">
        <f>'実質公債費比率（分子）の構造'!L$45</f>
        <v>368</v>
      </c>
      <c r="F49" s="181"/>
      <c r="G49" s="181"/>
      <c r="H49" s="181">
        <f>'実質公債費比率（分子）の構造'!M$45</f>
        <v>402</v>
      </c>
      <c r="I49" s="181"/>
      <c r="J49" s="181"/>
      <c r="K49" s="181">
        <f>'実質公債費比率（分子）の構造'!N$45</f>
        <v>436</v>
      </c>
      <c r="L49" s="181"/>
      <c r="M49" s="181"/>
      <c r="N49" s="181">
        <f>'実質公債費比率（分子）の構造'!O$45</f>
        <v>441</v>
      </c>
      <c r="O49" s="181"/>
      <c r="P49" s="181"/>
    </row>
    <row r="50" spans="1:16" x14ac:dyDescent="0.2">
      <c r="A50" s="181" t="s">
        <v>70</v>
      </c>
      <c r="B50" s="181" t="e">
        <f>NA()</f>
        <v>#N/A</v>
      </c>
      <c r="C50" s="181">
        <f>IF(ISNUMBER('実質公債費比率（分子）の構造'!K$53),'実質公債費比率（分子）の構造'!K$53,NA())</f>
        <v>186</v>
      </c>
      <c r="D50" s="181" t="e">
        <f>NA()</f>
        <v>#N/A</v>
      </c>
      <c r="E50" s="181" t="e">
        <f>NA()</f>
        <v>#N/A</v>
      </c>
      <c r="F50" s="181">
        <f>IF(ISNUMBER('実質公債費比率（分子）の構造'!L$53),'実質公債費比率（分子）の構造'!L$53,NA())</f>
        <v>151</v>
      </c>
      <c r="G50" s="181" t="e">
        <f>NA()</f>
        <v>#N/A</v>
      </c>
      <c r="H50" s="181" t="e">
        <f>NA()</f>
        <v>#N/A</v>
      </c>
      <c r="I50" s="181">
        <f>IF(ISNUMBER('実質公債費比率（分子）の構造'!M$53),'実質公債費比率（分子）の構造'!M$53,NA())</f>
        <v>162</v>
      </c>
      <c r="J50" s="181" t="e">
        <f>NA()</f>
        <v>#N/A</v>
      </c>
      <c r="K50" s="181" t="e">
        <f>NA()</f>
        <v>#N/A</v>
      </c>
      <c r="L50" s="181">
        <f>IF(ISNUMBER('実質公債費比率（分子）の構造'!N$53),'実質公債費比率（分子）の構造'!N$53,NA())</f>
        <v>177</v>
      </c>
      <c r="M50" s="181" t="e">
        <f>NA()</f>
        <v>#N/A</v>
      </c>
      <c r="N50" s="181" t="e">
        <f>NA()</f>
        <v>#N/A</v>
      </c>
      <c r="O50" s="181">
        <f>IF(ISNUMBER('実質公債費比率（分子）の構造'!O$53),'実質公債費比率（分子）の構造'!O$53,NA())</f>
        <v>161</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5135</v>
      </c>
      <c r="E56" s="180"/>
      <c r="F56" s="180"/>
      <c r="G56" s="180">
        <f>'将来負担比率（分子）の構造'!J$52</f>
        <v>5158</v>
      </c>
      <c r="H56" s="180"/>
      <c r="I56" s="180"/>
      <c r="J56" s="180">
        <f>'将来負担比率（分子）の構造'!K$52</f>
        <v>5253</v>
      </c>
      <c r="K56" s="180"/>
      <c r="L56" s="180"/>
      <c r="M56" s="180">
        <f>'将来負担比率（分子）の構造'!L$52</f>
        <v>5190</v>
      </c>
      <c r="N56" s="180"/>
      <c r="O56" s="180"/>
      <c r="P56" s="180">
        <f>'将来負担比率（分子）の構造'!M$52</f>
        <v>5122</v>
      </c>
    </row>
    <row r="57" spans="1:16" x14ac:dyDescent="0.2">
      <c r="A57" s="180" t="s">
        <v>41</v>
      </c>
      <c r="B57" s="180"/>
      <c r="C57" s="180"/>
      <c r="D57" s="180">
        <f>'将来負担比率（分子）の構造'!I$51</f>
        <v>173</v>
      </c>
      <c r="E57" s="180"/>
      <c r="F57" s="180"/>
      <c r="G57" s="180">
        <f>'将来負担比率（分子）の構造'!J$51</f>
        <v>168</v>
      </c>
      <c r="H57" s="180"/>
      <c r="I57" s="180"/>
      <c r="J57" s="180">
        <f>'将来負担比率（分子）の構造'!K$51</f>
        <v>145</v>
      </c>
      <c r="K57" s="180"/>
      <c r="L57" s="180"/>
      <c r="M57" s="180">
        <f>'将来負担比率（分子）の構造'!L$51</f>
        <v>116</v>
      </c>
      <c r="N57" s="180"/>
      <c r="O57" s="180"/>
      <c r="P57" s="180">
        <f>'将来負担比率（分子）の構造'!M$51</f>
        <v>99</v>
      </c>
    </row>
    <row r="58" spans="1:16" x14ac:dyDescent="0.2">
      <c r="A58" s="180" t="s">
        <v>40</v>
      </c>
      <c r="B58" s="180"/>
      <c r="C58" s="180"/>
      <c r="D58" s="180">
        <f>'将来負担比率（分子）の構造'!I$50</f>
        <v>2825</v>
      </c>
      <c r="E58" s="180"/>
      <c r="F58" s="180"/>
      <c r="G58" s="180">
        <f>'将来負担比率（分子）の構造'!J$50</f>
        <v>2787</v>
      </c>
      <c r="H58" s="180"/>
      <c r="I58" s="180"/>
      <c r="J58" s="180">
        <f>'将来負担比率（分子）の構造'!K$50</f>
        <v>2691</v>
      </c>
      <c r="K58" s="180"/>
      <c r="L58" s="180"/>
      <c r="M58" s="180">
        <f>'将来負担比率（分子）の構造'!L$50</f>
        <v>2741</v>
      </c>
      <c r="N58" s="180"/>
      <c r="O58" s="180"/>
      <c r="P58" s="180">
        <f>'将来負担比率（分子）の構造'!M$50</f>
        <v>2907</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f>'将来負担比率（分子）の構造'!I$46</f>
        <v>302</v>
      </c>
      <c r="C61" s="180"/>
      <c r="D61" s="180"/>
      <c r="E61" s="180">
        <f>'将来負担比率（分子）の構造'!J$46</f>
        <v>124</v>
      </c>
      <c r="F61" s="180"/>
      <c r="G61" s="180"/>
      <c r="H61" s="180">
        <f>'将来負担比率（分子）の構造'!K$46</f>
        <v>124</v>
      </c>
      <c r="I61" s="180"/>
      <c r="J61" s="180"/>
      <c r="K61" s="180" t="str">
        <f>'将来負担比率（分子）の構造'!L$46</f>
        <v>-</v>
      </c>
      <c r="L61" s="180"/>
      <c r="M61" s="180"/>
      <c r="N61" s="180" t="str">
        <f>'将来負担比率（分子）の構造'!M$46</f>
        <v>-</v>
      </c>
      <c r="O61" s="180"/>
      <c r="P61" s="180"/>
    </row>
    <row r="62" spans="1:16" x14ac:dyDescent="0.2">
      <c r="A62" s="180" t="s">
        <v>34</v>
      </c>
      <c r="B62" s="180">
        <f>'将来負担比率（分子）の構造'!I$45</f>
        <v>731</v>
      </c>
      <c r="C62" s="180"/>
      <c r="D62" s="180"/>
      <c r="E62" s="180">
        <f>'将来負担比率（分子）の構造'!J$45</f>
        <v>612</v>
      </c>
      <c r="F62" s="180"/>
      <c r="G62" s="180"/>
      <c r="H62" s="180">
        <f>'将来負担比率（分子）の構造'!K$45</f>
        <v>628</v>
      </c>
      <c r="I62" s="180"/>
      <c r="J62" s="180"/>
      <c r="K62" s="180">
        <f>'将来負担比率（分子）の構造'!L$45</f>
        <v>563</v>
      </c>
      <c r="L62" s="180"/>
      <c r="M62" s="180"/>
      <c r="N62" s="180">
        <f>'将来負担比率（分子）の構造'!M$45</f>
        <v>562</v>
      </c>
      <c r="O62" s="180"/>
      <c r="P62" s="180"/>
    </row>
    <row r="63" spans="1:16" x14ac:dyDescent="0.2">
      <c r="A63" s="180" t="s">
        <v>33</v>
      </c>
      <c r="B63" s="180">
        <f>'将来負担比率（分子）の構造'!I$44</f>
        <v>6</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32</v>
      </c>
      <c r="B64" s="180">
        <f>'将来負担比率（分子）の構造'!I$43</f>
        <v>1700</v>
      </c>
      <c r="C64" s="180"/>
      <c r="D64" s="180"/>
      <c r="E64" s="180">
        <f>'将来負担比率（分子）の構造'!J$43</f>
        <v>1562</v>
      </c>
      <c r="F64" s="180"/>
      <c r="G64" s="180"/>
      <c r="H64" s="180">
        <f>'将来負担比率（分子）の構造'!K$43</f>
        <v>1582</v>
      </c>
      <c r="I64" s="180"/>
      <c r="J64" s="180"/>
      <c r="K64" s="180">
        <f>'将来負担比率（分子）の構造'!L$43</f>
        <v>1597</v>
      </c>
      <c r="L64" s="180"/>
      <c r="M64" s="180"/>
      <c r="N64" s="180">
        <f>'将来負担比率（分子）の構造'!M$43</f>
        <v>1505</v>
      </c>
      <c r="O64" s="180"/>
      <c r="P64" s="180"/>
    </row>
    <row r="65" spans="1:16" x14ac:dyDescent="0.2">
      <c r="A65" s="180" t="s">
        <v>31</v>
      </c>
      <c r="B65" s="180">
        <f>'将来負担比率（分子）の構造'!I$42</f>
        <v>432</v>
      </c>
      <c r="C65" s="180"/>
      <c r="D65" s="180"/>
      <c r="E65" s="180">
        <f>'将来負担比率（分子）の構造'!J$42</f>
        <v>364</v>
      </c>
      <c r="F65" s="180"/>
      <c r="G65" s="180"/>
      <c r="H65" s="180">
        <f>'将来負担比率（分子）の構造'!K$42</f>
        <v>331</v>
      </c>
      <c r="I65" s="180"/>
      <c r="J65" s="180"/>
      <c r="K65" s="180">
        <f>'将来負担比率（分子）の構造'!L$42</f>
        <v>301</v>
      </c>
      <c r="L65" s="180"/>
      <c r="M65" s="180"/>
      <c r="N65" s="180">
        <f>'将来負担比率（分子）の構造'!M$42</f>
        <v>270</v>
      </c>
      <c r="O65" s="180"/>
      <c r="P65" s="180"/>
    </row>
    <row r="66" spans="1:16" x14ac:dyDescent="0.2">
      <c r="A66" s="180" t="s">
        <v>30</v>
      </c>
      <c r="B66" s="180">
        <f>'将来負担比率（分子）の構造'!I$41</f>
        <v>5383</v>
      </c>
      <c r="C66" s="180"/>
      <c r="D66" s="180"/>
      <c r="E66" s="180">
        <f>'将来負担比率（分子）の構造'!J$41</f>
        <v>5658</v>
      </c>
      <c r="F66" s="180"/>
      <c r="G66" s="180"/>
      <c r="H66" s="180">
        <f>'将来負担比率（分子）の構造'!K$41</f>
        <v>5754</v>
      </c>
      <c r="I66" s="180"/>
      <c r="J66" s="180"/>
      <c r="K66" s="180">
        <f>'将来負担比率（分子）の構造'!L$41</f>
        <v>6174</v>
      </c>
      <c r="L66" s="180"/>
      <c r="M66" s="180"/>
      <c r="N66" s="180">
        <f>'将来負担比率（分子）の構造'!M$41</f>
        <v>6043</v>
      </c>
      <c r="O66" s="180"/>
      <c r="P66" s="180"/>
    </row>
    <row r="67" spans="1:16" x14ac:dyDescent="0.2">
      <c r="A67" s="180" t="s">
        <v>74</v>
      </c>
      <c r="B67" s="180" t="e">
        <f>NA()</f>
        <v>#N/A</v>
      </c>
      <c r="C67" s="180">
        <f>IF(ISNUMBER('将来負担比率（分子）の構造'!I$53), IF('将来負担比率（分子）の構造'!I$53 &lt; 0, 0, '将来負担比率（分子）の構造'!I$53), NA())</f>
        <v>420</v>
      </c>
      <c r="D67" s="180" t="e">
        <f>NA()</f>
        <v>#N/A</v>
      </c>
      <c r="E67" s="180" t="e">
        <f>NA()</f>
        <v>#N/A</v>
      </c>
      <c r="F67" s="180">
        <f>IF(ISNUMBER('将来負担比率（分子）の構造'!J$53), IF('将来負担比率（分子）の構造'!J$53 &lt; 0, 0, '将来負担比率（分子）の構造'!J$53), NA())</f>
        <v>206</v>
      </c>
      <c r="G67" s="180" t="e">
        <f>NA()</f>
        <v>#N/A</v>
      </c>
      <c r="H67" s="180" t="e">
        <f>NA()</f>
        <v>#N/A</v>
      </c>
      <c r="I67" s="180">
        <f>IF(ISNUMBER('将来負担比率（分子）の構造'!K$53), IF('将来負担比率（分子）の構造'!K$53 &lt; 0, 0, '将来負担比率（分子）の構造'!K$53), NA())</f>
        <v>329</v>
      </c>
      <c r="J67" s="180" t="e">
        <f>NA()</f>
        <v>#N/A</v>
      </c>
      <c r="K67" s="180" t="e">
        <f>NA()</f>
        <v>#N/A</v>
      </c>
      <c r="L67" s="180">
        <f>IF(ISNUMBER('将来負担比率（分子）の構造'!L$53), IF('将来負担比率（分子）の構造'!L$53 &lt; 0, 0, '将来負担比率（分子）の構造'!L$53), NA())</f>
        <v>588</v>
      </c>
      <c r="M67" s="180" t="e">
        <f>NA()</f>
        <v>#N/A</v>
      </c>
      <c r="N67" s="180" t="e">
        <f>NA()</f>
        <v>#N/A</v>
      </c>
      <c r="O67" s="180">
        <f>IF(ISNUMBER('将来負担比率（分子）の構造'!M$53), IF('将来負担比率（分子）の構造'!M$53 &lt; 0, 0, '将来負担比率（分子）の構造'!M$53), NA())</f>
        <v>252</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1671</v>
      </c>
      <c r="C72" s="184">
        <f>基金残高に係る経年分析!G55</f>
        <v>1598</v>
      </c>
      <c r="D72" s="184">
        <f>基金残高に係る経年分析!H55</f>
        <v>1767</v>
      </c>
    </row>
    <row r="73" spans="1:16" x14ac:dyDescent="0.2">
      <c r="A73" s="183" t="s">
        <v>77</v>
      </c>
      <c r="B73" s="184">
        <f>基金残高に係る経年分析!F56</f>
        <v>236</v>
      </c>
      <c r="C73" s="184">
        <f>基金残高に係る経年分析!G56</f>
        <v>237</v>
      </c>
      <c r="D73" s="184">
        <f>基金残高に係る経年分析!H56</f>
        <v>237</v>
      </c>
    </row>
    <row r="74" spans="1:16" x14ac:dyDescent="0.2">
      <c r="A74" s="183" t="s">
        <v>78</v>
      </c>
      <c r="B74" s="184">
        <f>基金残高に係る経年分析!F57</f>
        <v>629</v>
      </c>
      <c r="C74" s="184">
        <f>基金残高に係る経年分析!G57</f>
        <v>719</v>
      </c>
      <c r="D74" s="184">
        <f>基金残高に係る経年分析!H57</f>
        <v>699</v>
      </c>
    </row>
  </sheetData>
  <sheetProtection algorithmName="SHA-512" hashValue="0MfOhQ+UiJQnVlq8kU05IyVyROA2IIyNy+tC5zaSjEVZ8/Q1Zqg4jY1vj0EZS1LAYYlSPN0d6boE9g5kGfXk+A==" saltValue="tlbP8NF3hrHaKa6oF2zU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210</v>
      </c>
      <c r="DI1" s="756"/>
      <c r="DJ1" s="756"/>
      <c r="DK1" s="756"/>
      <c r="DL1" s="756"/>
      <c r="DM1" s="756"/>
      <c r="DN1" s="757"/>
      <c r="DO1" s="225"/>
      <c r="DP1" s="755" t="s">
        <v>211</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213</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214</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215</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216</v>
      </c>
      <c r="S4" s="698"/>
      <c r="T4" s="698"/>
      <c r="U4" s="698"/>
      <c r="V4" s="698"/>
      <c r="W4" s="698"/>
      <c r="X4" s="698"/>
      <c r="Y4" s="699"/>
      <c r="Z4" s="697" t="s">
        <v>217</v>
      </c>
      <c r="AA4" s="698"/>
      <c r="AB4" s="698"/>
      <c r="AC4" s="699"/>
      <c r="AD4" s="697" t="s">
        <v>218</v>
      </c>
      <c r="AE4" s="698"/>
      <c r="AF4" s="698"/>
      <c r="AG4" s="698"/>
      <c r="AH4" s="698"/>
      <c r="AI4" s="698"/>
      <c r="AJ4" s="698"/>
      <c r="AK4" s="699"/>
      <c r="AL4" s="697" t="s">
        <v>217</v>
      </c>
      <c r="AM4" s="698"/>
      <c r="AN4" s="698"/>
      <c r="AO4" s="699"/>
      <c r="AP4" s="758" t="s">
        <v>219</v>
      </c>
      <c r="AQ4" s="758"/>
      <c r="AR4" s="758"/>
      <c r="AS4" s="758"/>
      <c r="AT4" s="758"/>
      <c r="AU4" s="758"/>
      <c r="AV4" s="758"/>
      <c r="AW4" s="758"/>
      <c r="AX4" s="758"/>
      <c r="AY4" s="758"/>
      <c r="AZ4" s="758"/>
      <c r="BA4" s="758"/>
      <c r="BB4" s="758"/>
      <c r="BC4" s="758"/>
      <c r="BD4" s="758"/>
      <c r="BE4" s="758"/>
      <c r="BF4" s="758"/>
      <c r="BG4" s="758" t="s">
        <v>220</v>
      </c>
      <c r="BH4" s="758"/>
      <c r="BI4" s="758"/>
      <c r="BJ4" s="758"/>
      <c r="BK4" s="758"/>
      <c r="BL4" s="758"/>
      <c r="BM4" s="758"/>
      <c r="BN4" s="758"/>
      <c r="BO4" s="758" t="s">
        <v>217</v>
      </c>
      <c r="BP4" s="758"/>
      <c r="BQ4" s="758"/>
      <c r="BR4" s="758"/>
      <c r="BS4" s="758" t="s">
        <v>221</v>
      </c>
      <c r="BT4" s="758"/>
      <c r="BU4" s="758"/>
      <c r="BV4" s="758"/>
      <c r="BW4" s="758"/>
      <c r="BX4" s="758"/>
      <c r="BY4" s="758"/>
      <c r="BZ4" s="758"/>
      <c r="CA4" s="758"/>
      <c r="CB4" s="758"/>
      <c r="CD4" s="740" t="s">
        <v>222</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223</v>
      </c>
      <c r="C5" s="723"/>
      <c r="D5" s="723"/>
      <c r="E5" s="723"/>
      <c r="F5" s="723"/>
      <c r="G5" s="723"/>
      <c r="H5" s="723"/>
      <c r="I5" s="723"/>
      <c r="J5" s="723"/>
      <c r="K5" s="723"/>
      <c r="L5" s="723"/>
      <c r="M5" s="723"/>
      <c r="N5" s="723"/>
      <c r="O5" s="723"/>
      <c r="P5" s="723"/>
      <c r="Q5" s="724"/>
      <c r="R5" s="688">
        <v>2915355</v>
      </c>
      <c r="S5" s="689"/>
      <c r="T5" s="689"/>
      <c r="U5" s="689"/>
      <c r="V5" s="689"/>
      <c r="W5" s="689"/>
      <c r="X5" s="689"/>
      <c r="Y5" s="735"/>
      <c r="Z5" s="753">
        <v>41.9</v>
      </c>
      <c r="AA5" s="753"/>
      <c r="AB5" s="753"/>
      <c r="AC5" s="753"/>
      <c r="AD5" s="754">
        <v>2915355</v>
      </c>
      <c r="AE5" s="754"/>
      <c r="AF5" s="754"/>
      <c r="AG5" s="754"/>
      <c r="AH5" s="754"/>
      <c r="AI5" s="754"/>
      <c r="AJ5" s="754"/>
      <c r="AK5" s="754"/>
      <c r="AL5" s="736">
        <v>76.900000000000006</v>
      </c>
      <c r="AM5" s="705"/>
      <c r="AN5" s="705"/>
      <c r="AO5" s="737"/>
      <c r="AP5" s="722" t="s">
        <v>224</v>
      </c>
      <c r="AQ5" s="723"/>
      <c r="AR5" s="723"/>
      <c r="AS5" s="723"/>
      <c r="AT5" s="723"/>
      <c r="AU5" s="723"/>
      <c r="AV5" s="723"/>
      <c r="AW5" s="723"/>
      <c r="AX5" s="723"/>
      <c r="AY5" s="723"/>
      <c r="AZ5" s="723"/>
      <c r="BA5" s="723"/>
      <c r="BB5" s="723"/>
      <c r="BC5" s="723"/>
      <c r="BD5" s="723"/>
      <c r="BE5" s="723"/>
      <c r="BF5" s="724"/>
      <c r="BG5" s="623">
        <v>2915355</v>
      </c>
      <c r="BH5" s="626"/>
      <c r="BI5" s="626"/>
      <c r="BJ5" s="626"/>
      <c r="BK5" s="626"/>
      <c r="BL5" s="626"/>
      <c r="BM5" s="626"/>
      <c r="BN5" s="627"/>
      <c r="BO5" s="685">
        <v>100</v>
      </c>
      <c r="BP5" s="685"/>
      <c r="BQ5" s="685"/>
      <c r="BR5" s="685"/>
      <c r="BS5" s="686">
        <v>51267</v>
      </c>
      <c r="BT5" s="686"/>
      <c r="BU5" s="686"/>
      <c r="BV5" s="686"/>
      <c r="BW5" s="686"/>
      <c r="BX5" s="686"/>
      <c r="BY5" s="686"/>
      <c r="BZ5" s="686"/>
      <c r="CA5" s="686"/>
      <c r="CB5" s="727"/>
      <c r="CD5" s="740" t="s">
        <v>219</v>
      </c>
      <c r="CE5" s="741"/>
      <c r="CF5" s="741"/>
      <c r="CG5" s="741"/>
      <c r="CH5" s="741"/>
      <c r="CI5" s="741"/>
      <c r="CJ5" s="741"/>
      <c r="CK5" s="741"/>
      <c r="CL5" s="741"/>
      <c r="CM5" s="741"/>
      <c r="CN5" s="741"/>
      <c r="CO5" s="741"/>
      <c r="CP5" s="741"/>
      <c r="CQ5" s="742"/>
      <c r="CR5" s="740" t="s">
        <v>225</v>
      </c>
      <c r="CS5" s="741"/>
      <c r="CT5" s="741"/>
      <c r="CU5" s="741"/>
      <c r="CV5" s="741"/>
      <c r="CW5" s="741"/>
      <c r="CX5" s="741"/>
      <c r="CY5" s="742"/>
      <c r="CZ5" s="740" t="s">
        <v>217</v>
      </c>
      <c r="DA5" s="741"/>
      <c r="DB5" s="741"/>
      <c r="DC5" s="742"/>
      <c r="DD5" s="740" t="s">
        <v>226</v>
      </c>
      <c r="DE5" s="741"/>
      <c r="DF5" s="741"/>
      <c r="DG5" s="741"/>
      <c r="DH5" s="741"/>
      <c r="DI5" s="741"/>
      <c r="DJ5" s="741"/>
      <c r="DK5" s="741"/>
      <c r="DL5" s="741"/>
      <c r="DM5" s="741"/>
      <c r="DN5" s="741"/>
      <c r="DO5" s="741"/>
      <c r="DP5" s="742"/>
      <c r="DQ5" s="740" t="s">
        <v>227</v>
      </c>
      <c r="DR5" s="741"/>
      <c r="DS5" s="741"/>
      <c r="DT5" s="741"/>
      <c r="DU5" s="741"/>
      <c r="DV5" s="741"/>
      <c r="DW5" s="741"/>
      <c r="DX5" s="741"/>
      <c r="DY5" s="741"/>
      <c r="DZ5" s="741"/>
      <c r="EA5" s="741"/>
      <c r="EB5" s="741"/>
      <c r="EC5" s="742"/>
    </row>
    <row r="6" spans="2:143" ht="11.25" customHeight="1" x14ac:dyDescent="0.2">
      <c r="B6" s="620" t="s">
        <v>228</v>
      </c>
      <c r="C6" s="621"/>
      <c r="D6" s="621"/>
      <c r="E6" s="621"/>
      <c r="F6" s="621"/>
      <c r="G6" s="621"/>
      <c r="H6" s="621"/>
      <c r="I6" s="621"/>
      <c r="J6" s="621"/>
      <c r="K6" s="621"/>
      <c r="L6" s="621"/>
      <c r="M6" s="621"/>
      <c r="N6" s="621"/>
      <c r="O6" s="621"/>
      <c r="P6" s="621"/>
      <c r="Q6" s="622"/>
      <c r="R6" s="623">
        <v>48864</v>
      </c>
      <c r="S6" s="626"/>
      <c r="T6" s="626"/>
      <c r="U6" s="626"/>
      <c r="V6" s="626"/>
      <c r="W6" s="626"/>
      <c r="X6" s="626"/>
      <c r="Y6" s="627"/>
      <c r="Z6" s="685">
        <v>0.7</v>
      </c>
      <c r="AA6" s="685"/>
      <c r="AB6" s="685"/>
      <c r="AC6" s="685"/>
      <c r="AD6" s="686">
        <v>48864</v>
      </c>
      <c r="AE6" s="686"/>
      <c r="AF6" s="686"/>
      <c r="AG6" s="686"/>
      <c r="AH6" s="686"/>
      <c r="AI6" s="686"/>
      <c r="AJ6" s="686"/>
      <c r="AK6" s="686"/>
      <c r="AL6" s="628">
        <v>1.3</v>
      </c>
      <c r="AM6" s="629"/>
      <c r="AN6" s="629"/>
      <c r="AO6" s="687"/>
      <c r="AP6" s="620" t="s">
        <v>229</v>
      </c>
      <c r="AQ6" s="621"/>
      <c r="AR6" s="621"/>
      <c r="AS6" s="621"/>
      <c r="AT6" s="621"/>
      <c r="AU6" s="621"/>
      <c r="AV6" s="621"/>
      <c r="AW6" s="621"/>
      <c r="AX6" s="621"/>
      <c r="AY6" s="621"/>
      <c r="AZ6" s="621"/>
      <c r="BA6" s="621"/>
      <c r="BB6" s="621"/>
      <c r="BC6" s="621"/>
      <c r="BD6" s="621"/>
      <c r="BE6" s="621"/>
      <c r="BF6" s="622"/>
      <c r="BG6" s="623">
        <v>2915355</v>
      </c>
      <c r="BH6" s="626"/>
      <c r="BI6" s="626"/>
      <c r="BJ6" s="626"/>
      <c r="BK6" s="626"/>
      <c r="BL6" s="626"/>
      <c r="BM6" s="626"/>
      <c r="BN6" s="627"/>
      <c r="BO6" s="685">
        <v>100</v>
      </c>
      <c r="BP6" s="685"/>
      <c r="BQ6" s="685"/>
      <c r="BR6" s="685"/>
      <c r="BS6" s="686">
        <v>51267</v>
      </c>
      <c r="BT6" s="686"/>
      <c r="BU6" s="686"/>
      <c r="BV6" s="686"/>
      <c r="BW6" s="686"/>
      <c r="BX6" s="686"/>
      <c r="BY6" s="686"/>
      <c r="BZ6" s="686"/>
      <c r="CA6" s="686"/>
      <c r="CB6" s="727"/>
      <c r="CD6" s="694" t="s">
        <v>230</v>
      </c>
      <c r="CE6" s="695"/>
      <c r="CF6" s="695"/>
      <c r="CG6" s="695"/>
      <c r="CH6" s="695"/>
      <c r="CI6" s="695"/>
      <c r="CJ6" s="695"/>
      <c r="CK6" s="695"/>
      <c r="CL6" s="695"/>
      <c r="CM6" s="695"/>
      <c r="CN6" s="695"/>
      <c r="CO6" s="695"/>
      <c r="CP6" s="695"/>
      <c r="CQ6" s="696"/>
      <c r="CR6" s="623">
        <v>82153</v>
      </c>
      <c r="CS6" s="626"/>
      <c r="CT6" s="626"/>
      <c r="CU6" s="626"/>
      <c r="CV6" s="626"/>
      <c r="CW6" s="626"/>
      <c r="CX6" s="626"/>
      <c r="CY6" s="627"/>
      <c r="CZ6" s="736">
        <v>1.3</v>
      </c>
      <c r="DA6" s="705"/>
      <c r="DB6" s="705"/>
      <c r="DC6" s="739"/>
      <c r="DD6" s="631" t="s">
        <v>231</v>
      </c>
      <c r="DE6" s="626"/>
      <c r="DF6" s="626"/>
      <c r="DG6" s="626"/>
      <c r="DH6" s="626"/>
      <c r="DI6" s="626"/>
      <c r="DJ6" s="626"/>
      <c r="DK6" s="626"/>
      <c r="DL6" s="626"/>
      <c r="DM6" s="626"/>
      <c r="DN6" s="626"/>
      <c r="DO6" s="626"/>
      <c r="DP6" s="627"/>
      <c r="DQ6" s="631">
        <v>82153</v>
      </c>
      <c r="DR6" s="626"/>
      <c r="DS6" s="626"/>
      <c r="DT6" s="626"/>
      <c r="DU6" s="626"/>
      <c r="DV6" s="626"/>
      <c r="DW6" s="626"/>
      <c r="DX6" s="626"/>
      <c r="DY6" s="626"/>
      <c r="DZ6" s="626"/>
      <c r="EA6" s="626"/>
      <c r="EB6" s="626"/>
      <c r="EC6" s="666"/>
    </row>
    <row r="7" spans="2:143" ht="11.25" customHeight="1" x14ac:dyDescent="0.2">
      <c r="B7" s="620" t="s">
        <v>232</v>
      </c>
      <c r="C7" s="621"/>
      <c r="D7" s="621"/>
      <c r="E7" s="621"/>
      <c r="F7" s="621"/>
      <c r="G7" s="621"/>
      <c r="H7" s="621"/>
      <c r="I7" s="621"/>
      <c r="J7" s="621"/>
      <c r="K7" s="621"/>
      <c r="L7" s="621"/>
      <c r="M7" s="621"/>
      <c r="N7" s="621"/>
      <c r="O7" s="621"/>
      <c r="P7" s="621"/>
      <c r="Q7" s="622"/>
      <c r="R7" s="623">
        <v>7177</v>
      </c>
      <c r="S7" s="626"/>
      <c r="T7" s="626"/>
      <c r="U7" s="626"/>
      <c r="V7" s="626"/>
      <c r="W7" s="626"/>
      <c r="X7" s="626"/>
      <c r="Y7" s="627"/>
      <c r="Z7" s="685">
        <v>0.1</v>
      </c>
      <c r="AA7" s="685"/>
      <c r="AB7" s="685"/>
      <c r="AC7" s="685"/>
      <c r="AD7" s="686">
        <v>7177</v>
      </c>
      <c r="AE7" s="686"/>
      <c r="AF7" s="686"/>
      <c r="AG7" s="686"/>
      <c r="AH7" s="686"/>
      <c r="AI7" s="686"/>
      <c r="AJ7" s="686"/>
      <c r="AK7" s="686"/>
      <c r="AL7" s="628">
        <v>0.2</v>
      </c>
      <c r="AM7" s="629"/>
      <c r="AN7" s="629"/>
      <c r="AO7" s="687"/>
      <c r="AP7" s="620" t="s">
        <v>233</v>
      </c>
      <c r="AQ7" s="621"/>
      <c r="AR7" s="621"/>
      <c r="AS7" s="621"/>
      <c r="AT7" s="621"/>
      <c r="AU7" s="621"/>
      <c r="AV7" s="621"/>
      <c r="AW7" s="621"/>
      <c r="AX7" s="621"/>
      <c r="AY7" s="621"/>
      <c r="AZ7" s="621"/>
      <c r="BA7" s="621"/>
      <c r="BB7" s="621"/>
      <c r="BC7" s="621"/>
      <c r="BD7" s="621"/>
      <c r="BE7" s="621"/>
      <c r="BF7" s="622"/>
      <c r="BG7" s="623">
        <v>1309989</v>
      </c>
      <c r="BH7" s="626"/>
      <c r="BI7" s="626"/>
      <c r="BJ7" s="626"/>
      <c r="BK7" s="626"/>
      <c r="BL7" s="626"/>
      <c r="BM7" s="626"/>
      <c r="BN7" s="627"/>
      <c r="BO7" s="685">
        <v>44.9</v>
      </c>
      <c r="BP7" s="685"/>
      <c r="BQ7" s="685"/>
      <c r="BR7" s="685"/>
      <c r="BS7" s="686">
        <v>51267</v>
      </c>
      <c r="BT7" s="686"/>
      <c r="BU7" s="686"/>
      <c r="BV7" s="686"/>
      <c r="BW7" s="686"/>
      <c r="BX7" s="686"/>
      <c r="BY7" s="686"/>
      <c r="BZ7" s="686"/>
      <c r="CA7" s="686"/>
      <c r="CB7" s="727"/>
      <c r="CD7" s="667" t="s">
        <v>234</v>
      </c>
      <c r="CE7" s="664"/>
      <c r="CF7" s="664"/>
      <c r="CG7" s="664"/>
      <c r="CH7" s="664"/>
      <c r="CI7" s="664"/>
      <c r="CJ7" s="664"/>
      <c r="CK7" s="664"/>
      <c r="CL7" s="664"/>
      <c r="CM7" s="664"/>
      <c r="CN7" s="664"/>
      <c r="CO7" s="664"/>
      <c r="CP7" s="664"/>
      <c r="CQ7" s="665"/>
      <c r="CR7" s="623">
        <v>1179294</v>
      </c>
      <c r="CS7" s="626"/>
      <c r="CT7" s="626"/>
      <c r="CU7" s="626"/>
      <c r="CV7" s="626"/>
      <c r="CW7" s="626"/>
      <c r="CX7" s="626"/>
      <c r="CY7" s="627"/>
      <c r="CZ7" s="685">
        <v>18.399999999999999</v>
      </c>
      <c r="DA7" s="685"/>
      <c r="DB7" s="685"/>
      <c r="DC7" s="685"/>
      <c r="DD7" s="631">
        <v>85689</v>
      </c>
      <c r="DE7" s="626"/>
      <c r="DF7" s="626"/>
      <c r="DG7" s="626"/>
      <c r="DH7" s="626"/>
      <c r="DI7" s="626"/>
      <c r="DJ7" s="626"/>
      <c r="DK7" s="626"/>
      <c r="DL7" s="626"/>
      <c r="DM7" s="626"/>
      <c r="DN7" s="626"/>
      <c r="DO7" s="626"/>
      <c r="DP7" s="627"/>
      <c r="DQ7" s="631">
        <v>1075247</v>
      </c>
      <c r="DR7" s="626"/>
      <c r="DS7" s="626"/>
      <c r="DT7" s="626"/>
      <c r="DU7" s="626"/>
      <c r="DV7" s="626"/>
      <c r="DW7" s="626"/>
      <c r="DX7" s="626"/>
      <c r="DY7" s="626"/>
      <c r="DZ7" s="626"/>
      <c r="EA7" s="626"/>
      <c r="EB7" s="626"/>
      <c r="EC7" s="666"/>
    </row>
    <row r="8" spans="2:143" ht="11.25" customHeight="1" x14ac:dyDescent="0.2">
      <c r="B8" s="620" t="s">
        <v>235</v>
      </c>
      <c r="C8" s="621"/>
      <c r="D8" s="621"/>
      <c r="E8" s="621"/>
      <c r="F8" s="621"/>
      <c r="G8" s="621"/>
      <c r="H8" s="621"/>
      <c r="I8" s="621"/>
      <c r="J8" s="621"/>
      <c r="K8" s="621"/>
      <c r="L8" s="621"/>
      <c r="M8" s="621"/>
      <c r="N8" s="621"/>
      <c r="O8" s="621"/>
      <c r="P8" s="621"/>
      <c r="Q8" s="622"/>
      <c r="R8" s="623">
        <v>14988</v>
      </c>
      <c r="S8" s="626"/>
      <c r="T8" s="626"/>
      <c r="U8" s="626"/>
      <c r="V8" s="626"/>
      <c r="W8" s="626"/>
      <c r="X8" s="626"/>
      <c r="Y8" s="627"/>
      <c r="Z8" s="685">
        <v>0.2</v>
      </c>
      <c r="AA8" s="685"/>
      <c r="AB8" s="685"/>
      <c r="AC8" s="685"/>
      <c r="AD8" s="686">
        <v>14988</v>
      </c>
      <c r="AE8" s="686"/>
      <c r="AF8" s="686"/>
      <c r="AG8" s="686"/>
      <c r="AH8" s="686"/>
      <c r="AI8" s="686"/>
      <c r="AJ8" s="686"/>
      <c r="AK8" s="686"/>
      <c r="AL8" s="628">
        <v>0.4</v>
      </c>
      <c r="AM8" s="629"/>
      <c r="AN8" s="629"/>
      <c r="AO8" s="687"/>
      <c r="AP8" s="620" t="s">
        <v>236</v>
      </c>
      <c r="AQ8" s="621"/>
      <c r="AR8" s="621"/>
      <c r="AS8" s="621"/>
      <c r="AT8" s="621"/>
      <c r="AU8" s="621"/>
      <c r="AV8" s="621"/>
      <c r="AW8" s="621"/>
      <c r="AX8" s="621"/>
      <c r="AY8" s="621"/>
      <c r="AZ8" s="621"/>
      <c r="BA8" s="621"/>
      <c r="BB8" s="621"/>
      <c r="BC8" s="621"/>
      <c r="BD8" s="621"/>
      <c r="BE8" s="621"/>
      <c r="BF8" s="622"/>
      <c r="BG8" s="623">
        <v>31757</v>
      </c>
      <c r="BH8" s="626"/>
      <c r="BI8" s="626"/>
      <c r="BJ8" s="626"/>
      <c r="BK8" s="626"/>
      <c r="BL8" s="626"/>
      <c r="BM8" s="626"/>
      <c r="BN8" s="627"/>
      <c r="BO8" s="685">
        <v>1.1000000000000001</v>
      </c>
      <c r="BP8" s="685"/>
      <c r="BQ8" s="685"/>
      <c r="BR8" s="685"/>
      <c r="BS8" s="631" t="s">
        <v>231</v>
      </c>
      <c r="BT8" s="626"/>
      <c r="BU8" s="626"/>
      <c r="BV8" s="626"/>
      <c r="BW8" s="626"/>
      <c r="BX8" s="626"/>
      <c r="BY8" s="626"/>
      <c r="BZ8" s="626"/>
      <c r="CA8" s="626"/>
      <c r="CB8" s="666"/>
      <c r="CD8" s="667" t="s">
        <v>237</v>
      </c>
      <c r="CE8" s="664"/>
      <c r="CF8" s="664"/>
      <c r="CG8" s="664"/>
      <c r="CH8" s="664"/>
      <c r="CI8" s="664"/>
      <c r="CJ8" s="664"/>
      <c r="CK8" s="664"/>
      <c r="CL8" s="664"/>
      <c r="CM8" s="664"/>
      <c r="CN8" s="664"/>
      <c r="CO8" s="664"/>
      <c r="CP8" s="664"/>
      <c r="CQ8" s="665"/>
      <c r="CR8" s="623">
        <v>2228767</v>
      </c>
      <c r="CS8" s="626"/>
      <c r="CT8" s="626"/>
      <c r="CU8" s="626"/>
      <c r="CV8" s="626"/>
      <c r="CW8" s="626"/>
      <c r="CX8" s="626"/>
      <c r="CY8" s="627"/>
      <c r="CZ8" s="685">
        <v>34.700000000000003</v>
      </c>
      <c r="DA8" s="685"/>
      <c r="DB8" s="685"/>
      <c r="DC8" s="685"/>
      <c r="DD8" s="631">
        <v>85788</v>
      </c>
      <c r="DE8" s="626"/>
      <c r="DF8" s="626"/>
      <c r="DG8" s="626"/>
      <c r="DH8" s="626"/>
      <c r="DI8" s="626"/>
      <c r="DJ8" s="626"/>
      <c r="DK8" s="626"/>
      <c r="DL8" s="626"/>
      <c r="DM8" s="626"/>
      <c r="DN8" s="626"/>
      <c r="DO8" s="626"/>
      <c r="DP8" s="627"/>
      <c r="DQ8" s="631">
        <v>1131824</v>
      </c>
      <c r="DR8" s="626"/>
      <c r="DS8" s="626"/>
      <c r="DT8" s="626"/>
      <c r="DU8" s="626"/>
      <c r="DV8" s="626"/>
      <c r="DW8" s="626"/>
      <c r="DX8" s="626"/>
      <c r="DY8" s="626"/>
      <c r="DZ8" s="626"/>
      <c r="EA8" s="626"/>
      <c r="EB8" s="626"/>
      <c r="EC8" s="666"/>
    </row>
    <row r="9" spans="2:143" ht="11.25" customHeight="1" x14ac:dyDescent="0.2">
      <c r="B9" s="620" t="s">
        <v>238</v>
      </c>
      <c r="C9" s="621"/>
      <c r="D9" s="621"/>
      <c r="E9" s="621"/>
      <c r="F9" s="621"/>
      <c r="G9" s="621"/>
      <c r="H9" s="621"/>
      <c r="I9" s="621"/>
      <c r="J9" s="621"/>
      <c r="K9" s="621"/>
      <c r="L9" s="621"/>
      <c r="M9" s="621"/>
      <c r="N9" s="621"/>
      <c r="O9" s="621"/>
      <c r="P9" s="621"/>
      <c r="Q9" s="622"/>
      <c r="R9" s="623">
        <v>11086</v>
      </c>
      <c r="S9" s="626"/>
      <c r="T9" s="626"/>
      <c r="U9" s="626"/>
      <c r="V9" s="626"/>
      <c r="W9" s="626"/>
      <c r="X9" s="626"/>
      <c r="Y9" s="627"/>
      <c r="Z9" s="685">
        <v>0.2</v>
      </c>
      <c r="AA9" s="685"/>
      <c r="AB9" s="685"/>
      <c r="AC9" s="685"/>
      <c r="AD9" s="686">
        <v>11086</v>
      </c>
      <c r="AE9" s="686"/>
      <c r="AF9" s="686"/>
      <c r="AG9" s="686"/>
      <c r="AH9" s="686"/>
      <c r="AI9" s="686"/>
      <c r="AJ9" s="686"/>
      <c r="AK9" s="686"/>
      <c r="AL9" s="628">
        <v>0.3</v>
      </c>
      <c r="AM9" s="629"/>
      <c r="AN9" s="629"/>
      <c r="AO9" s="687"/>
      <c r="AP9" s="620" t="s">
        <v>239</v>
      </c>
      <c r="AQ9" s="621"/>
      <c r="AR9" s="621"/>
      <c r="AS9" s="621"/>
      <c r="AT9" s="621"/>
      <c r="AU9" s="621"/>
      <c r="AV9" s="621"/>
      <c r="AW9" s="621"/>
      <c r="AX9" s="621"/>
      <c r="AY9" s="621"/>
      <c r="AZ9" s="621"/>
      <c r="BA9" s="621"/>
      <c r="BB9" s="621"/>
      <c r="BC9" s="621"/>
      <c r="BD9" s="621"/>
      <c r="BE9" s="621"/>
      <c r="BF9" s="622"/>
      <c r="BG9" s="623">
        <v>1005564</v>
      </c>
      <c r="BH9" s="626"/>
      <c r="BI9" s="626"/>
      <c r="BJ9" s="626"/>
      <c r="BK9" s="626"/>
      <c r="BL9" s="626"/>
      <c r="BM9" s="626"/>
      <c r="BN9" s="627"/>
      <c r="BO9" s="685">
        <v>34.5</v>
      </c>
      <c r="BP9" s="685"/>
      <c r="BQ9" s="685"/>
      <c r="BR9" s="685"/>
      <c r="BS9" s="631" t="s">
        <v>231</v>
      </c>
      <c r="BT9" s="626"/>
      <c r="BU9" s="626"/>
      <c r="BV9" s="626"/>
      <c r="BW9" s="626"/>
      <c r="BX9" s="626"/>
      <c r="BY9" s="626"/>
      <c r="BZ9" s="626"/>
      <c r="CA9" s="626"/>
      <c r="CB9" s="666"/>
      <c r="CD9" s="667" t="s">
        <v>240</v>
      </c>
      <c r="CE9" s="664"/>
      <c r="CF9" s="664"/>
      <c r="CG9" s="664"/>
      <c r="CH9" s="664"/>
      <c r="CI9" s="664"/>
      <c r="CJ9" s="664"/>
      <c r="CK9" s="664"/>
      <c r="CL9" s="664"/>
      <c r="CM9" s="664"/>
      <c r="CN9" s="664"/>
      <c r="CO9" s="664"/>
      <c r="CP9" s="664"/>
      <c r="CQ9" s="665"/>
      <c r="CR9" s="623">
        <v>479777</v>
      </c>
      <c r="CS9" s="626"/>
      <c r="CT9" s="626"/>
      <c r="CU9" s="626"/>
      <c r="CV9" s="626"/>
      <c r="CW9" s="626"/>
      <c r="CX9" s="626"/>
      <c r="CY9" s="627"/>
      <c r="CZ9" s="685">
        <v>7.5</v>
      </c>
      <c r="DA9" s="685"/>
      <c r="DB9" s="685"/>
      <c r="DC9" s="685"/>
      <c r="DD9" s="631">
        <v>18987</v>
      </c>
      <c r="DE9" s="626"/>
      <c r="DF9" s="626"/>
      <c r="DG9" s="626"/>
      <c r="DH9" s="626"/>
      <c r="DI9" s="626"/>
      <c r="DJ9" s="626"/>
      <c r="DK9" s="626"/>
      <c r="DL9" s="626"/>
      <c r="DM9" s="626"/>
      <c r="DN9" s="626"/>
      <c r="DO9" s="626"/>
      <c r="DP9" s="627"/>
      <c r="DQ9" s="631">
        <v>391897</v>
      </c>
      <c r="DR9" s="626"/>
      <c r="DS9" s="626"/>
      <c r="DT9" s="626"/>
      <c r="DU9" s="626"/>
      <c r="DV9" s="626"/>
      <c r="DW9" s="626"/>
      <c r="DX9" s="626"/>
      <c r="DY9" s="626"/>
      <c r="DZ9" s="626"/>
      <c r="EA9" s="626"/>
      <c r="EB9" s="626"/>
      <c r="EC9" s="666"/>
    </row>
    <row r="10" spans="2:143" ht="11.25" customHeight="1" x14ac:dyDescent="0.2">
      <c r="B10" s="620" t="s">
        <v>241</v>
      </c>
      <c r="C10" s="621"/>
      <c r="D10" s="621"/>
      <c r="E10" s="621"/>
      <c r="F10" s="621"/>
      <c r="G10" s="621"/>
      <c r="H10" s="621"/>
      <c r="I10" s="621"/>
      <c r="J10" s="621"/>
      <c r="K10" s="621"/>
      <c r="L10" s="621"/>
      <c r="M10" s="621"/>
      <c r="N10" s="621"/>
      <c r="O10" s="621"/>
      <c r="P10" s="621"/>
      <c r="Q10" s="622"/>
      <c r="R10" s="623" t="s">
        <v>127</v>
      </c>
      <c r="S10" s="626"/>
      <c r="T10" s="626"/>
      <c r="U10" s="626"/>
      <c r="V10" s="626"/>
      <c r="W10" s="626"/>
      <c r="X10" s="626"/>
      <c r="Y10" s="627"/>
      <c r="Z10" s="685" t="s">
        <v>231</v>
      </c>
      <c r="AA10" s="685"/>
      <c r="AB10" s="685"/>
      <c r="AC10" s="685"/>
      <c r="AD10" s="686" t="s">
        <v>231</v>
      </c>
      <c r="AE10" s="686"/>
      <c r="AF10" s="686"/>
      <c r="AG10" s="686"/>
      <c r="AH10" s="686"/>
      <c r="AI10" s="686"/>
      <c r="AJ10" s="686"/>
      <c r="AK10" s="686"/>
      <c r="AL10" s="628" t="s">
        <v>127</v>
      </c>
      <c r="AM10" s="629"/>
      <c r="AN10" s="629"/>
      <c r="AO10" s="687"/>
      <c r="AP10" s="620" t="s">
        <v>242</v>
      </c>
      <c r="AQ10" s="621"/>
      <c r="AR10" s="621"/>
      <c r="AS10" s="621"/>
      <c r="AT10" s="621"/>
      <c r="AU10" s="621"/>
      <c r="AV10" s="621"/>
      <c r="AW10" s="621"/>
      <c r="AX10" s="621"/>
      <c r="AY10" s="621"/>
      <c r="AZ10" s="621"/>
      <c r="BA10" s="621"/>
      <c r="BB10" s="621"/>
      <c r="BC10" s="621"/>
      <c r="BD10" s="621"/>
      <c r="BE10" s="621"/>
      <c r="BF10" s="622"/>
      <c r="BG10" s="623">
        <v>93992</v>
      </c>
      <c r="BH10" s="626"/>
      <c r="BI10" s="626"/>
      <c r="BJ10" s="626"/>
      <c r="BK10" s="626"/>
      <c r="BL10" s="626"/>
      <c r="BM10" s="626"/>
      <c r="BN10" s="627"/>
      <c r="BO10" s="685">
        <v>3.2</v>
      </c>
      <c r="BP10" s="685"/>
      <c r="BQ10" s="685"/>
      <c r="BR10" s="685"/>
      <c r="BS10" s="631">
        <v>15823</v>
      </c>
      <c r="BT10" s="626"/>
      <c r="BU10" s="626"/>
      <c r="BV10" s="626"/>
      <c r="BW10" s="626"/>
      <c r="BX10" s="626"/>
      <c r="BY10" s="626"/>
      <c r="BZ10" s="626"/>
      <c r="CA10" s="626"/>
      <c r="CB10" s="666"/>
      <c r="CD10" s="667" t="s">
        <v>243</v>
      </c>
      <c r="CE10" s="664"/>
      <c r="CF10" s="664"/>
      <c r="CG10" s="664"/>
      <c r="CH10" s="664"/>
      <c r="CI10" s="664"/>
      <c r="CJ10" s="664"/>
      <c r="CK10" s="664"/>
      <c r="CL10" s="664"/>
      <c r="CM10" s="664"/>
      <c r="CN10" s="664"/>
      <c r="CO10" s="664"/>
      <c r="CP10" s="664"/>
      <c r="CQ10" s="665"/>
      <c r="CR10" s="623">
        <v>80</v>
      </c>
      <c r="CS10" s="626"/>
      <c r="CT10" s="626"/>
      <c r="CU10" s="626"/>
      <c r="CV10" s="626"/>
      <c r="CW10" s="626"/>
      <c r="CX10" s="626"/>
      <c r="CY10" s="627"/>
      <c r="CZ10" s="685">
        <v>0</v>
      </c>
      <c r="DA10" s="685"/>
      <c r="DB10" s="685"/>
      <c r="DC10" s="685"/>
      <c r="DD10" s="631" t="s">
        <v>127</v>
      </c>
      <c r="DE10" s="626"/>
      <c r="DF10" s="626"/>
      <c r="DG10" s="626"/>
      <c r="DH10" s="626"/>
      <c r="DI10" s="626"/>
      <c r="DJ10" s="626"/>
      <c r="DK10" s="626"/>
      <c r="DL10" s="626"/>
      <c r="DM10" s="626"/>
      <c r="DN10" s="626"/>
      <c r="DO10" s="626"/>
      <c r="DP10" s="627"/>
      <c r="DQ10" s="631">
        <v>80</v>
      </c>
      <c r="DR10" s="626"/>
      <c r="DS10" s="626"/>
      <c r="DT10" s="626"/>
      <c r="DU10" s="626"/>
      <c r="DV10" s="626"/>
      <c r="DW10" s="626"/>
      <c r="DX10" s="626"/>
      <c r="DY10" s="626"/>
      <c r="DZ10" s="626"/>
      <c r="EA10" s="626"/>
      <c r="EB10" s="626"/>
      <c r="EC10" s="666"/>
    </row>
    <row r="11" spans="2:143" ht="11.25" customHeight="1" x14ac:dyDescent="0.2">
      <c r="B11" s="620" t="s">
        <v>244</v>
      </c>
      <c r="C11" s="621"/>
      <c r="D11" s="621"/>
      <c r="E11" s="621"/>
      <c r="F11" s="621"/>
      <c r="G11" s="621"/>
      <c r="H11" s="621"/>
      <c r="I11" s="621"/>
      <c r="J11" s="621"/>
      <c r="K11" s="621"/>
      <c r="L11" s="621"/>
      <c r="M11" s="621"/>
      <c r="N11" s="621"/>
      <c r="O11" s="621"/>
      <c r="P11" s="621"/>
      <c r="Q11" s="622"/>
      <c r="R11" s="623" t="s">
        <v>231</v>
      </c>
      <c r="S11" s="626"/>
      <c r="T11" s="626"/>
      <c r="U11" s="626"/>
      <c r="V11" s="626"/>
      <c r="W11" s="626"/>
      <c r="X11" s="626"/>
      <c r="Y11" s="627"/>
      <c r="Z11" s="685" t="s">
        <v>127</v>
      </c>
      <c r="AA11" s="685"/>
      <c r="AB11" s="685"/>
      <c r="AC11" s="685"/>
      <c r="AD11" s="686" t="s">
        <v>231</v>
      </c>
      <c r="AE11" s="686"/>
      <c r="AF11" s="686"/>
      <c r="AG11" s="686"/>
      <c r="AH11" s="686"/>
      <c r="AI11" s="686"/>
      <c r="AJ11" s="686"/>
      <c r="AK11" s="686"/>
      <c r="AL11" s="628" t="s">
        <v>127</v>
      </c>
      <c r="AM11" s="629"/>
      <c r="AN11" s="629"/>
      <c r="AO11" s="687"/>
      <c r="AP11" s="620" t="s">
        <v>245</v>
      </c>
      <c r="AQ11" s="621"/>
      <c r="AR11" s="621"/>
      <c r="AS11" s="621"/>
      <c r="AT11" s="621"/>
      <c r="AU11" s="621"/>
      <c r="AV11" s="621"/>
      <c r="AW11" s="621"/>
      <c r="AX11" s="621"/>
      <c r="AY11" s="621"/>
      <c r="AZ11" s="621"/>
      <c r="BA11" s="621"/>
      <c r="BB11" s="621"/>
      <c r="BC11" s="621"/>
      <c r="BD11" s="621"/>
      <c r="BE11" s="621"/>
      <c r="BF11" s="622"/>
      <c r="BG11" s="623">
        <v>178676</v>
      </c>
      <c r="BH11" s="626"/>
      <c r="BI11" s="626"/>
      <c r="BJ11" s="626"/>
      <c r="BK11" s="626"/>
      <c r="BL11" s="626"/>
      <c r="BM11" s="626"/>
      <c r="BN11" s="627"/>
      <c r="BO11" s="685">
        <v>6.1</v>
      </c>
      <c r="BP11" s="685"/>
      <c r="BQ11" s="685"/>
      <c r="BR11" s="685"/>
      <c r="BS11" s="631">
        <v>35444</v>
      </c>
      <c r="BT11" s="626"/>
      <c r="BU11" s="626"/>
      <c r="BV11" s="626"/>
      <c r="BW11" s="626"/>
      <c r="BX11" s="626"/>
      <c r="BY11" s="626"/>
      <c r="BZ11" s="626"/>
      <c r="CA11" s="626"/>
      <c r="CB11" s="666"/>
      <c r="CD11" s="667" t="s">
        <v>246</v>
      </c>
      <c r="CE11" s="664"/>
      <c r="CF11" s="664"/>
      <c r="CG11" s="664"/>
      <c r="CH11" s="664"/>
      <c r="CI11" s="664"/>
      <c r="CJ11" s="664"/>
      <c r="CK11" s="664"/>
      <c r="CL11" s="664"/>
      <c r="CM11" s="664"/>
      <c r="CN11" s="664"/>
      <c r="CO11" s="664"/>
      <c r="CP11" s="664"/>
      <c r="CQ11" s="665"/>
      <c r="CR11" s="623">
        <v>139431</v>
      </c>
      <c r="CS11" s="626"/>
      <c r="CT11" s="626"/>
      <c r="CU11" s="626"/>
      <c r="CV11" s="626"/>
      <c r="CW11" s="626"/>
      <c r="CX11" s="626"/>
      <c r="CY11" s="627"/>
      <c r="CZ11" s="685">
        <v>2.2000000000000002</v>
      </c>
      <c r="DA11" s="685"/>
      <c r="DB11" s="685"/>
      <c r="DC11" s="685"/>
      <c r="DD11" s="631">
        <v>73580</v>
      </c>
      <c r="DE11" s="626"/>
      <c r="DF11" s="626"/>
      <c r="DG11" s="626"/>
      <c r="DH11" s="626"/>
      <c r="DI11" s="626"/>
      <c r="DJ11" s="626"/>
      <c r="DK11" s="626"/>
      <c r="DL11" s="626"/>
      <c r="DM11" s="626"/>
      <c r="DN11" s="626"/>
      <c r="DO11" s="626"/>
      <c r="DP11" s="627"/>
      <c r="DQ11" s="631">
        <v>97323</v>
      </c>
      <c r="DR11" s="626"/>
      <c r="DS11" s="626"/>
      <c r="DT11" s="626"/>
      <c r="DU11" s="626"/>
      <c r="DV11" s="626"/>
      <c r="DW11" s="626"/>
      <c r="DX11" s="626"/>
      <c r="DY11" s="626"/>
      <c r="DZ11" s="626"/>
      <c r="EA11" s="626"/>
      <c r="EB11" s="626"/>
      <c r="EC11" s="666"/>
    </row>
    <row r="12" spans="2:143" ht="11.25" customHeight="1" x14ac:dyDescent="0.2">
      <c r="B12" s="620" t="s">
        <v>247</v>
      </c>
      <c r="C12" s="621"/>
      <c r="D12" s="621"/>
      <c r="E12" s="621"/>
      <c r="F12" s="621"/>
      <c r="G12" s="621"/>
      <c r="H12" s="621"/>
      <c r="I12" s="621"/>
      <c r="J12" s="621"/>
      <c r="K12" s="621"/>
      <c r="L12" s="621"/>
      <c r="M12" s="621"/>
      <c r="N12" s="621"/>
      <c r="O12" s="621"/>
      <c r="P12" s="621"/>
      <c r="Q12" s="622"/>
      <c r="R12" s="623">
        <v>387100</v>
      </c>
      <c r="S12" s="626"/>
      <c r="T12" s="626"/>
      <c r="U12" s="626"/>
      <c r="V12" s="626"/>
      <c r="W12" s="626"/>
      <c r="X12" s="626"/>
      <c r="Y12" s="627"/>
      <c r="Z12" s="685">
        <v>5.6</v>
      </c>
      <c r="AA12" s="685"/>
      <c r="AB12" s="685"/>
      <c r="AC12" s="685"/>
      <c r="AD12" s="686">
        <v>387100</v>
      </c>
      <c r="AE12" s="686"/>
      <c r="AF12" s="686"/>
      <c r="AG12" s="686"/>
      <c r="AH12" s="686"/>
      <c r="AI12" s="686"/>
      <c r="AJ12" s="686"/>
      <c r="AK12" s="686"/>
      <c r="AL12" s="628">
        <v>10.199999999999999</v>
      </c>
      <c r="AM12" s="629"/>
      <c r="AN12" s="629"/>
      <c r="AO12" s="687"/>
      <c r="AP12" s="620" t="s">
        <v>248</v>
      </c>
      <c r="AQ12" s="621"/>
      <c r="AR12" s="621"/>
      <c r="AS12" s="621"/>
      <c r="AT12" s="621"/>
      <c r="AU12" s="621"/>
      <c r="AV12" s="621"/>
      <c r="AW12" s="621"/>
      <c r="AX12" s="621"/>
      <c r="AY12" s="621"/>
      <c r="AZ12" s="621"/>
      <c r="BA12" s="621"/>
      <c r="BB12" s="621"/>
      <c r="BC12" s="621"/>
      <c r="BD12" s="621"/>
      <c r="BE12" s="621"/>
      <c r="BF12" s="622"/>
      <c r="BG12" s="623">
        <v>1379975</v>
      </c>
      <c r="BH12" s="626"/>
      <c r="BI12" s="626"/>
      <c r="BJ12" s="626"/>
      <c r="BK12" s="626"/>
      <c r="BL12" s="626"/>
      <c r="BM12" s="626"/>
      <c r="BN12" s="627"/>
      <c r="BO12" s="685">
        <v>47.3</v>
      </c>
      <c r="BP12" s="685"/>
      <c r="BQ12" s="685"/>
      <c r="BR12" s="685"/>
      <c r="BS12" s="631" t="s">
        <v>231</v>
      </c>
      <c r="BT12" s="626"/>
      <c r="BU12" s="626"/>
      <c r="BV12" s="626"/>
      <c r="BW12" s="626"/>
      <c r="BX12" s="626"/>
      <c r="BY12" s="626"/>
      <c r="BZ12" s="626"/>
      <c r="CA12" s="626"/>
      <c r="CB12" s="666"/>
      <c r="CD12" s="667" t="s">
        <v>249</v>
      </c>
      <c r="CE12" s="664"/>
      <c r="CF12" s="664"/>
      <c r="CG12" s="664"/>
      <c r="CH12" s="664"/>
      <c r="CI12" s="664"/>
      <c r="CJ12" s="664"/>
      <c r="CK12" s="664"/>
      <c r="CL12" s="664"/>
      <c r="CM12" s="664"/>
      <c r="CN12" s="664"/>
      <c r="CO12" s="664"/>
      <c r="CP12" s="664"/>
      <c r="CQ12" s="665"/>
      <c r="CR12" s="623">
        <v>125373</v>
      </c>
      <c r="CS12" s="626"/>
      <c r="CT12" s="626"/>
      <c r="CU12" s="626"/>
      <c r="CV12" s="626"/>
      <c r="CW12" s="626"/>
      <c r="CX12" s="626"/>
      <c r="CY12" s="627"/>
      <c r="CZ12" s="685">
        <v>2</v>
      </c>
      <c r="DA12" s="685"/>
      <c r="DB12" s="685"/>
      <c r="DC12" s="685"/>
      <c r="DD12" s="631" t="s">
        <v>231</v>
      </c>
      <c r="DE12" s="626"/>
      <c r="DF12" s="626"/>
      <c r="DG12" s="626"/>
      <c r="DH12" s="626"/>
      <c r="DI12" s="626"/>
      <c r="DJ12" s="626"/>
      <c r="DK12" s="626"/>
      <c r="DL12" s="626"/>
      <c r="DM12" s="626"/>
      <c r="DN12" s="626"/>
      <c r="DO12" s="626"/>
      <c r="DP12" s="627"/>
      <c r="DQ12" s="631">
        <v>124551</v>
      </c>
      <c r="DR12" s="626"/>
      <c r="DS12" s="626"/>
      <c r="DT12" s="626"/>
      <c r="DU12" s="626"/>
      <c r="DV12" s="626"/>
      <c r="DW12" s="626"/>
      <c r="DX12" s="626"/>
      <c r="DY12" s="626"/>
      <c r="DZ12" s="626"/>
      <c r="EA12" s="626"/>
      <c r="EB12" s="626"/>
      <c r="EC12" s="666"/>
    </row>
    <row r="13" spans="2:143" ht="11.25" customHeight="1" x14ac:dyDescent="0.2">
      <c r="B13" s="620" t="s">
        <v>250</v>
      </c>
      <c r="C13" s="621"/>
      <c r="D13" s="621"/>
      <c r="E13" s="621"/>
      <c r="F13" s="621"/>
      <c r="G13" s="621"/>
      <c r="H13" s="621"/>
      <c r="I13" s="621"/>
      <c r="J13" s="621"/>
      <c r="K13" s="621"/>
      <c r="L13" s="621"/>
      <c r="M13" s="621"/>
      <c r="N13" s="621"/>
      <c r="O13" s="621"/>
      <c r="P13" s="621"/>
      <c r="Q13" s="622"/>
      <c r="R13" s="623" t="s">
        <v>127</v>
      </c>
      <c r="S13" s="626"/>
      <c r="T13" s="626"/>
      <c r="U13" s="626"/>
      <c r="V13" s="626"/>
      <c r="W13" s="626"/>
      <c r="X13" s="626"/>
      <c r="Y13" s="627"/>
      <c r="Z13" s="685" t="s">
        <v>231</v>
      </c>
      <c r="AA13" s="685"/>
      <c r="AB13" s="685"/>
      <c r="AC13" s="685"/>
      <c r="AD13" s="686" t="s">
        <v>231</v>
      </c>
      <c r="AE13" s="686"/>
      <c r="AF13" s="686"/>
      <c r="AG13" s="686"/>
      <c r="AH13" s="686"/>
      <c r="AI13" s="686"/>
      <c r="AJ13" s="686"/>
      <c r="AK13" s="686"/>
      <c r="AL13" s="628" t="s">
        <v>231</v>
      </c>
      <c r="AM13" s="629"/>
      <c r="AN13" s="629"/>
      <c r="AO13" s="687"/>
      <c r="AP13" s="620" t="s">
        <v>251</v>
      </c>
      <c r="AQ13" s="621"/>
      <c r="AR13" s="621"/>
      <c r="AS13" s="621"/>
      <c r="AT13" s="621"/>
      <c r="AU13" s="621"/>
      <c r="AV13" s="621"/>
      <c r="AW13" s="621"/>
      <c r="AX13" s="621"/>
      <c r="AY13" s="621"/>
      <c r="AZ13" s="621"/>
      <c r="BA13" s="621"/>
      <c r="BB13" s="621"/>
      <c r="BC13" s="621"/>
      <c r="BD13" s="621"/>
      <c r="BE13" s="621"/>
      <c r="BF13" s="622"/>
      <c r="BG13" s="623">
        <v>1366424</v>
      </c>
      <c r="BH13" s="626"/>
      <c r="BI13" s="626"/>
      <c r="BJ13" s="626"/>
      <c r="BK13" s="626"/>
      <c r="BL13" s="626"/>
      <c r="BM13" s="626"/>
      <c r="BN13" s="627"/>
      <c r="BO13" s="685">
        <v>46.9</v>
      </c>
      <c r="BP13" s="685"/>
      <c r="BQ13" s="685"/>
      <c r="BR13" s="685"/>
      <c r="BS13" s="631" t="s">
        <v>231</v>
      </c>
      <c r="BT13" s="626"/>
      <c r="BU13" s="626"/>
      <c r="BV13" s="626"/>
      <c r="BW13" s="626"/>
      <c r="BX13" s="626"/>
      <c r="BY13" s="626"/>
      <c r="BZ13" s="626"/>
      <c r="CA13" s="626"/>
      <c r="CB13" s="666"/>
      <c r="CD13" s="667" t="s">
        <v>252</v>
      </c>
      <c r="CE13" s="664"/>
      <c r="CF13" s="664"/>
      <c r="CG13" s="664"/>
      <c r="CH13" s="664"/>
      <c r="CI13" s="664"/>
      <c r="CJ13" s="664"/>
      <c r="CK13" s="664"/>
      <c r="CL13" s="664"/>
      <c r="CM13" s="664"/>
      <c r="CN13" s="664"/>
      <c r="CO13" s="664"/>
      <c r="CP13" s="664"/>
      <c r="CQ13" s="665"/>
      <c r="CR13" s="623">
        <v>610830</v>
      </c>
      <c r="CS13" s="626"/>
      <c r="CT13" s="626"/>
      <c r="CU13" s="626"/>
      <c r="CV13" s="626"/>
      <c r="CW13" s="626"/>
      <c r="CX13" s="626"/>
      <c r="CY13" s="627"/>
      <c r="CZ13" s="685">
        <v>9.5</v>
      </c>
      <c r="DA13" s="685"/>
      <c r="DB13" s="685"/>
      <c r="DC13" s="685"/>
      <c r="DD13" s="631">
        <v>232510</v>
      </c>
      <c r="DE13" s="626"/>
      <c r="DF13" s="626"/>
      <c r="DG13" s="626"/>
      <c r="DH13" s="626"/>
      <c r="DI13" s="626"/>
      <c r="DJ13" s="626"/>
      <c r="DK13" s="626"/>
      <c r="DL13" s="626"/>
      <c r="DM13" s="626"/>
      <c r="DN13" s="626"/>
      <c r="DO13" s="626"/>
      <c r="DP13" s="627"/>
      <c r="DQ13" s="631">
        <v>422720</v>
      </c>
      <c r="DR13" s="626"/>
      <c r="DS13" s="626"/>
      <c r="DT13" s="626"/>
      <c r="DU13" s="626"/>
      <c r="DV13" s="626"/>
      <c r="DW13" s="626"/>
      <c r="DX13" s="626"/>
      <c r="DY13" s="626"/>
      <c r="DZ13" s="626"/>
      <c r="EA13" s="626"/>
      <c r="EB13" s="626"/>
      <c r="EC13" s="666"/>
    </row>
    <row r="14" spans="2:143" ht="11.25" customHeight="1" x14ac:dyDescent="0.2">
      <c r="B14" s="620" t="s">
        <v>253</v>
      </c>
      <c r="C14" s="621"/>
      <c r="D14" s="621"/>
      <c r="E14" s="621"/>
      <c r="F14" s="621"/>
      <c r="G14" s="621"/>
      <c r="H14" s="621"/>
      <c r="I14" s="621"/>
      <c r="J14" s="621"/>
      <c r="K14" s="621"/>
      <c r="L14" s="621"/>
      <c r="M14" s="621"/>
      <c r="N14" s="621"/>
      <c r="O14" s="621"/>
      <c r="P14" s="621"/>
      <c r="Q14" s="622"/>
      <c r="R14" s="623" t="s">
        <v>127</v>
      </c>
      <c r="S14" s="626"/>
      <c r="T14" s="626"/>
      <c r="U14" s="626"/>
      <c r="V14" s="626"/>
      <c r="W14" s="626"/>
      <c r="X14" s="626"/>
      <c r="Y14" s="627"/>
      <c r="Z14" s="685" t="s">
        <v>127</v>
      </c>
      <c r="AA14" s="685"/>
      <c r="AB14" s="685"/>
      <c r="AC14" s="685"/>
      <c r="AD14" s="686" t="s">
        <v>127</v>
      </c>
      <c r="AE14" s="686"/>
      <c r="AF14" s="686"/>
      <c r="AG14" s="686"/>
      <c r="AH14" s="686"/>
      <c r="AI14" s="686"/>
      <c r="AJ14" s="686"/>
      <c r="AK14" s="686"/>
      <c r="AL14" s="628" t="s">
        <v>127</v>
      </c>
      <c r="AM14" s="629"/>
      <c r="AN14" s="629"/>
      <c r="AO14" s="687"/>
      <c r="AP14" s="620" t="s">
        <v>254</v>
      </c>
      <c r="AQ14" s="621"/>
      <c r="AR14" s="621"/>
      <c r="AS14" s="621"/>
      <c r="AT14" s="621"/>
      <c r="AU14" s="621"/>
      <c r="AV14" s="621"/>
      <c r="AW14" s="621"/>
      <c r="AX14" s="621"/>
      <c r="AY14" s="621"/>
      <c r="AZ14" s="621"/>
      <c r="BA14" s="621"/>
      <c r="BB14" s="621"/>
      <c r="BC14" s="621"/>
      <c r="BD14" s="621"/>
      <c r="BE14" s="621"/>
      <c r="BF14" s="622"/>
      <c r="BG14" s="623">
        <v>49417</v>
      </c>
      <c r="BH14" s="626"/>
      <c r="BI14" s="626"/>
      <c r="BJ14" s="626"/>
      <c r="BK14" s="626"/>
      <c r="BL14" s="626"/>
      <c r="BM14" s="626"/>
      <c r="BN14" s="627"/>
      <c r="BO14" s="685">
        <v>1.7</v>
      </c>
      <c r="BP14" s="685"/>
      <c r="BQ14" s="685"/>
      <c r="BR14" s="685"/>
      <c r="BS14" s="631" t="s">
        <v>127</v>
      </c>
      <c r="BT14" s="626"/>
      <c r="BU14" s="626"/>
      <c r="BV14" s="626"/>
      <c r="BW14" s="626"/>
      <c r="BX14" s="626"/>
      <c r="BY14" s="626"/>
      <c r="BZ14" s="626"/>
      <c r="CA14" s="626"/>
      <c r="CB14" s="666"/>
      <c r="CD14" s="667" t="s">
        <v>255</v>
      </c>
      <c r="CE14" s="664"/>
      <c r="CF14" s="664"/>
      <c r="CG14" s="664"/>
      <c r="CH14" s="664"/>
      <c r="CI14" s="664"/>
      <c r="CJ14" s="664"/>
      <c r="CK14" s="664"/>
      <c r="CL14" s="664"/>
      <c r="CM14" s="664"/>
      <c r="CN14" s="664"/>
      <c r="CO14" s="664"/>
      <c r="CP14" s="664"/>
      <c r="CQ14" s="665"/>
      <c r="CR14" s="623">
        <v>227893</v>
      </c>
      <c r="CS14" s="626"/>
      <c r="CT14" s="626"/>
      <c r="CU14" s="626"/>
      <c r="CV14" s="626"/>
      <c r="CW14" s="626"/>
      <c r="CX14" s="626"/>
      <c r="CY14" s="627"/>
      <c r="CZ14" s="685">
        <v>3.5</v>
      </c>
      <c r="DA14" s="685"/>
      <c r="DB14" s="685"/>
      <c r="DC14" s="685"/>
      <c r="DD14" s="631">
        <v>40734</v>
      </c>
      <c r="DE14" s="626"/>
      <c r="DF14" s="626"/>
      <c r="DG14" s="626"/>
      <c r="DH14" s="626"/>
      <c r="DI14" s="626"/>
      <c r="DJ14" s="626"/>
      <c r="DK14" s="626"/>
      <c r="DL14" s="626"/>
      <c r="DM14" s="626"/>
      <c r="DN14" s="626"/>
      <c r="DO14" s="626"/>
      <c r="DP14" s="627"/>
      <c r="DQ14" s="631">
        <v>198639</v>
      </c>
      <c r="DR14" s="626"/>
      <c r="DS14" s="626"/>
      <c r="DT14" s="626"/>
      <c r="DU14" s="626"/>
      <c r="DV14" s="626"/>
      <c r="DW14" s="626"/>
      <c r="DX14" s="626"/>
      <c r="DY14" s="626"/>
      <c r="DZ14" s="626"/>
      <c r="EA14" s="626"/>
      <c r="EB14" s="626"/>
      <c r="EC14" s="666"/>
    </row>
    <row r="15" spans="2:143" ht="11.25" customHeight="1" x14ac:dyDescent="0.2">
      <c r="B15" s="620" t="s">
        <v>256</v>
      </c>
      <c r="C15" s="621"/>
      <c r="D15" s="621"/>
      <c r="E15" s="621"/>
      <c r="F15" s="621"/>
      <c r="G15" s="621"/>
      <c r="H15" s="621"/>
      <c r="I15" s="621"/>
      <c r="J15" s="621"/>
      <c r="K15" s="621"/>
      <c r="L15" s="621"/>
      <c r="M15" s="621"/>
      <c r="N15" s="621"/>
      <c r="O15" s="621"/>
      <c r="P15" s="621"/>
      <c r="Q15" s="622"/>
      <c r="R15" s="623">
        <v>16579</v>
      </c>
      <c r="S15" s="626"/>
      <c r="T15" s="626"/>
      <c r="U15" s="626"/>
      <c r="V15" s="626"/>
      <c r="W15" s="626"/>
      <c r="X15" s="626"/>
      <c r="Y15" s="627"/>
      <c r="Z15" s="685">
        <v>0.2</v>
      </c>
      <c r="AA15" s="685"/>
      <c r="AB15" s="685"/>
      <c r="AC15" s="685"/>
      <c r="AD15" s="686">
        <v>16579</v>
      </c>
      <c r="AE15" s="686"/>
      <c r="AF15" s="686"/>
      <c r="AG15" s="686"/>
      <c r="AH15" s="686"/>
      <c r="AI15" s="686"/>
      <c r="AJ15" s="686"/>
      <c r="AK15" s="686"/>
      <c r="AL15" s="628">
        <v>0.4</v>
      </c>
      <c r="AM15" s="629"/>
      <c r="AN15" s="629"/>
      <c r="AO15" s="687"/>
      <c r="AP15" s="620" t="s">
        <v>257</v>
      </c>
      <c r="AQ15" s="621"/>
      <c r="AR15" s="621"/>
      <c r="AS15" s="621"/>
      <c r="AT15" s="621"/>
      <c r="AU15" s="621"/>
      <c r="AV15" s="621"/>
      <c r="AW15" s="621"/>
      <c r="AX15" s="621"/>
      <c r="AY15" s="621"/>
      <c r="AZ15" s="621"/>
      <c r="BA15" s="621"/>
      <c r="BB15" s="621"/>
      <c r="BC15" s="621"/>
      <c r="BD15" s="621"/>
      <c r="BE15" s="621"/>
      <c r="BF15" s="622"/>
      <c r="BG15" s="623">
        <v>175974</v>
      </c>
      <c r="BH15" s="626"/>
      <c r="BI15" s="626"/>
      <c r="BJ15" s="626"/>
      <c r="BK15" s="626"/>
      <c r="BL15" s="626"/>
      <c r="BM15" s="626"/>
      <c r="BN15" s="627"/>
      <c r="BO15" s="685">
        <v>6</v>
      </c>
      <c r="BP15" s="685"/>
      <c r="BQ15" s="685"/>
      <c r="BR15" s="685"/>
      <c r="BS15" s="631" t="s">
        <v>127</v>
      </c>
      <c r="BT15" s="626"/>
      <c r="BU15" s="626"/>
      <c r="BV15" s="626"/>
      <c r="BW15" s="626"/>
      <c r="BX15" s="626"/>
      <c r="BY15" s="626"/>
      <c r="BZ15" s="626"/>
      <c r="CA15" s="626"/>
      <c r="CB15" s="666"/>
      <c r="CD15" s="667" t="s">
        <v>258</v>
      </c>
      <c r="CE15" s="664"/>
      <c r="CF15" s="664"/>
      <c r="CG15" s="664"/>
      <c r="CH15" s="664"/>
      <c r="CI15" s="664"/>
      <c r="CJ15" s="664"/>
      <c r="CK15" s="664"/>
      <c r="CL15" s="664"/>
      <c r="CM15" s="664"/>
      <c r="CN15" s="664"/>
      <c r="CO15" s="664"/>
      <c r="CP15" s="664"/>
      <c r="CQ15" s="665"/>
      <c r="CR15" s="623">
        <v>886819</v>
      </c>
      <c r="CS15" s="626"/>
      <c r="CT15" s="626"/>
      <c r="CU15" s="626"/>
      <c r="CV15" s="626"/>
      <c r="CW15" s="626"/>
      <c r="CX15" s="626"/>
      <c r="CY15" s="627"/>
      <c r="CZ15" s="685">
        <v>13.8</v>
      </c>
      <c r="DA15" s="685"/>
      <c r="DB15" s="685"/>
      <c r="DC15" s="685"/>
      <c r="DD15" s="631">
        <v>80067</v>
      </c>
      <c r="DE15" s="626"/>
      <c r="DF15" s="626"/>
      <c r="DG15" s="626"/>
      <c r="DH15" s="626"/>
      <c r="DI15" s="626"/>
      <c r="DJ15" s="626"/>
      <c r="DK15" s="626"/>
      <c r="DL15" s="626"/>
      <c r="DM15" s="626"/>
      <c r="DN15" s="626"/>
      <c r="DO15" s="626"/>
      <c r="DP15" s="627"/>
      <c r="DQ15" s="631">
        <v>655879</v>
      </c>
      <c r="DR15" s="626"/>
      <c r="DS15" s="626"/>
      <c r="DT15" s="626"/>
      <c r="DU15" s="626"/>
      <c r="DV15" s="626"/>
      <c r="DW15" s="626"/>
      <c r="DX15" s="626"/>
      <c r="DY15" s="626"/>
      <c r="DZ15" s="626"/>
      <c r="EA15" s="626"/>
      <c r="EB15" s="626"/>
      <c r="EC15" s="666"/>
    </row>
    <row r="16" spans="2:143" ht="11.25" customHeight="1" x14ac:dyDescent="0.2">
      <c r="B16" s="620" t="s">
        <v>259</v>
      </c>
      <c r="C16" s="621"/>
      <c r="D16" s="621"/>
      <c r="E16" s="621"/>
      <c r="F16" s="621"/>
      <c r="G16" s="621"/>
      <c r="H16" s="621"/>
      <c r="I16" s="621"/>
      <c r="J16" s="621"/>
      <c r="K16" s="621"/>
      <c r="L16" s="621"/>
      <c r="M16" s="621"/>
      <c r="N16" s="621"/>
      <c r="O16" s="621"/>
      <c r="P16" s="621"/>
      <c r="Q16" s="622"/>
      <c r="R16" s="623" t="s">
        <v>127</v>
      </c>
      <c r="S16" s="626"/>
      <c r="T16" s="626"/>
      <c r="U16" s="626"/>
      <c r="V16" s="626"/>
      <c r="W16" s="626"/>
      <c r="X16" s="626"/>
      <c r="Y16" s="627"/>
      <c r="Z16" s="685" t="s">
        <v>127</v>
      </c>
      <c r="AA16" s="685"/>
      <c r="AB16" s="685"/>
      <c r="AC16" s="685"/>
      <c r="AD16" s="686" t="s">
        <v>127</v>
      </c>
      <c r="AE16" s="686"/>
      <c r="AF16" s="686"/>
      <c r="AG16" s="686"/>
      <c r="AH16" s="686"/>
      <c r="AI16" s="686"/>
      <c r="AJ16" s="686"/>
      <c r="AK16" s="686"/>
      <c r="AL16" s="628" t="s">
        <v>231</v>
      </c>
      <c r="AM16" s="629"/>
      <c r="AN16" s="629"/>
      <c r="AO16" s="687"/>
      <c r="AP16" s="620" t="s">
        <v>260</v>
      </c>
      <c r="AQ16" s="621"/>
      <c r="AR16" s="621"/>
      <c r="AS16" s="621"/>
      <c r="AT16" s="621"/>
      <c r="AU16" s="621"/>
      <c r="AV16" s="621"/>
      <c r="AW16" s="621"/>
      <c r="AX16" s="621"/>
      <c r="AY16" s="621"/>
      <c r="AZ16" s="621"/>
      <c r="BA16" s="621"/>
      <c r="BB16" s="621"/>
      <c r="BC16" s="621"/>
      <c r="BD16" s="621"/>
      <c r="BE16" s="621"/>
      <c r="BF16" s="622"/>
      <c r="BG16" s="623" t="s">
        <v>127</v>
      </c>
      <c r="BH16" s="626"/>
      <c r="BI16" s="626"/>
      <c r="BJ16" s="626"/>
      <c r="BK16" s="626"/>
      <c r="BL16" s="626"/>
      <c r="BM16" s="626"/>
      <c r="BN16" s="627"/>
      <c r="BO16" s="685" t="s">
        <v>127</v>
      </c>
      <c r="BP16" s="685"/>
      <c r="BQ16" s="685"/>
      <c r="BR16" s="685"/>
      <c r="BS16" s="631" t="s">
        <v>127</v>
      </c>
      <c r="BT16" s="626"/>
      <c r="BU16" s="626"/>
      <c r="BV16" s="626"/>
      <c r="BW16" s="626"/>
      <c r="BX16" s="626"/>
      <c r="BY16" s="626"/>
      <c r="BZ16" s="626"/>
      <c r="CA16" s="626"/>
      <c r="CB16" s="666"/>
      <c r="CD16" s="667" t="s">
        <v>261</v>
      </c>
      <c r="CE16" s="664"/>
      <c r="CF16" s="664"/>
      <c r="CG16" s="664"/>
      <c r="CH16" s="664"/>
      <c r="CI16" s="664"/>
      <c r="CJ16" s="664"/>
      <c r="CK16" s="664"/>
      <c r="CL16" s="664"/>
      <c r="CM16" s="664"/>
      <c r="CN16" s="664"/>
      <c r="CO16" s="664"/>
      <c r="CP16" s="664"/>
      <c r="CQ16" s="665"/>
      <c r="CR16" s="623">
        <v>18864</v>
      </c>
      <c r="CS16" s="626"/>
      <c r="CT16" s="626"/>
      <c r="CU16" s="626"/>
      <c r="CV16" s="626"/>
      <c r="CW16" s="626"/>
      <c r="CX16" s="626"/>
      <c r="CY16" s="627"/>
      <c r="CZ16" s="685">
        <v>0.3</v>
      </c>
      <c r="DA16" s="685"/>
      <c r="DB16" s="685"/>
      <c r="DC16" s="685"/>
      <c r="DD16" s="631" t="s">
        <v>231</v>
      </c>
      <c r="DE16" s="626"/>
      <c r="DF16" s="626"/>
      <c r="DG16" s="626"/>
      <c r="DH16" s="626"/>
      <c r="DI16" s="626"/>
      <c r="DJ16" s="626"/>
      <c r="DK16" s="626"/>
      <c r="DL16" s="626"/>
      <c r="DM16" s="626"/>
      <c r="DN16" s="626"/>
      <c r="DO16" s="626"/>
      <c r="DP16" s="627"/>
      <c r="DQ16" s="631">
        <v>10700</v>
      </c>
      <c r="DR16" s="626"/>
      <c r="DS16" s="626"/>
      <c r="DT16" s="626"/>
      <c r="DU16" s="626"/>
      <c r="DV16" s="626"/>
      <c r="DW16" s="626"/>
      <c r="DX16" s="626"/>
      <c r="DY16" s="626"/>
      <c r="DZ16" s="626"/>
      <c r="EA16" s="626"/>
      <c r="EB16" s="626"/>
      <c r="EC16" s="666"/>
    </row>
    <row r="17" spans="2:133" ht="11.25" customHeight="1" x14ac:dyDescent="0.2">
      <c r="B17" s="620" t="s">
        <v>262</v>
      </c>
      <c r="C17" s="621"/>
      <c r="D17" s="621"/>
      <c r="E17" s="621"/>
      <c r="F17" s="621"/>
      <c r="G17" s="621"/>
      <c r="H17" s="621"/>
      <c r="I17" s="621"/>
      <c r="J17" s="621"/>
      <c r="K17" s="621"/>
      <c r="L17" s="621"/>
      <c r="M17" s="621"/>
      <c r="N17" s="621"/>
      <c r="O17" s="621"/>
      <c r="P17" s="621"/>
      <c r="Q17" s="622"/>
      <c r="R17" s="623">
        <v>11307</v>
      </c>
      <c r="S17" s="626"/>
      <c r="T17" s="626"/>
      <c r="U17" s="626"/>
      <c r="V17" s="626"/>
      <c r="W17" s="626"/>
      <c r="X17" s="626"/>
      <c r="Y17" s="627"/>
      <c r="Z17" s="685">
        <v>0.2</v>
      </c>
      <c r="AA17" s="685"/>
      <c r="AB17" s="685"/>
      <c r="AC17" s="685"/>
      <c r="AD17" s="686">
        <v>11307</v>
      </c>
      <c r="AE17" s="686"/>
      <c r="AF17" s="686"/>
      <c r="AG17" s="686"/>
      <c r="AH17" s="686"/>
      <c r="AI17" s="686"/>
      <c r="AJ17" s="686"/>
      <c r="AK17" s="686"/>
      <c r="AL17" s="628">
        <v>0.3</v>
      </c>
      <c r="AM17" s="629"/>
      <c r="AN17" s="629"/>
      <c r="AO17" s="687"/>
      <c r="AP17" s="620" t="s">
        <v>263</v>
      </c>
      <c r="AQ17" s="621"/>
      <c r="AR17" s="621"/>
      <c r="AS17" s="621"/>
      <c r="AT17" s="621"/>
      <c r="AU17" s="621"/>
      <c r="AV17" s="621"/>
      <c r="AW17" s="621"/>
      <c r="AX17" s="621"/>
      <c r="AY17" s="621"/>
      <c r="AZ17" s="621"/>
      <c r="BA17" s="621"/>
      <c r="BB17" s="621"/>
      <c r="BC17" s="621"/>
      <c r="BD17" s="621"/>
      <c r="BE17" s="621"/>
      <c r="BF17" s="622"/>
      <c r="BG17" s="623" t="s">
        <v>127</v>
      </c>
      <c r="BH17" s="626"/>
      <c r="BI17" s="626"/>
      <c r="BJ17" s="626"/>
      <c r="BK17" s="626"/>
      <c r="BL17" s="626"/>
      <c r="BM17" s="626"/>
      <c r="BN17" s="627"/>
      <c r="BO17" s="685" t="s">
        <v>231</v>
      </c>
      <c r="BP17" s="685"/>
      <c r="BQ17" s="685"/>
      <c r="BR17" s="685"/>
      <c r="BS17" s="631" t="s">
        <v>231</v>
      </c>
      <c r="BT17" s="626"/>
      <c r="BU17" s="626"/>
      <c r="BV17" s="626"/>
      <c r="BW17" s="626"/>
      <c r="BX17" s="626"/>
      <c r="BY17" s="626"/>
      <c r="BZ17" s="626"/>
      <c r="CA17" s="626"/>
      <c r="CB17" s="666"/>
      <c r="CD17" s="667" t="s">
        <v>264</v>
      </c>
      <c r="CE17" s="664"/>
      <c r="CF17" s="664"/>
      <c r="CG17" s="664"/>
      <c r="CH17" s="664"/>
      <c r="CI17" s="664"/>
      <c r="CJ17" s="664"/>
      <c r="CK17" s="664"/>
      <c r="CL17" s="664"/>
      <c r="CM17" s="664"/>
      <c r="CN17" s="664"/>
      <c r="CO17" s="664"/>
      <c r="CP17" s="664"/>
      <c r="CQ17" s="665"/>
      <c r="CR17" s="623">
        <v>441113</v>
      </c>
      <c r="CS17" s="626"/>
      <c r="CT17" s="626"/>
      <c r="CU17" s="626"/>
      <c r="CV17" s="626"/>
      <c r="CW17" s="626"/>
      <c r="CX17" s="626"/>
      <c r="CY17" s="627"/>
      <c r="CZ17" s="685">
        <v>6.9</v>
      </c>
      <c r="DA17" s="685"/>
      <c r="DB17" s="685"/>
      <c r="DC17" s="685"/>
      <c r="DD17" s="631" t="s">
        <v>231</v>
      </c>
      <c r="DE17" s="626"/>
      <c r="DF17" s="626"/>
      <c r="DG17" s="626"/>
      <c r="DH17" s="626"/>
      <c r="DI17" s="626"/>
      <c r="DJ17" s="626"/>
      <c r="DK17" s="626"/>
      <c r="DL17" s="626"/>
      <c r="DM17" s="626"/>
      <c r="DN17" s="626"/>
      <c r="DO17" s="626"/>
      <c r="DP17" s="627"/>
      <c r="DQ17" s="631">
        <v>421783</v>
      </c>
      <c r="DR17" s="626"/>
      <c r="DS17" s="626"/>
      <c r="DT17" s="626"/>
      <c r="DU17" s="626"/>
      <c r="DV17" s="626"/>
      <c r="DW17" s="626"/>
      <c r="DX17" s="626"/>
      <c r="DY17" s="626"/>
      <c r="DZ17" s="626"/>
      <c r="EA17" s="626"/>
      <c r="EB17" s="626"/>
      <c r="EC17" s="666"/>
    </row>
    <row r="18" spans="2:133" ht="11.25" customHeight="1" x14ac:dyDescent="0.2">
      <c r="B18" s="620" t="s">
        <v>265</v>
      </c>
      <c r="C18" s="621"/>
      <c r="D18" s="621"/>
      <c r="E18" s="621"/>
      <c r="F18" s="621"/>
      <c r="G18" s="621"/>
      <c r="H18" s="621"/>
      <c r="I18" s="621"/>
      <c r="J18" s="621"/>
      <c r="K18" s="621"/>
      <c r="L18" s="621"/>
      <c r="M18" s="621"/>
      <c r="N18" s="621"/>
      <c r="O18" s="621"/>
      <c r="P18" s="621"/>
      <c r="Q18" s="622"/>
      <c r="R18" s="623">
        <v>503788</v>
      </c>
      <c r="S18" s="626"/>
      <c r="T18" s="626"/>
      <c r="U18" s="626"/>
      <c r="V18" s="626"/>
      <c r="W18" s="626"/>
      <c r="X18" s="626"/>
      <c r="Y18" s="627"/>
      <c r="Z18" s="685">
        <v>7.2</v>
      </c>
      <c r="AA18" s="685"/>
      <c r="AB18" s="685"/>
      <c r="AC18" s="685"/>
      <c r="AD18" s="686">
        <v>339996</v>
      </c>
      <c r="AE18" s="686"/>
      <c r="AF18" s="686"/>
      <c r="AG18" s="686"/>
      <c r="AH18" s="686"/>
      <c r="AI18" s="686"/>
      <c r="AJ18" s="686"/>
      <c r="AK18" s="686"/>
      <c r="AL18" s="628">
        <v>9</v>
      </c>
      <c r="AM18" s="629"/>
      <c r="AN18" s="629"/>
      <c r="AO18" s="687"/>
      <c r="AP18" s="620" t="s">
        <v>266</v>
      </c>
      <c r="AQ18" s="621"/>
      <c r="AR18" s="621"/>
      <c r="AS18" s="621"/>
      <c r="AT18" s="621"/>
      <c r="AU18" s="621"/>
      <c r="AV18" s="621"/>
      <c r="AW18" s="621"/>
      <c r="AX18" s="621"/>
      <c r="AY18" s="621"/>
      <c r="AZ18" s="621"/>
      <c r="BA18" s="621"/>
      <c r="BB18" s="621"/>
      <c r="BC18" s="621"/>
      <c r="BD18" s="621"/>
      <c r="BE18" s="621"/>
      <c r="BF18" s="622"/>
      <c r="BG18" s="623" t="s">
        <v>127</v>
      </c>
      <c r="BH18" s="626"/>
      <c r="BI18" s="626"/>
      <c r="BJ18" s="626"/>
      <c r="BK18" s="626"/>
      <c r="BL18" s="626"/>
      <c r="BM18" s="626"/>
      <c r="BN18" s="627"/>
      <c r="BO18" s="685" t="s">
        <v>231</v>
      </c>
      <c r="BP18" s="685"/>
      <c r="BQ18" s="685"/>
      <c r="BR18" s="685"/>
      <c r="BS18" s="631" t="s">
        <v>127</v>
      </c>
      <c r="BT18" s="626"/>
      <c r="BU18" s="626"/>
      <c r="BV18" s="626"/>
      <c r="BW18" s="626"/>
      <c r="BX18" s="626"/>
      <c r="BY18" s="626"/>
      <c r="BZ18" s="626"/>
      <c r="CA18" s="626"/>
      <c r="CB18" s="666"/>
      <c r="CD18" s="667" t="s">
        <v>267</v>
      </c>
      <c r="CE18" s="664"/>
      <c r="CF18" s="664"/>
      <c r="CG18" s="664"/>
      <c r="CH18" s="664"/>
      <c r="CI18" s="664"/>
      <c r="CJ18" s="664"/>
      <c r="CK18" s="664"/>
      <c r="CL18" s="664"/>
      <c r="CM18" s="664"/>
      <c r="CN18" s="664"/>
      <c r="CO18" s="664"/>
      <c r="CP18" s="664"/>
      <c r="CQ18" s="665"/>
      <c r="CR18" s="623">
        <v>4310</v>
      </c>
      <c r="CS18" s="626"/>
      <c r="CT18" s="626"/>
      <c r="CU18" s="626"/>
      <c r="CV18" s="626"/>
      <c r="CW18" s="626"/>
      <c r="CX18" s="626"/>
      <c r="CY18" s="627"/>
      <c r="CZ18" s="685">
        <v>0.1</v>
      </c>
      <c r="DA18" s="685"/>
      <c r="DB18" s="685"/>
      <c r="DC18" s="685"/>
      <c r="DD18" s="631" t="s">
        <v>231</v>
      </c>
      <c r="DE18" s="626"/>
      <c r="DF18" s="626"/>
      <c r="DG18" s="626"/>
      <c r="DH18" s="626"/>
      <c r="DI18" s="626"/>
      <c r="DJ18" s="626"/>
      <c r="DK18" s="626"/>
      <c r="DL18" s="626"/>
      <c r="DM18" s="626"/>
      <c r="DN18" s="626"/>
      <c r="DO18" s="626"/>
      <c r="DP18" s="627"/>
      <c r="DQ18" s="631">
        <v>4310</v>
      </c>
      <c r="DR18" s="626"/>
      <c r="DS18" s="626"/>
      <c r="DT18" s="626"/>
      <c r="DU18" s="626"/>
      <c r="DV18" s="626"/>
      <c r="DW18" s="626"/>
      <c r="DX18" s="626"/>
      <c r="DY18" s="626"/>
      <c r="DZ18" s="626"/>
      <c r="EA18" s="626"/>
      <c r="EB18" s="626"/>
      <c r="EC18" s="666"/>
    </row>
    <row r="19" spans="2:133" ht="11.25" customHeight="1" x14ac:dyDescent="0.2">
      <c r="B19" s="620" t="s">
        <v>268</v>
      </c>
      <c r="C19" s="621"/>
      <c r="D19" s="621"/>
      <c r="E19" s="621"/>
      <c r="F19" s="621"/>
      <c r="G19" s="621"/>
      <c r="H19" s="621"/>
      <c r="I19" s="621"/>
      <c r="J19" s="621"/>
      <c r="K19" s="621"/>
      <c r="L19" s="621"/>
      <c r="M19" s="621"/>
      <c r="N19" s="621"/>
      <c r="O19" s="621"/>
      <c r="P19" s="621"/>
      <c r="Q19" s="622"/>
      <c r="R19" s="623">
        <v>339996</v>
      </c>
      <c r="S19" s="626"/>
      <c r="T19" s="626"/>
      <c r="U19" s="626"/>
      <c r="V19" s="626"/>
      <c r="W19" s="626"/>
      <c r="X19" s="626"/>
      <c r="Y19" s="627"/>
      <c r="Z19" s="685">
        <v>4.9000000000000004</v>
      </c>
      <c r="AA19" s="685"/>
      <c r="AB19" s="685"/>
      <c r="AC19" s="685"/>
      <c r="AD19" s="686">
        <v>339996</v>
      </c>
      <c r="AE19" s="686"/>
      <c r="AF19" s="686"/>
      <c r="AG19" s="686"/>
      <c r="AH19" s="686"/>
      <c r="AI19" s="686"/>
      <c r="AJ19" s="686"/>
      <c r="AK19" s="686"/>
      <c r="AL19" s="628">
        <v>9</v>
      </c>
      <c r="AM19" s="629"/>
      <c r="AN19" s="629"/>
      <c r="AO19" s="687"/>
      <c r="AP19" s="620" t="s">
        <v>269</v>
      </c>
      <c r="AQ19" s="621"/>
      <c r="AR19" s="621"/>
      <c r="AS19" s="621"/>
      <c r="AT19" s="621"/>
      <c r="AU19" s="621"/>
      <c r="AV19" s="621"/>
      <c r="AW19" s="621"/>
      <c r="AX19" s="621"/>
      <c r="AY19" s="621"/>
      <c r="AZ19" s="621"/>
      <c r="BA19" s="621"/>
      <c r="BB19" s="621"/>
      <c r="BC19" s="621"/>
      <c r="BD19" s="621"/>
      <c r="BE19" s="621"/>
      <c r="BF19" s="622"/>
      <c r="BG19" s="623" t="s">
        <v>231</v>
      </c>
      <c r="BH19" s="626"/>
      <c r="BI19" s="626"/>
      <c r="BJ19" s="626"/>
      <c r="BK19" s="626"/>
      <c r="BL19" s="626"/>
      <c r="BM19" s="626"/>
      <c r="BN19" s="627"/>
      <c r="BO19" s="685" t="s">
        <v>231</v>
      </c>
      <c r="BP19" s="685"/>
      <c r="BQ19" s="685"/>
      <c r="BR19" s="685"/>
      <c r="BS19" s="631" t="s">
        <v>127</v>
      </c>
      <c r="BT19" s="626"/>
      <c r="BU19" s="626"/>
      <c r="BV19" s="626"/>
      <c r="BW19" s="626"/>
      <c r="BX19" s="626"/>
      <c r="BY19" s="626"/>
      <c r="BZ19" s="626"/>
      <c r="CA19" s="626"/>
      <c r="CB19" s="666"/>
      <c r="CD19" s="667" t="s">
        <v>270</v>
      </c>
      <c r="CE19" s="664"/>
      <c r="CF19" s="664"/>
      <c r="CG19" s="664"/>
      <c r="CH19" s="664"/>
      <c r="CI19" s="664"/>
      <c r="CJ19" s="664"/>
      <c r="CK19" s="664"/>
      <c r="CL19" s="664"/>
      <c r="CM19" s="664"/>
      <c r="CN19" s="664"/>
      <c r="CO19" s="664"/>
      <c r="CP19" s="664"/>
      <c r="CQ19" s="665"/>
      <c r="CR19" s="623" t="s">
        <v>231</v>
      </c>
      <c r="CS19" s="626"/>
      <c r="CT19" s="626"/>
      <c r="CU19" s="626"/>
      <c r="CV19" s="626"/>
      <c r="CW19" s="626"/>
      <c r="CX19" s="626"/>
      <c r="CY19" s="627"/>
      <c r="CZ19" s="685" t="s">
        <v>127</v>
      </c>
      <c r="DA19" s="685"/>
      <c r="DB19" s="685"/>
      <c r="DC19" s="685"/>
      <c r="DD19" s="631" t="s">
        <v>127</v>
      </c>
      <c r="DE19" s="626"/>
      <c r="DF19" s="626"/>
      <c r="DG19" s="626"/>
      <c r="DH19" s="626"/>
      <c r="DI19" s="626"/>
      <c r="DJ19" s="626"/>
      <c r="DK19" s="626"/>
      <c r="DL19" s="626"/>
      <c r="DM19" s="626"/>
      <c r="DN19" s="626"/>
      <c r="DO19" s="626"/>
      <c r="DP19" s="627"/>
      <c r="DQ19" s="631" t="s">
        <v>127</v>
      </c>
      <c r="DR19" s="626"/>
      <c r="DS19" s="626"/>
      <c r="DT19" s="626"/>
      <c r="DU19" s="626"/>
      <c r="DV19" s="626"/>
      <c r="DW19" s="626"/>
      <c r="DX19" s="626"/>
      <c r="DY19" s="626"/>
      <c r="DZ19" s="626"/>
      <c r="EA19" s="626"/>
      <c r="EB19" s="626"/>
      <c r="EC19" s="666"/>
    </row>
    <row r="20" spans="2:133" ht="11.25" customHeight="1" x14ac:dyDescent="0.2">
      <c r="B20" s="620" t="s">
        <v>271</v>
      </c>
      <c r="C20" s="621"/>
      <c r="D20" s="621"/>
      <c r="E20" s="621"/>
      <c r="F20" s="621"/>
      <c r="G20" s="621"/>
      <c r="H20" s="621"/>
      <c r="I20" s="621"/>
      <c r="J20" s="621"/>
      <c r="K20" s="621"/>
      <c r="L20" s="621"/>
      <c r="M20" s="621"/>
      <c r="N20" s="621"/>
      <c r="O20" s="621"/>
      <c r="P20" s="621"/>
      <c r="Q20" s="622"/>
      <c r="R20" s="623">
        <v>163792</v>
      </c>
      <c r="S20" s="626"/>
      <c r="T20" s="626"/>
      <c r="U20" s="626"/>
      <c r="V20" s="626"/>
      <c r="W20" s="626"/>
      <c r="X20" s="626"/>
      <c r="Y20" s="627"/>
      <c r="Z20" s="685">
        <v>2.4</v>
      </c>
      <c r="AA20" s="685"/>
      <c r="AB20" s="685"/>
      <c r="AC20" s="685"/>
      <c r="AD20" s="686" t="s">
        <v>231</v>
      </c>
      <c r="AE20" s="686"/>
      <c r="AF20" s="686"/>
      <c r="AG20" s="686"/>
      <c r="AH20" s="686"/>
      <c r="AI20" s="686"/>
      <c r="AJ20" s="686"/>
      <c r="AK20" s="686"/>
      <c r="AL20" s="628" t="s">
        <v>231</v>
      </c>
      <c r="AM20" s="629"/>
      <c r="AN20" s="629"/>
      <c r="AO20" s="687"/>
      <c r="AP20" s="620" t="s">
        <v>272</v>
      </c>
      <c r="AQ20" s="621"/>
      <c r="AR20" s="621"/>
      <c r="AS20" s="621"/>
      <c r="AT20" s="621"/>
      <c r="AU20" s="621"/>
      <c r="AV20" s="621"/>
      <c r="AW20" s="621"/>
      <c r="AX20" s="621"/>
      <c r="AY20" s="621"/>
      <c r="AZ20" s="621"/>
      <c r="BA20" s="621"/>
      <c r="BB20" s="621"/>
      <c r="BC20" s="621"/>
      <c r="BD20" s="621"/>
      <c r="BE20" s="621"/>
      <c r="BF20" s="622"/>
      <c r="BG20" s="623" t="s">
        <v>231</v>
      </c>
      <c r="BH20" s="626"/>
      <c r="BI20" s="626"/>
      <c r="BJ20" s="626"/>
      <c r="BK20" s="626"/>
      <c r="BL20" s="626"/>
      <c r="BM20" s="626"/>
      <c r="BN20" s="627"/>
      <c r="BO20" s="685" t="s">
        <v>127</v>
      </c>
      <c r="BP20" s="685"/>
      <c r="BQ20" s="685"/>
      <c r="BR20" s="685"/>
      <c r="BS20" s="631" t="s">
        <v>127</v>
      </c>
      <c r="BT20" s="626"/>
      <c r="BU20" s="626"/>
      <c r="BV20" s="626"/>
      <c r="BW20" s="626"/>
      <c r="BX20" s="626"/>
      <c r="BY20" s="626"/>
      <c r="BZ20" s="626"/>
      <c r="CA20" s="626"/>
      <c r="CB20" s="666"/>
      <c r="CD20" s="667" t="s">
        <v>273</v>
      </c>
      <c r="CE20" s="664"/>
      <c r="CF20" s="664"/>
      <c r="CG20" s="664"/>
      <c r="CH20" s="664"/>
      <c r="CI20" s="664"/>
      <c r="CJ20" s="664"/>
      <c r="CK20" s="664"/>
      <c r="CL20" s="664"/>
      <c r="CM20" s="664"/>
      <c r="CN20" s="664"/>
      <c r="CO20" s="664"/>
      <c r="CP20" s="664"/>
      <c r="CQ20" s="665"/>
      <c r="CR20" s="623">
        <v>6424704</v>
      </c>
      <c r="CS20" s="626"/>
      <c r="CT20" s="626"/>
      <c r="CU20" s="626"/>
      <c r="CV20" s="626"/>
      <c r="CW20" s="626"/>
      <c r="CX20" s="626"/>
      <c r="CY20" s="627"/>
      <c r="CZ20" s="685">
        <v>100</v>
      </c>
      <c r="DA20" s="685"/>
      <c r="DB20" s="685"/>
      <c r="DC20" s="685"/>
      <c r="DD20" s="631">
        <v>617355</v>
      </c>
      <c r="DE20" s="626"/>
      <c r="DF20" s="626"/>
      <c r="DG20" s="626"/>
      <c r="DH20" s="626"/>
      <c r="DI20" s="626"/>
      <c r="DJ20" s="626"/>
      <c r="DK20" s="626"/>
      <c r="DL20" s="626"/>
      <c r="DM20" s="626"/>
      <c r="DN20" s="626"/>
      <c r="DO20" s="626"/>
      <c r="DP20" s="627"/>
      <c r="DQ20" s="631">
        <v>4617106</v>
      </c>
      <c r="DR20" s="626"/>
      <c r="DS20" s="626"/>
      <c r="DT20" s="626"/>
      <c r="DU20" s="626"/>
      <c r="DV20" s="626"/>
      <c r="DW20" s="626"/>
      <c r="DX20" s="626"/>
      <c r="DY20" s="626"/>
      <c r="DZ20" s="626"/>
      <c r="EA20" s="626"/>
      <c r="EB20" s="626"/>
      <c r="EC20" s="666"/>
    </row>
    <row r="21" spans="2:133" ht="11.25" customHeight="1" x14ac:dyDescent="0.2">
      <c r="B21" s="620" t="s">
        <v>274</v>
      </c>
      <c r="C21" s="621"/>
      <c r="D21" s="621"/>
      <c r="E21" s="621"/>
      <c r="F21" s="621"/>
      <c r="G21" s="621"/>
      <c r="H21" s="621"/>
      <c r="I21" s="621"/>
      <c r="J21" s="621"/>
      <c r="K21" s="621"/>
      <c r="L21" s="621"/>
      <c r="M21" s="621"/>
      <c r="N21" s="621"/>
      <c r="O21" s="621"/>
      <c r="P21" s="621"/>
      <c r="Q21" s="622"/>
      <c r="R21" s="623" t="s">
        <v>127</v>
      </c>
      <c r="S21" s="626"/>
      <c r="T21" s="626"/>
      <c r="U21" s="626"/>
      <c r="V21" s="626"/>
      <c r="W21" s="626"/>
      <c r="X21" s="626"/>
      <c r="Y21" s="627"/>
      <c r="Z21" s="685" t="s">
        <v>231</v>
      </c>
      <c r="AA21" s="685"/>
      <c r="AB21" s="685"/>
      <c r="AC21" s="685"/>
      <c r="AD21" s="686" t="s">
        <v>127</v>
      </c>
      <c r="AE21" s="686"/>
      <c r="AF21" s="686"/>
      <c r="AG21" s="686"/>
      <c r="AH21" s="686"/>
      <c r="AI21" s="686"/>
      <c r="AJ21" s="686"/>
      <c r="AK21" s="686"/>
      <c r="AL21" s="628" t="s">
        <v>231</v>
      </c>
      <c r="AM21" s="629"/>
      <c r="AN21" s="629"/>
      <c r="AO21" s="687"/>
      <c r="AP21" s="731" t="s">
        <v>275</v>
      </c>
      <c r="AQ21" s="738"/>
      <c r="AR21" s="738"/>
      <c r="AS21" s="738"/>
      <c r="AT21" s="738"/>
      <c r="AU21" s="738"/>
      <c r="AV21" s="738"/>
      <c r="AW21" s="738"/>
      <c r="AX21" s="738"/>
      <c r="AY21" s="738"/>
      <c r="AZ21" s="738"/>
      <c r="BA21" s="738"/>
      <c r="BB21" s="738"/>
      <c r="BC21" s="738"/>
      <c r="BD21" s="738"/>
      <c r="BE21" s="738"/>
      <c r="BF21" s="733"/>
      <c r="BG21" s="623" t="s">
        <v>127</v>
      </c>
      <c r="BH21" s="626"/>
      <c r="BI21" s="626"/>
      <c r="BJ21" s="626"/>
      <c r="BK21" s="626"/>
      <c r="BL21" s="626"/>
      <c r="BM21" s="626"/>
      <c r="BN21" s="627"/>
      <c r="BO21" s="685" t="s">
        <v>231</v>
      </c>
      <c r="BP21" s="685"/>
      <c r="BQ21" s="685"/>
      <c r="BR21" s="685"/>
      <c r="BS21" s="631" t="s">
        <v>231</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276</v>
      </c>
      <c r="C22" s="621"/>
      <c r="D22" s="621"/>
      <c r="E22" s="621"/>
      <c r="F22" s="621"/>
      <c r="G22" s="621"/>
      <c r="H22" s="621"/>
      <c r="I22" s="621"/>
      <c r="J22" s="621"/>
      <c r="K22" s="621"/>
      <c r="L22" s="621"/>
      <c r="M22" s="621"/>
      <c r="N22" s="621"/>
      <c r="O22" s="621"/>
      <c r="P22" s="621"/>
      <c r="Q22" s="622"/>
      <c r="R22" s="623">
        <v>3916244</v>
      </c>
      <c r="S22" s="626"/>
      <c r="T22" s="626"/>
      <c r="U22" s="626"/>
      <c r="V22" s="626"/>
      <c r="W22" s="626"/>
      <c r="X22" s="626"/>
      <c r="Y22" s="627"/>
      <c r="Z22" s="685">
        <v>56.3</v>
      </c>
      <c r="AA22" s="685"/>
      <c r="AB22" s="685"/>
      <c r="AC22" s="685"/>
      <c r="AD22" s="686">
        <v>3752452</v>
      </c>
      <c r="AE22" s="686"/>
      <c r="AF22" s="686"/>
      <c r="AG22" s="686"/>
      <c r="AH22" s="686"/>
      <c r="AI22" s="686"/>
      <c r="AJ22" s="686"/>
      <c r="AK22" s="686"/>
      <c r="AL22" s="628">
        <v>99</v>
      </c>
      <c r="AM22" s="629"/>
      <c r="AN22" s="629"/>
      <c r="AO22" s="687"/>
      <c r="AP22" s="731" t="s">
        <v>277</v>
      </c>
      <c r="AQ22" s="738"/>
      <c r="AR22" s="738"/>
      <c r="AS22" s="738"/>
      <c r="AT22" s="738"/>
      <c r="AU22" s="738"/>
      <c r="AV22" s="738"/>
      <c r="AW22" s="738"/>
      <c r="AX22" s="738"/>
      <c r="AY22" s="738"/>
      <c r="AZ22" s="738"/>
      <c r="BA22" s="738"/>
      <c r="BB22" s="738"/>
      <c r="BC22" s="738"/>
      <c r="BD22" s="738"/>
      <c r="BE22" s="738"/>
      <c r="BF22" s="733"/>
      <c r="BG22" s="623" t="s">
        <v>231</v>
      </c>
      <c r="BH22" s="626"/>
      <c r="BI22" s="626"/>
      <c r="BJ22" s="626"/>
      <c r="BK22" s="626"/>
      <c r="BL22" s="626"/>
      <c r="BM22" s="626"/>
      <c r="BN22" s="627"/>
      <c r="BO22" s="685" t="s">
        <v>231</v>
      </c>
      <c r="BP22" s="685"/>
      <c r="BQ22" s="685"/>
      <c r="BR22" s="685"/>
      <c r="BS22" s="631" t="s">
        <v>231</v>
      </c>
      <c r="BT22" s="626"/>
      <c r="BU22" s="626"/>
      <c r="BV22" s="626"/>
      <c r="BW22" s="626"/>
      <c r="BX22" s="626"/>
      <c r="BY22" s="626"/>
      <c r="BZ22" s="626"/>
      <c r="CA22" s="626"/>
      <c r="CB22" s="666"/>
      <c r="CD22" s="740" t="s">
        <v>278</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279</v>
      </c>
      <c r="C23" s="621"/>
      <c r="D23" s="621"/>
      <c r="E23" s="621"/>
      <c r="F23" s="621"/>
      <c r="G23" s="621"/>
      <c r="H23" s="621"/>
      <c r="I23" s="621"/>
      <c r="J23" s="621"/>
      <c r="K23" s="621"/>
      <c r="L23" s="621"/>
      <c r="M23" s="621"/>
      <c r="N23" s="621"/>
      <c r="O23" s="621"/>
      <c r="P23" s="621"/>
      <c r="Q23" s="622"/>
      <c r="R23" s="623">
        <v>4492</v>
      </c>
      <c r="S23" s="626"/>
      <c r="T23" s="626"/>
      <c r="U23" s="626"/>
      <c r="V23" s="626"/>
      <c r="W23" s="626"/>
      <c r="X23" s="626"/>
      <c r="Y23" s="627"/>
      <c r="Z23" s="685">
        <v>0.1</v>
      </c>
      <c r="AA23" s="685"/>
      <c r="AB23" s="685"/>
      <c r="AC23" s="685"/>
      <c r="AD23" s="686">
        <v>4492</v>
      </c>
      <c r="AE23" s="686"/>
      <c r="AF23" s="686"/>
      <c r="AG23" s="686"/>
      <c r="AH23" s="686"/>
      <c r="AI23" s="686"/>
      <c r="AJ23" s="686"/>
      <c r="AK23" s="686"/>
      <c r="AL23" s="628">
        <v>0.1</v>
      </c>
      <c r="AM23" s="629"/>
      <c r="AN23" s="629"/>
      <c r="AO23" s="687"/>
      <c r="AP23" s="731" t="s">
        <v>280</v>
      </c>
      <c r="AQ23" s="738"/>
      <c r="AR23" s="738"/>
      <c r="AS23" s="738"/>
      <c r="AT23" s="738"/>
      <c r="AU23" s="738"/>
      <c r="AV23" s="738"/>
      <c r="AW23" s="738"/>
      <c r="AX23" s="738"/>
      <c r="AY23" s="738"/>
      <c r="AZ23" s="738"/>
      <c r="BA23" s="738"/>
      <c r="BB23" s="738"/>
      <c r="BC23" s="738"/>
      <c r="BD23" s="738"/>
      <c r="BE23" s="738"/>
      <c r="BF23" s="733"/>
      <c r="BG23" s="623" t="s">
        <v>127</v>
      </c>
      <c r="BH23" s="626"/>
      <c r="BI23" s="626"/>
      <c r="BJ23" s="626"/>
      <c r="BK23" s="626"/>
      <c r="BL23" s="626"/>
      <c r="BM23" s="626"/>
      <c r="BN23" s="627"/>
      <c r="BO23" s="685" t="s">
        <v>231</v>
      </c>
      <c r="BP23" s="685"/>
      <c r="BQ23" s="685"/>
      <c r="BR23" s="685"/>
      <c r="BS23" s="631" t="s">
        <v>127</v>
      </c>
      <c r="BT23" s="626"/>
      <c r="BU23" s="626"/>
      <c r="BV23" s="626"/>
      <c r="BW23" s="626"/>
      <c r="BX23" s="626"/>
      <c r="BY23" s="626"/>
      <c r="BZ23" s="626"/>
      <c r="CA23" s="626"/>
      <c r="CB23" s="666"/>
      <c r="CD23" s="740" t="s">
        <v>219</v>
      </c>
      <c r="CE23" s="741"/>
      <c r="CF23" s="741"/>
      <c r="CG23" s="741"/>
      <c r="CH23" s="741"/>
      <c r="CI23" s="741"/>
      <c r="CJ23" s="741"/>
      <c r="CK23" s="741"/>
      <c r="CL23" s="741"/>
      <c r="CM23" s="741"/>
      <c r="CN23" s="741"/>
      <c r="CO23" s="741"/>
      <c r="CP23" s="741"/>
      <c r="CQ23" s="742"/>
      <c r="CR23" s="740" t="s">
        <v>281</v>
      </c>
      <c r="CS23" s="741"/>
      <c r="CT23" s="741"/>
      <c r="CU23" s="741"/>
      <c r="CV23" s="741"/>
      <c r="CW23" s="741"/>
      <c r="CX23" s="741"/>
      <c r="CY23" s="742"/>
      <c r="CZ23" s="740" t="s">
        <v>282</v>
      </c>
      <c r="DA23" s="741"/>
      <c r="DB23" s="741"/>
      <c r="DC23" s="742"/>
      <c r="DD23" s="740" t="s">
        <v>283</v>
      </c>
      <c r="DE23" s="741"/>
      <c r="DF23" s="741"/>
      <c r="DG23" s="741"/>
      <c r="DH23" s="741"/>
      <c r="DI23" s="741"/>
      <c r="DJ23" s="741"/>
      <c r="DK23" s="742"/>
      <c r="DL23" s="749" t="s">
        <v>284</v>
      </c>
      <c r="DM23" s="750"/>
      <c r="DN23" s="750"/>
      <c r="DO23" s="750"/>
      <c r="DP23" s="750"/>
      <c r="DQ23" s="750"/>
      <c r="DR23" s="750"/>
      <c r="DS23" s="750"/>
      <c r="DT23" s="750"/>
      <c r="DU23" s="750"/>
      <c r="DV23" s="751"/>
      <c r="DW23" s="740" t="s">
        <v>285</v>
      </c>
      <c r="DX23" s="741"/>
      <c r="DY23" s="741"/>
      <c r="DZ23" s="741"/>
      <c r="EA23" s="741"/>
      <c r="EB23" s="741"/>
      <c r="EC23" s="742"/>
    </row>
    <row r="24" spans="2:133" ht="11.25" customHeight="1" x14ac:dyDescent="0.2">
      <c r="B24" s="620" t="s">
        <v>286</v>
      </c>
      <c r="C24" s="621"/>
      <c r="D24" s="621"/>
      <c r="E24" s="621"/>
      <c r="F24" s="621"/>
      <c r="G24" s="621"/>
      <c r="H24" s="621"/>
      <c r="I24" s="621"/>
      <c r="J24" s="621"/>
      <c r="K24" s="621"/>
      <c r="L24" s="621"/>
      <c r="M24" s="621"/>
      <c r="N24" s="621"/>
      <c r="O24" s="621"/>
      <c r="P24" s="621"/>
      <c r="Q24" s="622"/>
      <c r="R24" s="623">
        <v>122528</v>
      </c>
      <c r="S24" s="626"/>
      <c r="T24" s="626"/>
      <c r="U24" s="626"/>
      <c r="V24" s="626"/>
      <c r="W24" s="626"/>
      <c r="X24" s="626"/>
      <c r="Y24" s="627"/>
      <c r="Z24" s="685">
        <v>1.8</v>
      </c>
      <c r="AA24" s="685"/>
      <c r="AB24" s="685"/>
      <c r="AC24" s="685"/>
      <c r="AD24" s="686" t="s">
        <v>231</v>
      </c>
      <c r="AE24" s="686"/>
      <c r="AF24" s="686"/>
      <c r="AG24" s="686"/>
      <c r="AH24" s="686"/>
      <c r="AI24" s="686"/>
      <c r="AJ24" s="686"/>
      <c r="AK24" s="686"/>
      <c r="AL24" s="628" t="s">
        <v>127</v>
      </c>
      <c r="AM24" s="629"/>
      <c r="AN24" s="629"/>
      <c r="AO24" s="687"/>
      <c r="AP24" s="731" t="s">
        <v>287</v>
      </c>
      <c r="AQ24" s="738"/>
      <c r="AR24" s="738"/>
      <c r="AS24" s="738"/>
      <c r="AT24" s="738"/>
      <c r="AU24" s="738"/>
      <c r="AV24" s="738"/>
      <c r="AW24" s="738"/>
      <c r="AX24" s="738"/>
      <c r="AY24" s="738"/>
      <c r="AZ24" s="738"/>
      <c r="BA24" s="738"/>
      <c r="BB24" s="738"/>
      <c r="BC24" s="738"/>
      <c r="BD24" s="738"/>
      <c r="BE24" s="738"/>
      <c r="BF24" s="733"/>
      <c r="BG24" s="623" t="s">
        <v>127</v>
      </c>
      <c r="BH24" s="626"/>
      <c r="BI24" s="626"/>
      <c r="BJ24" s="626"/>
      <c r="BK24" s="626"/>
      <c r="BL24" s="626"/>
      <c r="BM24" s="626"/>
      <c r="BN24" s="627"/>
      <c r="BO24" s="685" t="s">
        <v>127</v>
      </c>
      <c r="BP24" s="685"/>
      <c r="BQ24" s="685"/>
      <c r="BR24" s="685"/>
      <c r="BS24" s="631" t="s">
        <v>231</v>
      </c>
      <c r="BT24" s="626"/>
      <c r="BU24" s="626"/>
      <c r="BV24" s="626"/>
      <c r="BW24" s="626"/>
      <c r="BX24" s="626"/>
      <c r="BY24" s="626"/>
      <c r="BZ24" s="626"/>
      <c r="CA24" s="626"/>
      <c r="CB24" s="666"/>
      <c r="CD24" s="694" t="s">
        <v>288</v>
      </c>
      <c r="CE24" s="695"/>
      <c r="CF24" s="695"/>
      <c r="CG24" s="695"/>
      <c r="CH24" s="695"/>
      <c r="CI24" s="695"/>
      <c r="CJ24" s="695"/>
      <c r="CK24" s="695"/>
      <c r="CL24" s="695"/>
      <c r="CM24" s="695"/>
      <c r="CN24" s="695"/>
      <c r="CO24" s="695"/>
      <c r="CP24" s="695"/>
      <c r="CQ24" s="696"/>
      <c r="CR24" s="688">
        <v>2758769</v>
      </c>
      <c r="CS24" s="689"/>
      <c r="CT24" s="689"/>
      <c r="CU24" s="689"/>
      <c r="CV24" s="689"/>
      <c r="CW24" s="689"/>
      <c r="CX24" s="689"/>
      <c r="CY24" s="735"/>
      <c r="CZ24" s="736">
        <v>42.9</v>
      </c>
      <c r="DA24" s="705"/>
      <c r="DB24" s="705"/>
      <c r="DC24" s="739"/>
      <c r="DD24" s="734">
        <v>1766668</v>
      </c>
      <c r="DE24" s="689"/>
      <c r="DF24" s="689"/>
      <c r="DG24" s="689"/>
      <c r="DH24" s="689"/>
      <c r="DI24" s="689"/>
      <c r="DJ24" s="689"/>
      <c r="DK24" s="735"/>
      <c r="DL24" s="734">
        <v>1737293</v>
      </c>
      <c r="DM24" s="689"/>
      <c r="DN24" s="689"/>
      <c r="DO24" s="689"/>
      <c r="DP24" s="689"/>
      <c r="DQ24" s="689"/>
      <c r="DR24" s="689"/>
      <c r="DS24" s="689"/>
      <c r="DT24" s="689"/>
      <c r="DU24" s="689"/>
      <c r="DV24" s="735"/>
      <c r="DW24" s="736">
        <v>43.6</v>
      </c>
      <c r="DX24" s="705"/>
      <c r="DY24" s="705"/>
      <c r="DZ24" s="705"/>
      <c r="EA24" s="705"/>
      <c r="EB24" s="705"/>
      <c r="EC24" s="737"/>
    </row>
    <row r="25" spans="2:133" ht="11.25" customHeight="1" x14ac:dyDescent="0.2">
      <c r="B25" s="620" t="s">
        <v>289</v>
      </c>
      <c r="C25" s="621"/>
      <c r="D25" s="621"/>
      <c r="E25" s="621"/>
      <c r="F25" s="621"/>
      <c r="G25" s="621"/>
      <c r="H25" s="621"/>
      <c r="I25" s="621"/>
      <c r="J25" s="621"/>
      <c r="K25" s="621"/>
      <c r="L25" s="621"/>
      <c r="M25" s="621"/>
      <c r="N25" s="621"/>
      <c r="O25" s="621"/>
      <c r="P25" s="621"/>
      <c r="Q25" s="622"/>
      <c r="R25" s="623">
        <v>90416</v>
      </c>
      <c r="S25" s="626"/>
      <c r="T25" s="626"/>
      <c r="U25" s="626"/>
      <c r="V25" s="626"/>
      <c r="W25" s="626"/>
      <c r="X25" s="626"/>
      <c r="Y25" s="627"/>
      <c r="Z25" s="685">
        <v>1.3</v>
      </c>
      <c r="AA25" s="685"/>
      <c r="AB25" s="685"/>
      <c r="AC25" s="685"/>
      <c r="AD25" s="686">
        <v>6056</v>
      </c>
      <c r="AE25" s="686"/>
      <c r="AF25" s="686"/>
      <c r="AG25" s="686"/>
      <c r="AH25" s="686"/>
      <c r="AI25" s="686"/>
      <c r="AJ25" s="686"/>
      <c r="AK25" s="686"/>
      <c r="AL25" s="628">
        <v>0.2</v>
      </c>
      <c r="AM25" s="629"/>
      <c r="AN25" s="629"/>
      <c r="AO25" s="687"/>
      <c r="AP25" s="731" t="s">
        <v>290</v>
      </c>
      <c r="AQ25" s="738"/>
      <c r="AR25" s="738"/>
      <c r="AS25" s="738"/>
      <c r="AT25" s="738"/>
      <c r="AU25" s="738"/>
      <c r="AV25" s="738"/>
      <c r="AW25" s="738"/>
      <c r="AX25" s="738"/>
      <c r="AY25" s="738"/>
      <c r="AZ25" s="738"/>
      <c r="BA25" s="738"/>
      <c r="BB25" s="738"/>
      <c r="BC25" s="738"/>
      <c r="BD25" s="738"/>
      <c r="BE25" s="738"/>
      <c r="BF25" s="733"/>
      <c r="BG25" s="623" t="s">
        <v>127</v>
      </c>
      <c r="BH25" s="626"/>
      <c r="BI25" s="626"/>
      <c r="BJ25" s="626"/>
      <c r="BK25" s="626"/>
      <c r="BL25" s="626"/>
      <c r="BM25" s="626"/>
      <c r="BN25" s="627"/>
      <c r="BO25" s="685" t="s">
        <v>231</v>
      </c>
      <c r="BP25" s="685"/>
      <c r="BQ25" s="685"/>
      <c r="BR25" s="685"/>
      <c r="BS25" s="631" t="s">
        <v>127</v>
      </c>
      <c r="BT25" s="626"/>
      <c r="BU25" s="626"/>
      <c r="BV25" s="626"/>
      <c r="BW25" s="626"/>
      <c r="BX25" s="626"/>
      <c r="BY25" s="626"/>
      <c r="BZ25" s="626"/>
      <c r="CA25" s="626"/>
      <c r="CB25" s="666"/>
      <c r="CD25" s="667" t="s">
        <v>291</v>
      </c>
      <c r="CE25" s="664"/>
      <c r="CF25" s="664"/>
      <c r="CG25" s="664"/>
      <c r="CH25" s="664"/>
      <c r="CI25" s="664"/>
      <c r="CJ25" s="664"/>
      <c r="CK25" s="664"/>
      <c r="CL25" s="664"/>
      <c r="CM25" s="664"/>
      <c r="CN25" s="664"/>
      <c r="CO25" s="664"/>
      <c r="CP25" s="664"/>
      <c r="CQ25" s="665"/>
      <c r="CR25" s="623">
        <v>977017</v>
      </c>
      <c r="CS25" s="624"/>
      <c r="CT25" s="624"/>
      <c r="CU25" s="624"/>
      <c r="CV25" s="624"/>
      <c r="CW25" s="624"/>
      <c r="CX25" s="624"/>
      <c r="CY25" s="625"/>
      <c r="CZ25" s="628">
        <v>15.2</v>
      </c>
      <c r="DA25" s="657"/>
      <c r="DB25" s="657"/>
      <c r="DC25" s="658"/>
      <c r="DD25" s="631">
        <v>910573</v>
      </c>
      <c r="DE25" s="624"/>
      <c r="DF25" s="624"/>
      <c r="DG25" s="624"/>
      <c r="DH25" s="624"/>
      <c r="DI25" s="624"/>
      <c r="DJ25" s="624"/>
      <c r="DK25" s="625"/>
      <c r="DL25" s="631">
        <v>881199</v>
      </c>
      <c r="DM25" s="624"/>
      <c r="DN25" s="624"/>
      <c r="DO25" s="624"/>
      <c r="DP25" s="624"/>
      <c r="DQ25" s="624"/>
      <c r="DR25" s="624"/>
      <c r="DS25" s="624"/>
      <c r="DT25" s="624"/>
      <c r="DU25" s="624"/>
      <c r="DV25" s="625"/>
      <c r="DW25" s="628">
        <v>22.1</v>
      </c>
      <c r="DX25" s="657"/>
      <c r="DY25" s="657"/>
      <c r="DZ25" s="657"/>
      <c r="EA25" s="657"/>
      <c r="EB25" s="657"/>
      <c r="EC25" s="659"/>
    </row>
    <row r="26" spans="2:133" ht="11.25" customHeight="1" x14ac:dyDescent="0.2">
      <c r="B26" s="620" t="s">
        <v>292</v>
      </c>
      <c r="C26" s="621"/>
      <c r="D26" s="621"/>
      <c r="E26" s="621"/>
      <c r="F26" s="621"/>
      <c r="G26" s="621"/>
      <c r="H26" s="621"/>
      <c r="I26" s="621"/>
      <c r="J26" s="621"/>
      <c r="K26" s="621"/>
      <c r="L26" s="621"/>
      <c r="M26" s="621"/>
      <c r="N26" s="621"/>
      <c r="O26" s="621"/>
      <c r="P26" s="621"/>
      <c r="Q26" s="622"/>
      <c r="R26" s="623">
        <v>36465</v>
      </c>
      <c r="S26" s="626"/>
      <c r="T26" s="626"/>
      <c r="U26" s="626"/>
      <c r="V26" s="626"/>
      <c r="W26" s="626"/>
      <c r="X26" s="626"/>
      <c r="Y26" s="627"/>
      <c r="Z26" s="685">
        <v>0.5</v>
      </c>
      <c r="AA26" s="685"/>
      <c r="AB26" s="685"/>
      <c r="AC26" s="685"/>
      <c r="AD26" s="686" t="s">
        <v>231</v>
      </c>
      <c r="AE26" s="686"/>
      <c r="AF26" s="686"/>
      <c r="AG26" s="686"/>
      <c r="AH26" s="686"/>
      <c r="AI26" s="686"/>
      <c r="AJ26" s="686"/>
      <c r="AK26" s="686"/>
      <c r="AL26" s="628" t="s">
        <v>127</v>
      </c>
      <c r="AM26" s="629"/>
      <c r="AN26" s="629"/>
      <c r="AO26" s="687"/>
      <c r="AP26" s="731" t="s">
        <v>293</v>
      </c>
      <c r="AQ26" s="732"/>
      <c r="AR26" s="732"/>
      <c r="AS26" s="732"/>
      <c r="AT26" s="732"/>
      <c r="AU26" s="732"/>
      <c r="AV26" s="732"/>
      <c r="AW26" s="732"/>
      <c r="AX26" s="732"/>
      <c r="AY26" s="732"/>
      <c r="AZ26" s="732"/>
      <c r="BA26" s="732"/>
      <c r="BB26" s="732"/>
      <c r="BC26" s="732"/>
      <c r="BD26" s="732"/>
      <c r="BE26" s="732"/>
      <c r="BF26" s="733"/>
      <c r="BG26" s="623" t="s">
        <v>127</v>
      </c>
      <c r="BH26" s="626"/>
      <c r="BI26" s="626"/>
      <c r="BJ26" s="626"/>
      <c r="BK26" s="626"/>
      <c r="BL26" s="626"/>
      <c r="BM26" s="626"/>
      <c r="BN26" s="627"/>
      <c r="BO26" s="685" t="s">
        <v>231</v>
      </c>
      <c r="BP26" s="685"/>
      <c r="BQ26" s="685"/>
      <c r="BR26" s="685"/>
      <c r="BS26" s="631" t="s">
        <v>127</v>
      </c>
      <c r="BT26" s="626"/>
      <c r="BU26" s="626"/>
      <c r="BV26" s="626"/>
      <c r="BW26" s="626"/>
      <c r="BX26" s="626"/>
      <c r="BY26" s="626"/>
      <c r="BZ26" s="626"/>
      <c r="CA26" s="626"/>
      <c r="CB26" s="666"/>
      <c r="CD26" s="667" t="s">
        <v>294</v>
      </c>
      <c r="CE26" s="664"/>
      <c r="CF26" s="664"/>
      <c r="CG26" s="664"/>
      <c r="CH26" s="664"/>
      <c r="CI26" s="664"/>
      <c r="CJ26" s="664"/>
      <c r="CK26" s="664"/>
      <c r="CL26" s="664"/>
      <c r="CM26" s="664"/>
      <c r="CN26" s="664"/>
      <c r="CO26" s="664"/>
      <c r="CP26" s="664"/>
      <c r="CQ26" s="665"/>
      <c r="CR26" s="623">
        <v>631930</v>
      </c>
      <c r="CS26" s="626"/>
      <c r="CT26" s="626"/>
      <c r="CU26" s="626"/>
      <c r="CV26" s="626"/>
      <c r="CW26" s="626"/>
      <c r="CX26" s="626"/>
      <c r="CY26" s="627"/>
      <c r="CZ26" s="628">
        <v>9.8000000000000007</v>
      </c>
      <c r="DA26" s="657"/>
      <c r="DB26" s="657"/>
      <c r="DC26" s="658"/>
      <c r="DD26" s="631">
        <v>582367</v>
      </c>
      <c r="DE26" s="626"/>
      <c r="DF26" s="626"/>
      <c r="DG26" s="626"/>
      <c r="DH26" s="626"/>
      <c r="DI26" s="626"/>
      <c r="DJ26" s="626"/>
      <c r="DK26" s="627"/>
      <c r="DL26" s="631" t="s">
        <v>127</v>
      </c>
      <c r="DM26" s="626"/>
      <c r="DN26" s="626"/>
      <c r="DO26" s="626"/>
      <c r="DP26" s="626"/>
      <c r="DQ26" s="626"/>
      <c r="DR26" s="626"/>
      <c r="DS26" s="626"/>
      <c r="DT26" s="626"/>
      <c r="DU26" s="626"/>
      <c r="DV26" s="627"/>
      <c r="DW26" s="628" t="s">
        <v>127</v>
      </c>
      <c r="DX26" s="657"/>
      <c r="DY26" s="657"/>
      <c r="DZ26" s="657"/>
      <c r="EA26" s="657"/>
      <c r="EB26" s="657"/>
      <c r="EC26" s="659"/>
    </row>
    <row r="27" spans="2:133" ht="11.25" customHeight="1" x14ac:dyDescent="0.2">
      <c r="B27" s="620" t="s">
        <v>295</v>
      </c>
      <c r="C27" s="621"/>
      <c r="D27" s="621"/>
      <c r="E27" s="621"/>
      <c r="F27" s="621"/>
      <c r="G27" s="621"/>
      <c r="H27" s="621"/>
      <c r="I27" s="621"/>
      <c r="J27" s="621"/>
      <c r="K27" s="621"/>
      <c r="L27" s="621"/>
      <c r="M27" s="621"/>
      <c r="N27" s="621"/>
      <c r="O27" s="621"/>
      <c r="P27" s="621"/>
      <c r="Q27" s="622"/>
      <c r="R27" s="623">
        <v>688622</v>
      </c>
      <c r="S27" s="626"/>
      <c r="T27" s="626"/>
      <c r="U27" s="626"/>
      <c r="V27" s="626"/>
      <c r="W27" s="626"/>
      <c r="X27" s="626"/>
      <c r="Y27" s="627"/>
      <c r="Z27" s="685">
        <v>9.9</v>
      </c>
      <c r="AA27" s="685"/>
      <c r="AB27" s="685"/>
      <c r="AC27" s="685"/>
      <c r="AD27" s="686" t="s">
        <v>231</v>
      </c>
      <c r="AE27" s="686"/>
      <c r="AF27" s="686"/>
      <c r="AG27" s="686"/>
      <c r="AH27" s="686"/>
      <c r="AI27" s="686"/>
      <c r="AJ27" s="686"/>
      <c r="AK27" s="686"/>
      <c r="AL27" s="628" t="s">
        <v>231</v>
      </c>
      <c r="AM27" s="629"/>
      <c r="AN27" s="629"/>
      <c r="AO27" s="687"/>
      <c r="AP27" s="620" t="s">
        <v>296</v>
      </c>
      <c r="AQ27" s="621"/>
      <c r="AR27" s="621"/>
      <c r="AS27" s="621"/>
      <c r="AT27" s="621"/>
      <c r="AU27" s="621"/>
      <c r="AV27" s="621"/>
      <c r="AW27" s="621"/>
      <c r="AX27" s="621"/>
      <c r="AY27" s="621"/>
      <c r="AZ27" s="621"/>
      <c r="BA27" s="621"/>
      <c r="BB27" s="621"/>
      <c r="BC27" s="621"/>
      <c r="BD27" s="621"/>
      <c r="BE27" s="621"/>
      <c r="BF27" s="622"/>
      <c r="BG27" s="623">
        <v>2915355</v>
      </c>
      <c r="BH27" s="626"/>
      <c r="BI27" s="626"/>
      <c r="BJ27" s="626"/>
      <c r="BK27" s="626"/>
      <c r="BL27" s="626"/>
      <c r="BM27" s="626"/>
      <c r="BN27" s="627"/>
      <c r="BO27" s="685">
        <v>100</v>
      </c>
      <c r="BP27" s="685"/>
      <c r="BQ27" s="685"/>
      <c r="BR27" s="685"/>
      <c r="BS27" s="631">
        <v>51267</v>
      </c>
      <c r="BT27" s="626"/>
      <c r="BU27" s="626"/>
      <c r="BV27" s="626"/>
      <c r="BW27" s="626"/>
      <c r="BX27" s="626"/>
      <c r="BY27" s="626"/>
      <c r="BZ27" s="626"/>
      <c r="CA27" s="626"/>
      <c r="CB27" s="666"/>
      <c r="CD27" s="667" t="s">
        <v>297</v>
      </c>
      <c r="CE27" s="664"/>
      <c r="CF27" s="664"/>
      <c r="CG27" s="664"/>
      <c r="CH27" s="664"/>
      <c r="CI27" s="664"/>
      <c r="CJ27" s="664"/>
      <c r="CK27" s="664"/>
      <c r="CL27" s="664"/>
      <c r="CM27" s="664"/>
      <c r="CN27" s="664"/>
      <c r="CO27" s="664"/>
      <c r="CP27" s="664"/>
      <c r="CQ27" s="665"/>
      <c r="CR27" s="623">
        <v>1340639</v>
      </c>
      <c r="CS27" s="624"/>
      <c r="CT27" s="624"/>
      <c r="CU27" s="624"/>
      <c r="CV27" s="624"/>
      <c r="CW27" s="624"/>
      <c r="CX27" s="624"/>
      <c r="CY27" s="625"/>
      <c r="CZ27" s="628">
        <v>20.9</v>
      </c>
      <c r="DA27" s="657"/>
      <c r="DB27" s="657"/>
      <c r="DC27" s="658"/>
      <c r="DD27" s="631">
        <v>434312</v>
      </c>
      <c r="DE27" s="624"/>
      <c r="DF27" s="624"/>
      <c r="DG27" s="624"/>
      <c r="DH27" s="624"/>
      <c r="DI27" s="624"/>
      <c r="DJ27" s="624"/>
      <c r="DK27" s="625"/>
      <c r="DL27" s="631">
        <v>434311</v>
      </c>
      <c r="DM27" s="624"/>
      <c r="DN27" s="624"/>
      <c r="DO27" s="624"/>
      <c r="DP27" s="624"/>
      <c r="DQ27" s="624"/>
      <c r="DR27" s="624"/>
      <c r="DS27" s="624"/>
      <c r="DT27" s="624"/>
      <c r="DU27" s="624"/>
      <c r="DV27" s="625"/>
      <c r="DW27" s="628">
        <v>10.9</v>
      </c>
      <c r="DX27" s="657"/>
      <c r="DY27" s="657"/>
      <c r="DZ27" s="657"/>
      <c r="EA27" s="657"/>
      <c r="EB27" s="657"/>
      <c r="EC27" s="659"/>
    </row>
    <row r="28" spans="2:133" ht="11.25" customHeight="1" x14ac:dyDescent="0.2">
      <c r="B28" s="728" t="s">
        <v>298</v>
      </c>
      <c r="C28" s="729"/>
      <c r="D28" s="729"/>
      <c r="E28" s="729"/>
      <c r="F28" s="729"/>
      <c r="G28" s="729"/>
      <c r="H28" s="729"/>
      <c r="I28" s="729"/>
      <c r="J28" s="729"/>
      <c r="K28" s="729"/>
      <c r="L28" s="729"/>
      <c r="M28" s="729"/>
      <c r="N28" s="729"/>
      <c r="O28" s="729"/>
      <c r="P28" s="729"/>
      <c r="Q28" s="730"/>
      <c r="R28" s="623" t="s">
        <v>127</v>
      </c>
      <c r="S28" s="626"/>
      <c r="T28" s="626"/>
      <c r="U28" s="626"/>
      <c r="V28" s="626"/>
      <c r="W28" s="626"/>
      <c r="X28" s="626"/>
      <c r="Y28" s="627"/>
      <c r="Z28" s="685" t="s">
        <v>231</v>
      </c>
      <c r="AA28" s="685"/>
      <c r="AB28" s="685"/>
      <c r="AC28" s="685"/>
      <c r="AD28" s="686" t="s">
        <v>127</v>
      </c>
      <c r="AE28" s="686"/>
      <c r="AF28" s="686"/>
      <c r="AG28" s="686"/>
      <c r="AH28" s="686"/>
      <c r="AI28" s="686"/>
      <c r="AJ28" s="686"/>
      <c r="AK28" s="686"/>
      <c r="AL28" s="628" t="s">
        <v>231</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299</v>
      </c>
      <c r="CE28" s="664"/>
      <c r="CF28" s="664"/>
      <c r="CG28" s="664"/>
      <c r="CH28" s="664"/>
      <c r="CI28" s="664"/>
      <c r="CJ28" s="664"/>
      <c r="CK28" s="664"/>
      <c r="CL28" s="664"/>
      <c r="CM28" s="664"/>
      <c r="CN28" s="664"/>
      <c r="CO28" s="664"/>
      <c r="CP28" s="664"/>
      <c r="CQ28" s="665"/>
      <c r="CR28" s="623">
        <v>441113</v>
      </c>
      <c r="CS28" s="626"/>
      <c r="CT28" s="626"/>
      <c r="CU28" s="626"/>
      <c r="CV28" s="626"/>
      <c r="CW28" s="626"/>
      <c r="CX28" s="626"/>
      <c r="CY28" s="627"/>
      <c r="CZ28" s="628">
        <v>6.9</v>
      </c>
      <c r="DA28" s="657"/>
      <c r="DB28" s="657"/>
      <c r="DC28" s="658"/>
      <c r="DD28" s="631">
        <v>421783</v>
      </c>
      <c r="DE28" s="626"/>
      <c r="DF28" s="626"/>
      <c r="DG28" s="626"/>
      <c r="DH28" s="626"/>
      <c r="DI28" s="626"/>
      <c r="DJ28" s="626"/>
      <c r="DK28" s="627"/>
      <c r="DL28" s="631">
        <v>421783</v>
      </c>
      <c r="DM28" s="626"/>
      <c r="DN28" s="626"/>
      <c r="DO28" s="626"/>
      <c r="DP28" s="626"/>
      <c r="DQ28" s="626"/>
      <c r="DR28" s="626"/>
      <c r="DS28" s="626"/>
      <c r="DT28" s="626"/>
      <c r="DU28" s="626"/>
      <c r="DV28" s="627"/>
      <c r="DW28" s="628">
        <v>10.6</v>
      </c>
      <c r="DX28" s="657"/>
      <c r="DY28" s="657"/>
      <c r="DZ28" s="657"/>
      <c r="EA28" s="657"/>
      <c r="EB28" s="657"/>
      <c r="EC28" s="659"/>
    </row>
    <row r="29" spans="2:133" ht="11.25" customHeight="1" x14ac:dyDescent="0.2">
      <c r="B29" s="620" t="s">
        <v>300</v>
      </c>
      <c r="C29" s="621"/>
      <c r="D29" s="621"/>
      <c r="E29" s="621"/>
      <c r="F29" s="621"/>
      <c r="G29" s="621"/>
      <c r="H29" s="621"/>
      <c r="I29" s="621"/>
      <c r="J29" s="621"/>
      <c r="K29" s="621"/>
      <c r="L29" s="621"/>
      <c r="M29" s="621"/>
      <c r="N29" s="621"/>
      <c r="O29" s="621"/>
      <c r="P29" s="621"/>
      <c r="Q29" s="622"/>
      <c r="R29" s="623">
        <v>488977</v>
      </c>
      <c r="S29" s="626"/>
      <c r="T29" s="626"/>
      <c r="U29" s="626"/>
      <c r="V29" s="626"/>
      <c r="W29" s="626"/>
      <c r="X29" s="626"/>
      <c r="Y29" s="627"/>
      <c r="Z29" s="685">
        <v>7</v>
      </c>
      <c r="AA29" s="685"/>
      <c r="AB29" s="685"/>
      <c r="AC29" s="685"/>
      <c r="AD29" s="686" t="s">
        <v>127</v>
      </c>
      <c r="AE29" s="686"/>
      <c r="AF29" s="686"/>
      <c r="AG29" s="686"/>
      <c r="AH29" s="686"/>
      <c r="AI29" s="686"/>
      <c r="AJ29" s="686"/>
      <c r="AK29" s="686"/>
      <c r="AL29" s="628" t="s">
        <v>231</v>
      </c>
      <c r="AM29" s="629"/>
      <c r="AN29" s="629"/>
      <c r="AO29" s="687"/>
      <c r="AP29" s="697" t="s">
        <v>219</v>
      </c>
      <c r="AQ29" s="698"/>
      <c r="AR29" s="698"/>
      <c r="AS29" s="698"/>
      <c r="AT29" s="698"/>
      <c r="AU29" s="698"/>
      <c r="AV29" s="698"/>
      <c r="AW29" s="698"/>
      <c r="AX29" s="698"/>
      <c r="AY29" s="698"/>
      <c r="AZ29" s="698"/>
      <c r="BA29" s="698"/>
      <c r="BB29" s="698"/>
      <c r="BC29" s="698"/>
      <c r="BD29" s="698"/>
      <c r="BE29" s="698"/>
      <c r="BF29" s="699"/>
      <c r="BG29" s="697" t="s">
        <v>301</v>
      </c>
      <c r="BH29" s="725"/>
      <c r="BI29" s="725"/>
      <c r="BJ29" s="725"/>
      <c r="BK29" s="725"/>
      <c r="BL29" s="725"/>
      <c r="BM29" s="725"/>
      <c r="BN29" s="725"/>
      <c r="BO29" s="725"/>
      <c r="BP29" s="725"/>
      <c r="BQ29" s="726"/>
      <c r="BR29" s="697" t="s">
        <v>302</v>
      </c>
      <c r="BS29" s="725"/>
      <c r="BT29" s="725"/>
      <c r="BU29" s="725"/>
      <c r="BV29" s="725"/>
      <c r="BW29" s="725"/>
      <c r="BX29" s="725"/>
      <c r="BY29" s="725"/>
      <c r="BZ29" s="725"/>
      <c r="CA29" s="725"/>
      <c r="CB29" s="726"/>
      <c r="CD29" s="707" t="s">
        <v>303</v>
      </c>
      <c r="CE29" s="708"/>
      <c r="CF29" s="667" t="s">
        <v>304</v>
      </c>
      <c r="CG29" s="664"/>
      <c r="CH29" s="664"/>
      <c r="CI29" s="664"/>
      <c r="CJ29" s="664"/>
      <c r="CK29" s="664"/>
      <c r="CL29" s="664"/>
      <c r="CM29" s="664"/>
      <c r="CN29" s="664"/>
      <c r="CO29" s="664"/>
      <c r="CP29" s="664"/>
      <c r="CQ29" s="665"/>
      <c r="CR29" s="623">
        <v>441113</v>
      </c>
      <c r="CS29" s="624"/>
      <c r="CT29" s="624"/>
      <c r="CU29" s="624"/>
      <c r="CV29" s="624"/>
      <c r="CW29" s="624"/>
      <c r="CX29" s="624"/>
      <c r="CY29" s="625"/>
      <c r="CZ29" s="628">
        <v>6.9</v>
      </c>
      <c r="DA29" s="657"/>
      <c r="DB29" s="657"/>
      <c r="DC29" s="658"/>
      <c r="DD29" s="631">
        <v>421783</v>
      </c>
      <c r="DE29" s="624"/>
      <c r="DF29" s="624"/>
      <c r="DG29" s="624"/>
      <c r="DH29" s="624"/>
      <c r="DI29" s="624"/>
      <c r="DJ29" s="624"/>
      <c r="DK29" s="625"/>
      <c r="DL29" s="631">
        <v>421783</v>
      </c>
      <c r="DM29" s="624"/>
      <c r="DN29" s="624"/>
      <c r="DO29" s="624"/>
      <c r="DP29" s="624"/>
      <c r="DQ29" s="624"/>
      <c r="DR29" s="624"/>
      <c r="DS29" s="624"/>
      <c r="DT29" s="624"/>
      <c r="DU29" s="624"/>
      <c r="DV29" s="625"/>
      <c r="DW29" s="628">
        <v>10.6</v>
      </c>
      <c r="DX29" s="657"/>
      <c r="DY29" s="657"/>
      <c r="DZ29" s="657"/>
      <c r="EA29" s="657"/>
      <c r="EB29" s="657"/>
      <c r="EC29" s="659"/>
    </row>
    <row r="30" spans="2:133" ht="11.25" customHeight="1" x14ac:dyDescent="0.2">
      <c r="B30" s="620" t="s">
        <v>305</v>
      </c>
      <c r="C30" s="621"/>
      <c r="D30" s="621"/>
      <c r="E30" s="621"/>
      <c r="F30" s="621"/>
      <c r="G30" s="621"/>
      <c r="H30" s="621"/>
      <c r="I30" s="621"/>
      <c r="J30" s="621"/>
      <c r="K30" s="621"/>
      <c r="L30" s="621"/>
      <c r="M30" s="621"/>
      <c r="N30" s="621"/>
      <c r="O30" s="621"/>
      <c r="P30" s="621"/>
      <c r="Q30" s="622"/>
      <c r="R30" s="623">
        <v>80244</v>
      </c>
      <c r="S30" s="626"/>
      <c r="T30" s="626"/>
      <c r="U30" s="626"/>
      <c r="V30" s="626"/>
      <c r="W30" s="626"/>
      <c r="X30" s="626"/>
      <c r="Y30" s="627"/>
      <c r="Z30" s="685">
        <v>1.2</v>
      </c>
      <c r="AA30" s="685"/>
      <c r="AB30" s="685"/>
      <c r="AC30" s="685"/>
      <c r="AD30" s="686">
        <v>16228</v>
      </c>
      <c r="AE30" s="686"/>
      <c r="AF30" s="686"/>
      <c r="AG30" s="686"/>
      <c r="AH30" s="686"/>
      <c r="AI30" s="686"/>
      <c r="AJ30" s="686"/>
      <c r="AK30" s="686"/>
      <c r="AL30" s="628">
        <v>0.4</v>
      </c>
      <c r="AM30" s="629"/>
      <c r="AN30" s="629"/>
      <c r="AO30" s="687"/>
      <c r="AP30" s="713" t="s">
        <v>306</v>
      </c>
      <c r="AQ30" s="714"/>
      <c r="AR30" s="714"/>
      <c r="AS30" s="714"/>
      <c r="AT30" s="719" t="s">
        <v>307</v>
      </c>
      <c r="AU30" s="230"/>
      <c r="AV30" s="230"/>
      <c r="AW30" s="230"/>
      <c r="AX30" s="722" t="s">
        <v>186</v>
      </c>
      <c r="AY30" s="723"/>
      <c r="AZ30" s="723"/>
      <c r="BA30" s="723"/>
      <c r="BB30" s="723"/>
      <c r="BC30" s="723"/>
      <c r="BD30" s="723"/>
      <c r="BE30" s="723"/>
      <c r="BF30" s="724"/>
      <c r="BG30" s="703">
        <v>98.5</v>
      </c>
      <c r="BH30" s="704"/>
      <c r="BI30" s="704"/>
      <c r="BJ30" s="704"/>
      <c r="BK30" s="704"/>
      <c r="BL30" s="704"/>
      <c r="BM30" s="705">
        <v>94.6</v>
      </c>
      <c r="BN30" s="704"/>
      <c r="BO30" s="704"/>
      <c r="BP30" s="704"/>
      <c r="BQ30" s="706"/>
      <c r="BR30" s="703">
        <v>98.2</v>
      </c>
      <c r="BS30" s="704"/>
      <c r="BT30" s="704"/>
      <c r="BU30" s="704"/>
      <c r="BV30" s="704"/>
      <c r="BW30" s="704"/>
      <c r="BX30" s="705">
        <v>95</v>
      </c>
      <c r="BY30" s="704"/>
      <c r="BZ30" s="704"/>
      <c r="CA30" s="704"/>
      <c r="CB30" s="706"/>
      <c r="CD30" s="709"/>
      <c r="CE30" s="710"/>
      <c r="CF30" s="667" t="s">
        <v>308</v>
      </c>
      <c r="CG30" s="664"/>
      <c r="CH30" s="664"/>
      <c r="CI30" s="664"/>
      <c r="CJ30" s="664"/>
      <c r="CK30" s="664"/>
      <c r="CL30" s="664"/>
      <c r="CM30" s="664"/>
      <c r="CN30" s="664"/>
      <c r="CO30" s="664"/>
      <c r="CP30" s="664"/>
      <c r="CQ30" s="665"/>
      <c r="CR30" s="623">
        <v>400577</v>
      </c>
      <c r="CS30" s="626"/>
      <c r="CT30" s="626"/>
      <c r="CU30" s="626"/>
      <c r="CV30" s="626"/>
      <c r="CW30" s="626"/>
      <c r="CX30" s="626"/>
      <c r="CY30" s="627"/>
      <c r="CZ30" s="628">
        <v>6.2</v>
      </c>
      <c r="DA30" s="657"/>
      <c r="DB30" s="657"/>
      <c r="DC30" s="658"/>
      <c r="DD30" s="631">
        <v>381247</v>
      </c>
      <c r="DE30" s="626"/>
      <c r="DF30" s="626"/>
      <c r="DG30" s="626"/>
      <c r="DH30" s="626"/>
      <c r="DI30" s="626"/>
      <c r="DJ30" s="626"/>
      <c r="DK30" s="627"/>
      <c r="DL30" s="631">
        <v>381247</v>
      </c>
      <c r="DM30" s="626"/>
      <c r="DN30" s="626"/>
      <c r="DO30" s="626"/>
      <c r="DP30" s="626"/>
      <c r="DQ30" s="626"/>
      <c r="DR30" s="626"/>
      <c r="DS30" s="626"/>
      <c r="DT30" s="626"/>
      <c r="DU30" s="626"/>
      <c r="DV30" s="627"/>
      <c r="DW30" s="628">
        <v>9.6</v>
      </c>
      <c r="DX30" s="657"/>
      <c r="DY30" s="657"/>
      <c r="DZ30" s="657"/>
      <c r="EA30" s="657"/>
      <c r="EB30" s="657"/>
      <c r="EC30" s="659"/>
    </row>
    <row r="31" spans="2:133" ht="11.25" customHeight="1" x14ac:dyDescent="0.2">
      <c r="B31" s="620" t="s">
        <v>309</v>
      </c>
      <c r="C31" s="621"/>
      <c r="D31" s="621"/>
      <c r="E31" s="621"/>
      <c r="F31" s="621"/>
      <c r="G31" s="621"/>
      <c r="H31" s="621"/>
      <c r="I31" s="621"/>
      <c r="J31" s="621"/>
      <c r="K31" s="621"/>
      <c r="L31" s="621"/>
      <c r="M31" s="621"/>
      <c r="N31" s="621"/>
      <c r="O31" s="621"/>
      <c r="P31" s="621"/>
      <c r="Q31" s="622"/>
      <c r="R31" s="623">
        <v>245123</v>
      </c>
      <c r="S31" s="626"/>
      <c r="T31" s="626"/>
      <c r="U31" s="626"/>
      <c r="V31" s="626"/>
      <c r="W31" s="626"/>
      <c r="X31" s="626"/>
      <c r="Y31" s="627"/>
      <c r="Z31" s="685">
        <v>3.5</v>
      </c>
      <c r="AA31" s="685"/>
      <c r="AB31" s="685"/>
      <c r="AC31" s="685"/>
      <c r="AD31" s="686" t="s">
        <v>127</v>
      </c>
      <c r="AE31" s="686"/>
      <c r="AF31" s="686"/>
      <c r="AG31" s="686"/>
      <c r="AH31" s="686"/>
      <c r="AI31" s="686"/>
      <c r="AJ31" s="686"/>
      <c r="AK31" s="686"/>
      <c r="AL31" s="628" t="s">
        <v>231</v>
      </c>
      <c r="AM31" s="629"/>
      <c r="AN31" s="629"/>
      <c r="AO31" s="687"/>
      <c r="AP31" s="715"/>
      <c r="AQ31" s="716"/>
      <c r="AR31" s="716"/>
      <c r="AS31" s="716"/>
      <c r="AT31" s="720"/>
      <c r="AU31" s="229" t="s">
        <v>310</v>
      </c>
      <c r="AV31" s="229"/>
      <c r="AW31" s="229"/>
      <c r="AX31" s="620" t="s">
        <v>311</v>
      </c>
      <c r="AY31" s="621"/>
      <c r="AZ31" s="621"/>
      <c r="BA31" s="621"/>
      <c r="BB31" s="621"/>
      <c r="BC31" s="621"/>
      <c r="BD31" s="621"/>
      <c r="BE31" s="621"/>
      <c r="BF31" s="622"/>
      <c r="BG31" s="701">
        <v>98.9</v>
      </c>
      <c r="BH31" s="624"/>
      <c r="BI31" s="624"/>
      <c r="BJ31" s="624"/>
      <c r="BK31" s="624"/>
      <c r="BL31" s="624"/>
      <c r="BM31" s="629">
        <v>97.3</v>
      </c>
      <c r="BN31" s="702"/>
      <c r="BO31" s="702"/>
      <c r="BP31" s="702"/>
      <c r="BQ31" s="663"/>
      <c r="BR31" s="701">
        <v>98.8</v>
      </c>
      <c r="BS31" s="624"/>
      <c r="BT31" s="624"/>
      <c r="BU31" s="624"/>
      <c r="BV31" s="624"/>
      <c r="BW31" s="624"/>
      <c r="BX31" s="629">
        <v>97.3</v>
      </c>
      <c r="BY31" s="702"/>
      <c r="BZ31" s="702"/>
      <c r="CA31" s="702"/>
      <c r="CB31" s="663"/>
      <c r="CD31" s="709"/>
      <c r="CE31" s="710"/>
      <c r="CF31" s="667" t="s">
        <v>312</v>
      </c>
      <c r="CG31" s="664"/>
      <c r="CH31" s="664"/>
      <c r="CI31" s="664"/>
      <c r="CJ31" s="664"/>
      <c r="CK31" s="664"/>
      <c r="CL31" s="664"/>
      <c r="CM31" s="664"/>
      <c r="CN31" s="664"/>
      <c r="CO31" s="664"/>
      <c r="CP31" s="664"/>
      <c r="CQ31" s="665"/>
      <c r="CR31" s="623">
        <v>40536</v>
      </c>
      <c r="CS31" s="624"/>
      <c r="CT31" s="624"/>
      <c r="CU31" s="624"/>
      <c r="CV31" s="624"/>
      <c r="CW31" s="624"/>
      <c r="CX31" s="624"/>
      <c r="CY31" s="625"/>
      <c r="CZ31" s="628">
        <v>0.6</v>
      </c>
      <c r="DA31" s="657"/>
      <c r="DB31" s="657"/>
      <c r="DC31" s="658"/>
      <c r="DD31" s="631">
        <v>40536</v>
      </c>
      <c r="DE31" s="624"/>
      <c r="DF31" s="624"/>
      <c r="DG31" s="624"/>
      <c r="DH31" s="624"/>
      <c r="DI31" s="624"/>
      <c r="DJ31" s="624"/>
      <c r="DK31" s="625"/>
      <c r="DL31" s="631">
        <v>40536</v>
      </c>
      <c r="DM31" s="624"/>
      <c r="DN31" s="624"/>
      <c r="DO31" s="624"/>
      <c r="DP31" s="624"/>
      <c r="DQ31" s="624"/>
      <c r="DR31" s="624"/>
      <c r="DS31" s="624"/>
      <c r="DT31" s="624"/>
      <c r="DU31" s="624"/>
      <c r="DV31" s="625"/>
      <c r="DW31" s="628">
        <v>1</v>
      </c>
      <c r="DX31" s="657"/>
      <c r="DY31" s="657"/>
      <c r="DZ31" s="657"/>
      <c r="EA31" s="657"/>
      <c r="EB31" s="657"/>
      <c r="EC31" s="659"/>
    </row>
    <row r="32" spans="2:133" ht="11.25" customHeight="1" x14ac:dyDescent="0.2">
      <c r="B32" s="620" t="s">
        <v>313</v>
      </c>
      <c r="C32" s="621"/>
      <c r="D32" s="621"/>
      <c r="E32" s="621"/>
      <c r="F32" s="621"/>
      <c r="G32" s="621"/>
      <c r="H32" s="621"/>
      <c r="I32" s="621"/>
      <c r="J32" s="621"/>
      <c r="K32" s="621"/>
      <c r="L32" s="621"/>
      <c r="M32" s="621"/>
      <c r="N32" s="621"/>
      <c r="O32" s="621"/>
      <c r="P32" s="621"/>
      <c r="Q32" s="622"/>
      <c r="R32" s="623">
        <v>263983</v>
      </c>
      <c r="S32" s="626"/>
      <c r="T32" s="626"/>
      <c r="U32" s="626"/>
      <c r="V32" s="626"/>
      <c r="W32" s="626"/>
      <c r="X32" s="626"/>
      <c r="Y32" s="627"/>
      <c r="Z32" s="685">
        <v>3.8</v>
      </c>
      <c r="AA32" s="685"/>
      <c r="AB32" s="685"/>
      <c r="AC32" s="685"/>
      <c r="AD32" s="686" t="s">
        <v>231</v>
      </c>
      <c r="AE32" s="686"/>
      <c r="AF32" s="686"/>
      <c r="AG32" s="686"/>
      <c r="AH32" s="686"/>
      <c r="AI32" s="686"/>
      <c r="AJ32" s="686"/>
      <c r="AK32" s="686"/>
      <c r="AL32" s="628" t="s">
        <v>231</v>
      </c>
      <c r="AM32" s="629"/>
      <c r="AN32" s="629"/>
      <c r="AO32" s="687"/>
      <c r="AP32" s="717"/>
      <c r="AQ32" s="718"/>
      <c r="AR32" s="718"/>
      <c r="AS32" s="718"/>
      <c r="AT32" s="721"/>
      <c r="AU32" s="231"/>
      <c r="AV32" s="231"/>
      <c r="AW32" s="231"/>
      <c r="AX32" s="635" t="s">
        <v>314</v>
      </c>
      <c r="AY32" s="636"/>
      <c r="AZ32" s="636"/>
      <c r="BA32" s="636"/>
      <c r="BB32" s="636"/>
      <c r="BC32" s="636"/>
      <c r="BD32" s="636"/>
      <c r="BE32" s="636"/>
      <c r="BF32" s="637"/>
      <c r="BG32" s="700">
        <v>98</v>
      </c>
      <c r="BH32" s="639"/>
      <c r="BI32" s="639"/>
      <c r="BJ32" s="639"/>
      <c r="BK32" s="639"/>
      <c r="BL32" s="639"/>
      <c r="BM32" s="683">
        <v>91.5</v>
      </c>
      <c r="BN32" s="639"/>
      <c r="BO32" s="639"/>
      <c r="BP32" s="639"/>
      <c r="BQ32" s="676"/>
      <c r="BR32" s="700">
        <v>97.3</v>
      </c>
      <c r="BS32" s="639"/>
      <c r="BT32" s="639"/>
      <c r="BU32" s="639"/>
      <c r="BV32" s="639"/>
      <c r="BW32" s="639"/>
      <c r="BX32" s="683">
        <v>92.6</v>
      </c>
      <c r="BY32" s="639"/>
      <c r="BZ32" s="639"/>
      <c r="CA32" s="639"/>
      <c r="CB32" s="676"/>
      <c r="CD32" s="711"/>
      <c r="CE32" s="712"/>
      <c r="CF32" s="667" t="s">
        <v>315</v>
      </c>
      <c r="CG32" s="664"/>
      <c r="CH32" s="664"/>
      <c r="CI32" s="664"/>
      <c r="CJ32" s="664"/>
      <c r="CK32" s="664"/>
      <c r="CL32" s="664"/>
      <c r="CM32" s="664"/>
      <c r="CN32" s="664"/>
      <c r="CO32" s="664"/>
      <c r="CP32" s="664"/>
      <c r="CQ32" s="665"/>
      <c r="CR32" s="623" t="s">
        <v>127</v>
      </c>
      <c r="CS32" s="626"/>
      <c r="CT32" s="626"/>
      <c r="CU32" s="626"/>
      <c r="CV32" s="626"/>
      <c r="CW32" s="626"/>
      <c r="CX32" s="626"/>
      <c r="CY32" s="627"/>
      <c r="CZ32" s="628" t="s">
        <v>231</v>
      </c>
      <c r="DA32" s="657"/>
      <c r="DB32" s="657"/>
      <c r="DC32" s="658"/>
      <c r="DD32" s="631" t="s">
        <v>127</v>
      </c>
      <c r="DE32" s="626"/>
      <c r="DF32" s="626"/>
      <c r="DG32" s="626"/>
      <c r="DH32" s="626"/>
      <c r="DI32" s="626"/>
      <c r="DJ32" s="626"/>
      <c r="DK32" s="627"/>
      <c r="DL32" s="631" t="s">
        <v>127</v>
      </c>
      <c r="DM32" s="626"/>
      <c r="DN32" s="626"/>
      <c r="DO32" s="626"/>
      <c r="DP32" s="626"/>
      <c r="DQ32" s="626"/>
      <c r="DR32" s="626"/>
      <c r="DS32" s="626"/>
      <c r="DT32" s="626"/>
      <c r="DU32" s="626"/>
      <c r="DV32" s="627"/>
      <c r="DW32" s="628" t="s">
        <v>127</v>
      </c>
      <c r="DX32" s="657"/>
      <c r="DY32" s="657"/>
      <c r="DZ32" s="657"/>
      <c r="EA32" s="657"/>
      <c r="EB32" s="657"/>
      <c r="EC32" s="659"/>
    </row>
    <row r="33" spans="2:133" ht="11.25" customHeight="1" x14ac:dyDescent="0.2">
      <c r="B33" s="620" t="s">
        <v>316</v>
      </c>
      <c r="C33" s="621"/>
      <c r="D33" s="621"/>
      <c r="E33" s="621"/>
      <c r="F33" s="621"/>
      <c r="G33" s="621"/>
      <c r="H33" s="621"/>
      <c r="I33" s="621"/>
      <c r="J33" s="621"/>
      <c r="K33" s="621"/>
      <c r="L33" s="621"/>
      <c r="M33" s="621"/>
      <c r="N33" s="621"/>
      <c r="O33" s="621"/>
      <c r="P33" s="621"/>
      <c r="Q33" s="622"/>
      <c r="R33" s="623">
        <v>614191</v>
      </c>
      <c r="S33" s="626"/>
      <c r="T33" s="626"/>
      <c r="U33" s="626"/>
      <c r="V33" s="626"/>
      <c r="W33" s="626"/>
      <c r="X33" s="626"/>
      <c r="Y33" s="627"/>
      <c r="Z33" s="685">
        <v>8.8000000000000007</v>
      </c>
      <c r="AA33" s="685"/>
      <c r="AB33" s="685"/>
      <c r="AC33" s="685"/>
      <c r="AD33" s="686" t="s">
        <v>231</v>
      </c>
      <c r="AE33" s="686"/>
      <c r="AF33" s="686"/>
      <c r="AG33" s="686"/>
      <c r="AH33" s="686"/>
      <c r="AI33" s="686"/>
      <c r="AJ33" s="686"/>
      <c r="AK33" s="686"/>
      <c r="AL33" s="628" t="s">
        <v>231</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317</v>
      </c>
      <c r="CE33" s="664"/>
      <c r="CF33" s="664"/>
      <c r="CG33" s="664"/>
      <c r="CH33" s="664"/>
      <c r="CI33" s="664"/>
      <c r="CJ33" s="664"/>
      <c r="CK33" s="664"/>
      <c r="CL33" s="664"/>
      <c r="CM33" s="664"/>
      <c r="CN33" s="664"/>
      <c r="CO33" s="664"/>
      <c r="CP33" s="664"/>
      <c r="CQ33" s="665"/>
      <c r="CR33" s="623">
        <v>3029716</v>
      </c>
      <c r="CS33" s="624"/>
      <c r="CT33" s="624"/>
      <c r="CU33" s="624"/>
      <c r="CV33" s="624"/>
      <c r="CW33" s="624"/>
      <c r="CX33" s="624"/>
      <c r="CY33" s="625"/>
      <c r="CZ33" s="628">
        <v>47.2</v>
      </c>
      <c r="DA33" s="657"/>
      <c r="DB33" s="657"/>
      <c r="DC33" s="658"/>
      <c r="DD33" s="631">
        <v>2514178</v>
      </c>
      <c r="DE33" s="624"/>
      <c r="DF33" s="624"/>
      <c r="DG33" s="624"/>
      <c r="DH33" s="624"/>
      <c r="DI33" s="624"/>
      <c r="DJ33" s="624"/>
      <c r="DK33" s="625"/>
      <c r="DL33" s="631">
        <v>1829050</v>
      </c>
      <c r="DM33" s="624"/>
      <c r="DN33" s="624"/>
      <c r="DO33" s="624"/>
      <c r="DP33" s="624"/>
      <c r="DQ33" s="624"/>
      <c r="DR33" s="624"/>
      <c r="DS33" s="624"/>
      <c r="DT33" s="624"/>
      <c r="DU33" s="624"/>
      <c r="DV33" s="625"/>
      <c r="DW33" s="628">
        <v>45.9</v>
      </c>
      <c r="DX33" s="657"/>
      <c r="DY33" s="657"/>
      <c r="DZ33" s="657"/>
      <c r="EA33" s="657"/>
      <c r="EB33" s="657"/>
      <c r="EC33" s="659"/>
    </row>
    <row r="34" spans="2:133" ht="11.25" customHeight="1" x14ac:dyDescent="0.2">
      <c r="B34" s="620" t="s">
        <v>318</v>
      </c>
      <c r="C34" s="621"/>
      <c r="D34" s="621"/>
      <c r="E34" s="621"/>
      <c r="F34" s="621"/>
      <c r="G34" s="621"/>
      <c r="H34" s="621"/>
      <c r="I34" s="621"/>
      <c r="J34" s="621"/>
      <c r="K34" s="621"/>
      <c r="L34" s="621"/>
      <c r="M34" s="621"/>
      <c r="N34" s="621"/>
      <c r="O34" s="621"/>
      <c r="P34" s="621"/>
      <c r="Q34" s="622"/>
      <c r="R34" s="623">
        <v>141317</v>
      </c>
      <c r="S34" s="626"/>
      <c r="T34" s="626"/>
      <c r="U34" s="626"/>
      <c r="V34" s="626"/>
      <c r="W34" s="626"/>
      <c r="X34" s="626"/>
      <c r="Y34" s="627"/>
      <c r="Z34" s="685">
        <v>2</v>
      </c>
      <c r="AA34" s="685"/>
      <c r="AB34" s="685"/>
      <c r="AC34" s="685"/>
      <c r="AD34" s="686">
        <v>9511</v>
      </c>
      <c r="AE34" s="686"/>
      <c r="AF34" s="686"/>
      <c r="AG34" s="686"/>
      <c r="AH34" s="686"/>
      <c r="AI34" s="686"/>
      <c r="AJ34" s="686"/>
      <c r="AK34" s="686"/>
      <c r="AL34" s="628">
        <v>0.3</v>
      </c>
      <c r="AM34" s="629"/>
      <c r="AN34" s="629"/>
      <c r="AO34" s="687"/>
      <c r="AP34" s="234"/>
      <c r="AQ34" s="697" t="s">
        <v>319</v>
      </c>
      <c r="AR34" s="698"/>
      <c r="AS34" s="698"/>
      <c r="AT34" s="698"/>
      <c r="AU34" s="698"/>
      <c r="AV34" s="698"/>
      <c r="AW34" s="698"/>
      <c r="AX34" s="698"/>
      <c r="AY34" s="698"/>
      <c r="AZ34" s="698"/>
      <c r="BA34" s="698"/>
      <c r="BB34" s="698"/>
      <c r="BC34" s="698"/>
      <c r="BD34" s="698"/>
      <c r="BE34" s="698"/>
      <c r="BF34" s="699"/>
      <c r="BG34" s="697" t="s">
        <v>320</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321</v>
      </c>
      <c r="CE34" s="664"/>
      <c r="CF34" s="664"/>
      <c r="CG34" s="664"/>
      <c r="CH34" s="664"/>
      <c r="CI34" s="664"/>
      <c r="CJ34" s="664"/>
      <c r="CK34" s="664"/>
      <c r="CL34" s="664"/>
      <c r="CM34" s="664"/>
      <c r="CN34" s="664"/>
      <c r="CO34" s="664"/>
      <c r="CP34" s="664"/>
      <c r="CQ34" s="665"/>
      <c r="CR34" s="623">
        <v>1346998</v>
      </c>
      <c r="CS34" s="626"/>
      <c r="CT34" s="626"/>
      <c r="CU34" s="626"/>
      <c r="CV34" s="626"/>
      <c r="CW34" s="626"/>
      <c r="CX34" s="626"/>
      <c r="CY34" s="627"/>
      <c r="CZ34" s="628">
        <v>21</v>
      </c>
      <c r="DA34" s="657"/>
      <c r="DB34" s="657"/>
      <c r="DC34" s="658"/>
      <c r="DD34" s="631">
        <v>1025336</v>
      </c>
      <c r="DE34" s="626"/>
      <c r="DF34" s="626"/>
      <c r="DG34" s="626"/>
      <c r="DH34" s="626"/>
      <c r="DI34" s="626"/>
      <c r="DJ34" s="626"/>
      <c r="DK34" s="627"/>
      <c r="DL34" s="631">
        <v>823052</v>
      </c>
      <c r="DM34" s="626"/>
      <c r="DN34" s="626"/>
      <c r="DO34" s="626"/>
      <c r="DP34" s="626"/>
      <c r="DQ34" s="626"/>
      <c r="DR34" s="626"/>
      <c r="DS34" s="626"/>
      <c r="DT34" s="626"/>
      <c r="DU34" s="626"/>
      <c r="DV34" s="627"/>
      <c r="DW34" s="628">
        <v>20.6</v>
      </c>
      <c r="DX34" s="657"/>
      <c r="DY34" s="657"/>
      <c r="DZ34" s="657"/>
      <c r="EA34" s="657"/>
      <c r="EB34" s="657"/>
      <c r="EC34" s="659"/>
    </row>
    <row r="35" spans="2:133" ht="11.25" customHeight="1" x14ac:dyDescent="0.2">
      <c r="B35" s="620" t="s">
        <v>322</v>
      </c>
      <c r="C35" s="621"/>
      <c r="D35" s="621"/>
      <c r="E35" s="621"/>
      <c r="F35" s="621"/>
      <c r="G35" s="621"/>
      <c r="H35" s="621"/>
      <c r="I35" s="621"/>
      <c r="J35" s="621"/>
      <c r="K35" s="621"/>
      <c r="L35" s="621"/>
      <c r="M35" s="621"/>
      <c r="N35" s="621"/>
      <c r="O35" s="621"/>
      <c r="P35" s="621"/>
      <c r="Q35" s="622"/>
      <c r="R35" s="623">
        <v>269300</v>
      </c>
      <c r="S35" s="626"/>
      <c r="T35" s="626"/>
      <c r="U35" s="626"/>
      <c r="V35" s="626"/>
      <c r="W35" s="626"/>
      <c r="X35" s="626"/>
      <c r="Y35" s="627"/>
      <c r="Z35" s="685">
        <v>3.9</v>
      </c>
      <c r="AA35" s="685"/>
      <c r="AB35" s="685"/>
      <c r="AC35" s="685"/>
      <c r="AD35" s="686" t="s">
        <v>127</v>
      </c>
      <c r="AE35" s="686"/>
      <c r="AF35" s="686"/>
      <c r="AG35" s="686"/>
      <c r="AH35" s="686"/>
      <c r="AI35" s="686"/>
      <c r="AJ35" s="686"/>
      <c r="AK35" s="686"/>
      <c r="AL35" s="628" t="s">
        <v>231</v>
      </c>
      <c r="AM35" s="629"/>
      <c r="AN35" s="629"/>
      <c r="AO35" s="687"/>
      <c r="AP35" s="234"/>
      <c r="AQ35" s="691" t="s">
        <v>323</v>
      </c>
      <c r="AR35" s="692"/>
      <c r="AS35" s="692"/>
      <c r="AT35" s="692"/>
      <c r="AU35" s="692"/>
      <c r="AV35" s="692"/>
      <c r="AW35" s="692"/>
      <c r="AX35" s="692"/>
      <c r="AY35" s="693"/>
      <c r="AZ35" s="688">
        <v>685962</v>
      </c>
      <c r="BA35" s="689"/>
      <c r="BB35" s="689"/>
      <c r="BC35" s="689"/>
      <c r="BD35" s="689"/>
      <c r="BE35" s="689"/>
      <c r="BF35" s="690"/>
      <c r="BG35" s="694" t="s">
        <v>324</v>
      </c>
      <c r="BH35" s="695"/>
      <c r="BI35" s="695"/>
      <c r="BJ35" s="695"/>
      <c r="BK35" s="695"/>
      <c r="BL35" s="695"/>
      <c r="BM35" s="695"/>
      <c r="BN35" s="695"/>
      <c r="BO35" s="695"/>
      <c r="BP35" s="695"/>
      <c r="BQ35" s="695"/>
      <c r="BR35" s="695"/>
      <c r="BS35" s="695"/>
      <c r="BT35" s="695"/>
      <c r="BU35" s="696"/>
      <c r="BV35" s="688">
        <v>174598</v>
      </c>
      <c r="BW35" s="689"/>
      <c r="BX35" s="689"/>
      <c r="BY35" s="689"/>
      <c r="BZ35" s="689"/>
      <c r="CA35" s="689"/>
      <c r="CB35" s="690"/>
      <c r="CD35" s="667" t="s">
        <v>325</v>
      </c>
      <c r="CE35" s="664"/>
      <c r="CF35" s="664"/>
      <c r="CG35" s="664"/>
      <c r="CH35" s="664"/>
      <c r="CI35" s="664"/>
      <c r="CJ35" s="664"/>
      <c r="CK35" s="664"/>
      <c r="CL35" s="664"/>
      <c r="CM35" s="664"/>
      <c r="CN35" s="664"/>
      <c r="CO35" s="664"/>
      <c r="CP35" s="664"/>
      <c r="CQ35" s="665"/>
      <c r="CR35" s="623">
        <v>108700</v>
      </c>
      <c r="CS35" s="624"/>
      <c r="CT35" s="624"/>
      <c r="CU35" s="624"/>
      <c r="CV35" s="624"/>
      <c r="CW35" s="624"/>
      <c r="CX35" s="624"/>
      <c r="CY35" s="625"/>
      <c r="CZ35" s="628">
        <v>1.7</v>
      </c>
      <c r="DA35" s="657"/>
      <c r="DB35" s="657"/>
      <c r="DC35" s="658"/>
      <c r="DD35" s="631">
        <v>97596</v>
      </c>
      <c r="DE35" s="624"/>
      <c r="DF35" s="624"/>
      <c r="DG35" s="624"/>
      <c r="DH35" s="624"/>
      <c r="DI35" s="624"/>
      <c r="DJ35" s="624"/>
      <c r="DK35" s="625"/>
      <c r="DL35" s="631">
        <v>97596</v>
      </c>
      <c r="DM35" s="624"/>
      <c r="DN35" s="624"/>
      <c r="DO35" s="624"/>
      <c r="DP35" s="624"/>
      <c r="DQ35" s="624"/>
      <c r="DR35" s="624"/>
      <c r="DS35" s="624"/>
      <c r="DT35" s="624"/>
      <c r="DU35" s="624"/>
      <c r="DV35" s="625"/>
      <c r="DW35" s="628">
        <v>2.4</v>
      </c>
      <c r="DX35" s="657"/>
      <c r="DY35" s="657"/>
      <c r="DZ35" s="657"/>
      <c r="EA35" s="657"/>
      <c r="EB35" s="657"/>
      <c r="EC35" s="659"/>
    </row>
    <row r="36" spans="2:133" ht="11.25" customHeight="1" x14ac:dyDescent="0.2">
      <c r="B36" s="620" t="s">
        <v>326</v>
      </c>
      <c r="C36" s="621"/>
      <c r="D36" s="621"/>
      <c r="E36" s="621"/>
      <c r="F36" s="621"/>
      <c r="G36" s="621"/>
      <c r="H36" s="621"/>
      <c r="I36" s="621"/>
      <c r="J36" s="621"/>
      <c r="K36" s="621"/>
      <c r="L36" s="621"/>
      <c r="M36" s="621"/>
      <c r="N36" s="621"/>
      <c r="O36" s="621"/>
      <c r="P36" s="621"/>
      <c r="Q36" s="622"/>
      <c r="R36" s="623" t="s">
        <v>231</v>
      </c>
      <c r="S36" s="626"/>
      <c r="T36" s="626"/>
      <c r="U36" s="626"/>
      <c r="V36" s="626"/>
      <c r="W36" s="626"/>
      <c r="X36" s="626"/>
      <c r="Y36" s="627"/>
      <c r="Z36" s="685" t="s">
        <v>127</v>
      </c>
      <c r="AA36" s="685"/>
      <c r="AB36" s="685"/>
      <c r="AC36" s="685"/>
      <c r="AD36" s="686" t="s">
        <v>231</v>
      </c>
      <c r="AE36" s="686"/>
      <c r="AF36" s="686"/>
      <c r="AG36" s="686"/>
      <c r="AH36" s="686"/>
      <c r="AI36" s="686"/>
      <c r="AJ36" s="686"/>
      <c r="AK36" s="686"/>
      <c r="AL36" s="628" t="s">
        <v>231</v>
      </c>
      <c r="AM36" s="629"/>
      <c r="AN36" s="629"/>
      <c r="AO36" s="687"/>
      <c r="AQ36" s="660" t="s">
        <v>327</v>
      </c>
      <c r="AR36" s="661"/>
      <c r="AS36" s="661"/>
      <c r="AT36" s="661"/>
      <c r="AU36" s="661"/>
      <c r="AV36" s="661"/>
      <c r="AW36" s="661"/>
      <c r="AX36" s="661"/>
      <c r="AY36" s="662"/>
      <c r="AZ36" s="623">
        <v>187383</v>
      </c>
      <c r="BA36" s="626"/>
      <c r="BB36" s="626"/>
      <c r="BC36" s="626"/>
      <c r="BD36" s="624"/>
      <c r="BE36" s="624"/>
      <c r="BF36" s="663"/>
      <c r="BG36" s="667" t="s">
        <v>328</v>
      </c>
      <c r="BH36" s="664"/>
      <c r="BI36" s="664"/>
      <c r="BJ36" s="664"/>
      <c r="BK36" s="664"/>
      <c r="BL36" s="664"/>
      <c r="BM36" s="664"/>
      <c r="BN36" s="664"/>
      <c r="BO36" s="664"/>
      <c r="BP36" s="664"/>
      <c r="BQ36" s="664"/>
      <c r="BR36" s="664"/>
      <c r="BS36" s="664"/>
      <c r="BT36" s="664"/>
      <c r="BU36" s="665"/>
      <c r="BV36" s="623">
        <v>174598</v>
      </c>
      <c r="BW36" s="626"/>
      <c r="BX36" s="626"/>
      <c r="BY36" s="626"/>
      <c r="BZ36" s="626"/>
      <c r="CA36" s="626"/>
      <c r="CB36" s="666"/>
      <c r="CD36" s="667" t="s">
        <v>329</v>
      </c>
      <c r="CE36" s="664"/>
      <c r="CF36" s="664"/>
      <c r="CG36" s="664"/>
      <c r="CH36" s="664"/>
      <c r="CI36" s="664"/>
      <c r="CJ36" s="664"/>
      <c r="CK36" s="664"/>
      <c r="CL36" s="664"/>
      <c r="CM36" s="664"/>
      <c r="CN36" s="664"/>
      <c r="CO36" s="664"/>
      <c r="CP36" s="664"/>
      <c r="CQ36" s="665"/>
      <c r="CR36" s="623">
        <v>536510</v>
      </c>
      <c r="CS36" s="626"/>
      <c r="CT36" s="626"/>
      <c r="CU36" s="626"/>
      <c r="CV36" s="626"/>
      <c r="CW36" s="626"/>
      <c r="CX36" s="626"/>
      <c r="CY36" s="627"/>
      <c r="CZ36" s="628">
        <v>8.4</v>
      </c>
      <c r="DA36" s="657"/>
      <c r="DB36" s="657"/>
      <c r="DC36" s="658"/>
      <c r="DD36" s="631">
        <v>457187</v>
      </c>
      <c r="DE36" s="626"/>
      <c r="DF36" s="626"/>
      <c r="DG36" s="626"/>
      <c r="DH36" s="626"/>
      <c r="DI36" s="626"/>
      <c r="DJ36" s="626"/>
      <c r="DK36" s="627"/>
      <c r="DL36" s="631">
        <v>341401</v>
      </c>
      <c r="DM36" s="626"/>
      <c r="DN36" s="626"/>
      <c r="DO36" s="626"/>
      <c r="DP36" s="626"/>
      <c r="DQ36" s="626"/>
      <c r="DR36" s="626"/>
      <c r="DS36" s="626"/>
      <c r="DT36" s="626"/>
      <c r="DU36" s="626"/>
      <c r="DV36" s="627"/>
      <c r="DW36" s="628">
        <v>8.6</v>
      </c>
      <c r="DX36" s="657"/>
      <c r="DY36" s="657"/>
      <c r="DZ36" s="657"/>
      <c r="EA36" s="657"/>
      <c r="EB36" s="657"/>
      <c r="EC36" s="659"/>
    </row>
    <row r="37" spans="2:133" ht="11.25" customHeight="1" x14ac:dyDescent="0.2">
      <c r="B37" s="620" t="s">
        <v>330</v>
      </c>
      <c r="C37" s="621"/>
      <c r="D37" s="621"/>
      <c r="E37" s="621"/>
      <c r="F37" s="621"/>
      <c r="G37" s="621"/>
      <c r="H37" s="621"/>
      <c r="I37" s="621"/>
      <c r="J37" s="621"/>
      <c r="K37" s="621"/>
      <c r="L37" s="621"/>
      <c r="M37" s="621"/>
      <c r="N37" s="621"/>
      <c r="O37" s="621"/>
      <c r="P37" s="621"/>
      <c r="Q37" s="622"/>
      <c r="R37" s="623">
        <v>200000</v>
      </c>
      <c r="S37" s="626"/>
      <c r="T37" s="626"/>
      <c r="U37" s="626"/>
      <c r="V37" s="626"/>
      <c r="W37" s="626"/>
      <c r="X37" s="626"/>
      <c r="Y37" s="627"/>
      <c r="Z37" s="685">
        <v>2.9</v>
      </c>
      <c r="AA37" s="685"/>
      <c r="AB37" s="685"/>
      <c r="AC37" s="685"/>
      <c r="AD37" s="686" t="s">
        <v>127</v>
      </c>
      <c r="AE37" s="686"/>
      <c r="AF37" s="686"/>
      <c r="AG37" s="686"/>
      <c r="AH37" s="686"/>
      <c r="AI37" s="686"/>
      <c r="AJ37" s="686"/>
      <c r="AK37" s="686"/>
      <c r="AL37" s="628" t="s">
        <v>231</v>
      </c>
      <c r="AM37" s="629"/>
      <c r="AN37" s="629"/>
      <c r="AO37" s="687"/>
      <c r="AQ37" s="660" t="s">
        <v>331</v>
      </c>
      <c r="AR37" s="661"/>
      <c r="AS37" s="661"/>
      <c r="AT37" s="661"/>
      <c r="AU37" s="661"/>
      <c r="AV37" s="661"/>
      <c r="AW37" s="661"/>
      <c r="AX37" s="661"/>
      <c r="AY37" s="662"/>
      <c r="AZ37" s="623">
        <v>800</v>
      </c>
      <c r="BA37" s="626"/>
      <c r="BB37" s="626"/>
      <c r="BC37" s="626"/>
      <c r="BD37" s="624"/>
      <c r="BE37" s="624"/>
      <c r="BF37" s="663"/>
      <c r="BG37" s="667" t="s">
        <v>332</v>
      </c>
      <c r="BH37" s="664"/>
      <c r="BI37" s="664"/>
      <c r="BJ37" s="664"/>
      <c r="BK37" s="664"/>
      <c r="BL37" s="664"/>
      <c r="BM37" s="664"/>
      <c r="BN37" s="664"/>
      <c r="BO37" s="664"/>
      <c r="BP37" s="664"/>
      <c r="BQ37" s="664"/>
      <c r="BR37" s="664"/>
      <c r="BS37" s="664"/>
      <c r="BT37" s="664"/>
      <c r="BU37" s="665"/>
      <c r="BV37" s="623">
        <v>2020</v>
      </c>
      <c r="BW37" s="626"/>
      <c r="BX37" s="626"/>
      <c r="BY37" s="626"/>
      <c r="BZ37" s="626"/>
      <c r="CA37" s="626"/>
      <c r="CB37" s="666"/>
      <c r="CD37" s="667" t="s">
        <v>333</v>
      </c>
      <c r="CE37" s="664"/>
      <c r="CF37" s="664"/>
      <c r="CG37" s="664"/>
      <c r="CH37" s="664"/>
      <c r="CI37" s="664"/>
      <c r="CJ37" s="664"/>
      <c r="CK37" s="664"/>
      <c r="CL37" s="664"/>
      <c r="CM37" s="664"/>
      <c r="CN37" s="664"/>
      <c r="CO37" s="664"/>
      <c r="CP37" s="664"/>
      <c r="CQ37" s="665"/>
      <c r="CR37" s="623">
        <v>55834</v>
      </c>
      <c r="CS37" s="624"/>
      <c r="CT37" s="624"/>
      <c r="CU37" s="624"/>
      <c r="CV37" s="624"/>
      <c r="CW37" s="624"/>
      <c r="CX37" s="624"/>
      <c r="CY37" s="625"/>
      <c r="CZ37" s="628">
        <v>0.9</v>
      </c>
      <c r="DA37" s="657"/>
      <c r="DB37" s="657"/>
      <c r="DC37" s="658"/>
      <c r="DD37" s="631">
        <v>33626</v>
      </c>
      <c r="DE37" s="624"/>
      <c r="DF37" s="624"/>
      <c r="DG37" s="624"/>
      <c r="DH37" s="624"/>
      <c r="DI37" s="624"/>
      <c r="DJ37" s="624"/>
      <c r="DK37" s="625"/>
      <c r="DL37" s="631">
        <v>33626</v>
      </c>
      <c r="DM37" s="624"/>
      <c r="DN37" s="624"/>
      <c r="DO37" s="624"/>
      <c r="DP37" s="624"/>
      <c r="DQ37" s="624"/>
      <c r="DR37" s="624"/>
      <c r="DS37" s="624"/>
      <c r="DT37" s="624"/>
      <c r="DU37" s="624"/>
      <c r="DV37" s="625"/>
      <c r="DW37" s="628">
        <v>0.8</v>
      </c>
      <c r="DX37" s="657"/>
      <c r="DY37" s="657"/>
      <c r="DZ37" s="657"/>
      <c r="EA37" s="657"/>
      <c r="EB37" s="657"/>
      <c r="EC37" s="659"/>
    </row>
    <row r="38" spans="2:133" ht="11.25" customHeight="1" x14ac:dyDescent="0.2">
      <c r="B38" s="635" t="s">
        <v>334</v>
      </c>
      <c r="C38" s="636"/>
      <c r="D38" s="636"/>
      <c r="E38" s="636"/>
      <c r="F38" s="636"/>
      <c r="G38" s="636"/>
      <c r="H38" s="636"/>
      <c r="I38" s="636"/>
      <c r="J38" s="636"/>
      <c r="K38" s="636"/>
      <c r="L38" s="636"/>
      <c r="M38" s="636"/>
      <c r="N38" s="636"/>
      <c r="O38" s="636"/>
      <c r="P38" s="636"/>
      <c r="Q38" s="637"/>
      <c r="R38" s="638">
        <v>6961902</v>
      </c>
      <c r="S38" s="675"/>
      <c r="T38" s="675"/>
      <c r="U38" s="675"/>
      <c r="V38" s="675"/>
      <c r="W38" s="675"/>
      <c r="X38" s="675"/>
      <c r="Y38" s="680"/>
      <c r="Z38" s="681">
        <v>100</v>
      </c>
      <c r="AA38" s="681"/>
      <c r="AB38" s="681"/>
      <c r="AC38" s="681"/>
      <c r="AD38" s="682">
        <v>3788739</v>
      </c>
      <c r="AE38" s="682"/>
      <c r="AF38" s="682"/>
      <c r="AG38" s="682"/>
      <c r="AH38" s="682"/>
      <c r="AI38" s="682"/>
      <c r="AJ38" s="682"/>
      <c r="AK38" s="682"/>
      <c r="AL38" s="641">
        <v>100</v>
      </c>
      <c r="AM38" s="683"/>
      <c r="AN38" s="683"/>
      <c r="AO38" s="684"/>
      <c r="AQ38" s="660" t="s">
        <v>335</v>
      </c>
      <c r="AR38" s="661"/>
      <c r="AS38" s="661"/>
      <c r="AT38" s="661"/>
      <c r="AU38" s="661"/>
      <c r="AV38" s="661"/>
      <c r="AW38" s="661"/>
      <c r="AX38" s="661"/>
      <c r="AY38" s="662"/>
      <c r="AZ38" s="623" t="s">
        <v>127</v>
      </c>
      <c r="BA38" s="626"/>
      <c r="BB38" s="626"/>
      <c r="BC38" s="626"/>
      <c r="BD38" s="624"/>
      <c r="BE38" s="624"/>
      <c r="BF38" s="663"/>
      <c r="BG38" s="667" t="s">
        <v>336</v>
      </c>
      <c r="BH38" s="664"/>
      <c r="BI38" s="664"/>
      <c r="BJ38" s="664"/>
      <c r="BK38" s="664"/>
      <c r="BL38" s="664"/>
      <c r="BM38" s="664"/>
      <c r="BN38" s="664"/>
      <c r="BO38" s="664"/>
      <c r="BP38" s="664"/>
      <c r="BQ38" s="664"/>
      <c r="BR38" s="664"/>
      <c r="BS38" s="664"/>
      <c r="BT38" s="664"/>
      <c r="BU38" s="665"/>
      <c r="BV38" s="623">
        <v>3136</v>
      </c>
      <c r="BW38" s="626"/>
      <c r="BX38" s="626"/>
      <c r="BY38" s="626"/>
      <c r="BZ38" s="626"/>
      <c r="CA38" s="626"/>
      <c r="CB38" s="666"/>
      <c r="CD38" s="667" t="s">
        <v>337</v>
      </c>
      <c r="CE38" s="664"/>
      <c r="CF38" s="664"/>
      <c r="CG38" s="664"/>
      <c r="CH38" s="664"/>
      <c r="CI38" s="664"/>
      <c r="CJ38" s="664"/>
      <c r="CK38" s="664"/>
      <c r="CL38" s="664"/>
      <c r="CM38" s="664"/>
      <c r="CN38" s="664"/>
      <c r="CO38" s="664"/>
      <c r="CP38" s="664"/>
      <c r="CQ38" s="665"/>
      <c r="CR38" s="623">
        <v>685162</v>
      </c>
      <c r="CS38" s="626"/>
      <c r="CT38" s="626"/>
      <c r="CU38" s="626"/>
      <c r="CV38" s="626"/>
      <c r="CW38" s="626"/>
      <c r="CX38" s="626"/>
      <c r="CY38" s="627"/>
      <c r="CZ38" s="628">
        <v>10.7</v>
      </c>
      <c r="DA38" s="657"/>
      <c r="DB38" s="657"/>
      <c r="DC38" s="658"/>
      <c r="DD38" s="631">
        <v>587216</v>
      </c>
      <c r="DE38" s="626"/>
      <c r="DF38" s="626"/>
      <c r="DG38" s="626"/>
      <c r="DH38" s="626"/>
      <c r="DI38" s="626"/>
      <c r="DJ38" s="626"/>
      <c r="DK38" s="627"/>
      <c r="DL38" s="631">
        <v>566766</v>
      </c>
      <c r="DM38" s="626"/>
      <c r="DN38" s="626"/>
      <c r="DO38" s="626"/>
      <c r="DP38" s="626"/>
      <c r="DQ38" s="626"/>
      <c r="DR38" s="626"/>
      <c r="DS38" s="626"/>
      <c r="DT38" s="626"/>
      <c r="DU38" s="626"/>
      <c r="DV38" s="627"/>
      <c r="DW38" s="628">
        <v>14.2</v>
      </c>
      <c r="DX38" s="657"/>
      <c r="DY38" s="657"/>
      <c r="DZ38" s="657"/>
      <c r="EA38" s="657"/>
      <c r="EB38" s="657"/>
      <c r="EC38" s="659"/>
    </row>
    <row r="39" spans="2:133" ht="11.25" customHeight="1" x14ac:dyDescent="0.2">
      <c r="AQ39" s="660" t="s">
        <v>338</v>
      </c>
      <c r="AR39" s="661"/>
      <c r="AS39" s="661"/>
      <c r="AT39" s="661"/>
      <c r="AU39" s="661"/>
      <c r="AV39" s="661"/>
      <c r="AW39" s="661"/>
      <c r="AX39" s="661"/>
      <c r="AY39" s="662"/>
      <c r="AZ39" s="623" t="s">
        <v>231</v>
      </c>
      <c r="BA39" s="626"/>
      <c r="BB39" s="626"/>
      <c r="BC39" s="626"/>
      <c r="BD39" s="624"/>
      <c r="BE39" s="624"/>
      <c r="BF39" s="663"/>
      <c r="BG39" s="668" t="s">
        <v>339</v>
      </c>
      <c r="BH39" s="669"/>
      <c r="BI39" s="669"/>
      <c r="BJ39" s="669"/>
      <c r="BK39" s="669"/>
      <c r="BL39" s="235"/>
      <c r="BM39" s="664" t="s">
        <v>340</v>
      </c>
      <c r="BN39" s="664"/>
      <c r="BO39" s="664"/>
      <c r="BP39" s="664"/>
      <c r="BQ39" s="664"/>
      <c r="BR39" s="664"/>
      <c r="BS39" s="664"/>
      <c r="BT39" s="664"/>
      <c r="BU39" s="665"/>
      <c r="BV39" s="623">
        <v>90</v>
      </c>
      <c r="BW39" s="626"/>
      <c r="BX39" s="626"/>
      <c r="BY39" s="626"/>
      <c r="BZ39" s="626"/>
      <c r="CA39" s="626"/>
      <c r="CB39" s="666"/>
      <c r="CD39" s="667" t="s">
        <v>341</v>
      </c>
      <c r="CE39" s="664"/>
      <c r="CF39" s="664"/>
      <c r="CG39" s="664"/>
      <c r="CH39" s="664"/>
      <c r="CI39" s="664"/>
      <c r="CJ39" s="664"/>
      <c r="CK39" s="664"/>
      <c r="CL39" s="664"/>
      <c r="CM39" s="664"/>
      <c r="CN39" s="664"/>
      <c r="CO39" s="664"/>
      <c r="CP39" s="664"/>
      <c r="CQ39" s="665"/>
      <c r="CR39" s="623">
        <v>347346</v>
      </c>
      <c r="CS39" s="624"/>
      <c r="CT39" s="624"/>
      <c r="CU39" s="624"/>
      <c r="CV39" s="624"/>
      <c r="CW39" s="624"/>
      <c r="CX39" s="624"/>
      <c r="CY39" s="625"/>
      <c r="CZ39" s="628">
        <v>5.4</v>
      </c>
      <c r="DA39" s="657"/>
      <c r="DB39" s="657"/>
      <c r="DC39" s="658"/>
      <c r="DD39" s="631">
        <v>346608</v>
      </c>
      <c r="DE39" s="624"/>
      <c r="DF39" s="624"/>
      <c r="DG39" s="624"/>
      <c r="DH39" s="624"/>
      <c r="DI39" s="624"/>
      <c r="DJ39" s="624"/>
      <c r="DK39" s="625"/>
      <c r="DL39" s="631" t="s">
        <v>231</v>
      </c>
      <c r="DM39" s="624"/>
      <c r="DN39" s="624"/>
      <c r="DO39" s="624"/>
      <c r="DP39" s="624"/>
      <c r="DQ39" s="624"/>
      <c r="DR39" s="624"/>
      <c r="DS39" s="624"/>
      <c r="DT39" s="624"/>
      <c r="DU39" s="624"/>
      <c r="DV39" s="625"/>
      <c r="DW39" s="628" t="s">
        <v>127</v>
      </c>
      <c r="DX39" s="657"/>
      <c r="DY39" s="657"/>
      <c r="DZ39" s="657"/>
      <c r="EA39" s="657"/>
      <c r="EB39" s="657"/>
      <c r="EC39" s="659"/>
    </row>
    <row r="40" spans="2:133" ht="11.25" customHeight="1" x14ac:dyDescent="0.2">
      <c r="AQ40" s="660" t="s">
        <v>342</v>
      </c>
      <c r="AR40" s="661"/>
      <c r="AS40" s="661"/>
      <c r="AT40" s="661"/>
      <c r="AU40" s="661"/>
      <c r="AV40" s="661"/>
      <c r="AW40" s="661"/>
      <c r="AX40" s="661"/>
      <c r="AY40" s="662"/>
      <c r="AZ40" s="623">
        <v>141101</v>
      </c>
      <c r="BA40" s="626"/>
      <c r="BB40" s="626"/>
      <c r="BC40" s="626"/>
      <c r="BD40" s="624"/>
      <c r="BE40" s="624"/>
      <c r="BF40" s="663"/>
      <c r="BG40" s="668"/>
      <c r="BH40" s="669"/>
      <c r="BI40" s="669"/>
      <c r="BJ40" s="669"/>
      <c r="BK40" s="669"/>
      <c r="BL40" s="235"/>
      <c r="BM40" s="664" t="s">
        <v>343</v>
      </c>
      <c r="BN40" s="664"/>
      <c r="BO40" s="664"/>
      <c r="BP40" s="664"/>
      <c r="BQ40" s="664"/>
      <c r="BR40" s="664"/>
      <c r="BS40" s="664"/>
      <c r="BT40" s="664"/>
      <c r="BU40" s="665"/>
      <c r="BV40" s="623" t="s">
        <v>231</v>
      </c>
      <c r="BW40" s="626"/>
      <c r="BX40" s="626"/>
      <c r="BY40" s="626"/>
      <c r="BZ40" s="626"/>
      <c r="CA40" s="626"/>
      <c r="CB40" s="666"/>
      <c r="CD40" s="667" t="s">
        <v>344</v>
      </c>
      <c r="CE40" s="664"/>
      <c r="CF40" s="664"/>
      <c r="CG40" s="664"/>
      <c r="CH40" s="664"/>
      <c r="CI40" s="664"/>
      <c r="CJ40" s="664"/>
      <c r="CK40" s="664"/>
      <c r="CL40" s="664"/>
      <c r="CM40" s="664"/>
      <c r="CN40" s="664"/>
      <c r="CO40" s="664"/>
      <c r="CP40" s="664"/>
      <c r="CQ40" s="665"/>
      <c r="CR40" s="623">
        <v>5000</v>
      </c>
      <c r="CS40" s="626"/>
      <c r="CT40" s="626"/>
      <c r="CU40" s="626"/>
      <c r="CV40" s="626"/>
      <c r="CW40" s="626"/>
      <c r="CX40" s="626"/>
      <c r="CY40" s="627"/>
      <c r="CZ40" s="628">
        <v>0.1</v>
      </c>
      <c r="DA40" s="657"/>
      <c r="DB40" s="657"/>
      <c r="DC40" s="658"/>
      <c r="DD40" s="631">
        <v>235</v>
      </c>
      <c r="DE40" s="626"/>
      <c r="DF40" s="626"/>
      <c r="DG40" s="626"/>
      <c r="DH40" s="626"/>
      <c r="DI40" s="626"/>
      <c r="DJ40" s="626"/>
      <c r="DK40" s="627"/>
      <c r="DL40" s="631">
        <v>235</v>
      </c>
      <c r="DM40" s="626"/>
      <c r="DN40" s="626"/>
      <c r="DO40" s="626"/>
      <c r="DP40" s="626"/>
      <c r="DQ40" s="626"/>
      <c r="DR40" s="626"/>
      <c r="DS40" s="626"/>
      <c r="DT40" s="626"/>
      <c r="DU40" s="626"/>
      <c r="DV40" s="627"/>
      <c r="DW40" s="628">
        <v>0</v>
      </c>
      <c r="DX40" s="657"/>
      <c r="DY40" s="657"/>
      <c r="DZ40" s="657"/>
      <c r="EA40" s="657"/>
      <c r="EB40" s="657"/>
      <c r="EC40" s="659"/>
    </row>
    <row r="41" spans="2:133" ht="11.25" customHeight="1" x14ac:dyDescent="0.2">
      <c r="AQ41" s="672" t="s">
        <v>345</v>
      </c>
      <c r="AR41" s="673"/>
      <c r="AS41" s="673"/>
      <c r="AT41" s="673"/>
      <c r="AU41" s="673"/>
      <c r="AV41" s="673"/>
      <c r="AW41" s="673"/>
      <c r="AX41" s="673"/>
      <c r="AY41" s="674"/>
      <c r="AZ41" s="638">
        <v>356678</v>
      </c>
      <c r="BA41" s="675"/>
      <c r="BB41" s="675"/>
      <c r="BC41" s="675"/>
      <c r="BD41" s="639"/>
      <c r="BE41" s="639"/>
      <c r="BF41" s="676"/>
      <c r="BG41" s="670"/>
      <c r="BH41" s="671"/>
      <c r="BI41" s="671"/>
      <c r="BJ41" s="671"/>
      <c r="BK41" s="671"/>
      <c r="BL41" s="236"/>
      <c r="BM41" s="677" t="s">
        <v>346</v>
      </c>
      <c r="BN41" s="677"/>
      <c r="BO41" s="677"/>
      <c r="BP41" s="677"/>
      <c r="BQ41" s="677"/>
      <c r="BR41" s="677"/>
      <c r="BS41" s="677"/>
      <c r="BT41" s="677"/>
      <c r="BU41" s="678"/>
      <c r="BV41" s="638">
        <v>334</v>
      </c>
      <c r="BW41" s="675"/>
      <c r="BX41" s="675"/>
      <c r="BY41" s="675"/>
      <c r="BZ41" s="675"/>
      <c r="CA41" s="675"/>
      <c r="CB41" s="679"/>
      <c r="CD41" s="667" t="s">
        <v>347</v>
      </c>
      <c r="CE41" s="664"/>
      <c r="CF41" s="664"/>
      <c r="CG41" s="664"/>
      <c r="CH41" s="664"/>
      <c r="CI41" s="664"/>
      <c r="CJ41" s="664"/>
      <c r="CK41" s="664"/>
      <c r="CL41" s="664"/>
      <c r="CM41" s="664"/>
      <c r="CN41" s="664"/>
      <c r="CO41" s="664"/>
      <c r="CP41" s="664"/>
      <c r="CQ41" s="665"/>
      <c r="CR41" s="623" t="s">
        <v>127</v>
      </c>
      <c r="CS41" s="624"/>
      <c r="CT41" s="624"/>
      <c r="CU41" s="624"/>
      <c r="CV41" s="624"/>
      <c r="CW41" s="624"/>
      <c r="CX41" s="624"/>
      <c r="CY41" s="625"/>
      <c r="CZ41" s="628" t="s">
        <v>127</v>
      </c>
      <c r="DA41" s="657"/>
      <c r="DB41" s="657"/>
      <c r="DC41" s="658"/>
      <c r="DD41" s="631" t="s">
        <v>231</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349</v>
      </c>
      <c r="CE42" s="621"/>
      <c r="CF42" s="621"/>
      <c r="CG42" s="621"/>
      <c r="CH42" s="621"/>
      <c r="CI42" s="621"/>
      <c r="CJ42" s="621"/>
      <c r="CK42" s="621"/>
      <c r="CL42" s="621"/>
      <c r="CM42" s="621"/>
      <c r="CN42" s="621"/>
      <c r="CO42" s="621"/>
      <c r="CP42" s="621"/>
      <c r="CQ42" s="622"/>
      <c r="CR42" s="623">
        <v>636219</v>
      </c>
      <c r="CS42" s="626"/>
      <c r="CT42" s="626"/>
      <c r="CU42" s="626"/>
      <c r="CV42" s="626"/>
      <c r="CW42" s="626"/>
      <c r="CX42" s="626"/>
      <c r="CY42" s="627"/>
      <c r="CZ42" s="628">
        <v>9.9</v>
      </c>
      <c r="DA42" s="629"/>
      <c r="DB42" s="629"/>
      <c r="DC42" s="630"/>
      <c r="DD42" s="631">
        <v>336260</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351</v>
      </c>
      <c r="CE43" s="621"/>
      <c r="CF43" s="621"/>
      <c r="CG43" s="621"/>
      <c r="CH43" s="621"/>
      <c r="CI43" s="621"/>
      <c r="CJ43" s="621"/>
      <c r="CK43" s="621"/>
      <c r="CL43" s="621"/>
      <c r="CM43" s="621"/>
      <c r="CN43" s="621"/>
      <c r="CO43" s="621"/>
      <c r="CP43" s="621"/>
      <c r="CQ43" s="622"/>
      <c r="CR43" s="623" t="s">
        <v>127</v>
      </c>
      <c r="CS43" s="624"/>
      <c r="CT43" s="624"/>
      <c r="CU43" s="624"/>
      <c r="CV43" s="624"/>
      <c r="CW43" s="624"/>
      <c r="CX43" s="624"/>
      <c r="CY43" s="625"/>
      <c r="CZ43" s="628" t="s">
        <v>127</v>
      </c>
      <c r="DA43" s="657"/>
      <c r="DB43" s="657"/>
      <c r="DC43" s="658"/>
      <c r="DD43" s="631" t="s">
        <v>231</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352</v>
      </c>
      <c r="CD44" s="651" t="s">
        <v>303</v>
      </c>
      <c r="CE44" s="652"/>
      <c r="CF44" s="620" t="s">
        <v>353</v>
      </c>
      <c r="CG44" s="621"/>
      <c r="CH44" s="621"/>
      <c r="CI44" s="621"/>
      <c r="CJ44" s="621"/>
      <c r="CK44" s="621"/>
      <c r="CL44" s="621"/>
      <c r="CM44" s="621"/>
      <c r="CN44" s="621"/>
      <c r="CO44" s="621"/>
      <c r="CP44" s="621"/>
      <c r="CQ44" s="622"/>
      <c r="CR44" s="623">
        <v>617355</v>
      </c>
      <c r="CS44" s="626"/>
      <c r="CT44" s="626"/>
      <c r="CU44" s="626"/>
      <c r="CV44" s="626"/>
      <c r="CW44" s="626"/>
      <c r="CX44" s="626"/>
      <c r="CY44" s="627"/>
      <c r="CZ44" s="628">
        <v>9.6</v>
      </c>
      <c r="DA44" s="629"/>
      <c r="DB44" s="629"/>
      <c r="DC44" s="630"/>
      <c r="DD44" s="631">
        <v>325560</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354</v>
      </c>
      <c r="CG45" s="621"/>
      <c r="CH45" s="621"/>
      <c r="CI45" s="621"/>
      <c r="CJ45" s="621"/>
      <c r="CK45" s="621"/>
      <c r="CL45" s="621"/>
      <c r="CM45" s="621"/>
      <c r="CN45" s="621"/>
      <c r="CO45" s="621"/>
      <c r="CP45" s="621"/>
      <c r="CQ45" s="622"/>
      <c r="CR45" s="623">
        <v>189347</v>
      </c>
      <c r="CS45" s="624"/>
      <c r="CT45" s="624"/>
      <c r="CU45" s="624"/>
      <c r="CV45" s="624"/>
      <c r="CW45" s="624"/>
      <c r="CX45" s="624"/>
      <c r="CY45" s="625"/>
      <c r="CZ45" s="628">
        <v>2.9</v>
      </c>
      <c r="DA45" s="657"/>
      <c r="DB45" s="657"/>
      <c r="DC45" s="658"/>
      <c r="DD45" s="631">
        <v>39930</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355</v>
      </c>
      <c r="CG46" s="621"/>
      <c r="CH46" s="621"/>
      <c r="CI46" s="621"/>
      <c r="CJ46" s="621"/>
      <c r="CK46" s="621"/>
      <c r="CL46" s="621"/>
      <c r="CM46" s="621"/>
      <c r="CN46" s="621"/>
      <c r="CO46" s="621"/>
      <c r="CP46" s="621"/>
      <c r="CQ46" s="622"/>
      <c r="CR46" s="623">
        <v>423490</v>
      </c>
      <c r="CS46" s="626"/>
      <c r="CT46" s="626"/>
      <c r="CU46" s="626"/>
      <c r="CV46" s="626"/>
      <c r="CW46" s="626"/>
      <c r="CX46" s="626"/>
      <c r="CY46" s="627"/>
      <c r="CZ46" s="628">
        <v>6.6</v>
      </c>
      <c r="DA46" s="629"/>
      <c r="DB46" s="629"/>
      <c r="DC46" s="630"/>
      <c r="DD46" s="631">
        <v>281112</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356</v>
      </c>
      <c r="CG47" s="621"/>
      <c r="CH47" s="621"/>
      <c r="CI47" s="621"/>
      <c r="CJ47" s="621"/>
      <c r="CK47" s="621"/>
      <c r="CL47" s="621"/>
      <c r="CM47" s="621"/>
      <c r="CN47" s="621"/>
      <c r="CO47" s="621"/>
      <c r="CP47" s="621"/>
      <c r="CQ47" s="622"/>
      <c r="CR47" s="623">
        <v>18864</v>
      </c>
      <c r="CS47" s="624"/>
      <c r="CT47" s="624"/>
      <c r="CU47" s="624"/>
      <c r="CV47" s="624"/>
      <c r="CW47" s="624"/>
      <c r="CX47" s="624"/>
      <c r="CY47" s="625"/>
      <c r="CZ47" s="628">
        <v>0.3</v>
      </c>
      <c r="DA47" s="657"/>
      <c r="DB47" s="657"/>
      <c r="DC47" s="658"/>
      <c r="DD47" s="631">
        <v>10700</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1" x14ac:dyDescent="0.2">
      <c r="CD48" s="655"/>
      <c r="CE48" s="656"/>
      <c r="CF48" s="620" t="s">
        <v>357</v>
      </c>
      <c r="CG48" s="621"/>
      <c r="CH48" s="621"/>
      <c r="CI48" s="621"/>
      <c r="CJ48" s="621"/>
      <c r="CK48" s="621"/>
      <c r="CL48" s="621"/>
      <c r="CM48" s="621"/>
      <c r="CN48" s="621"/>
      <c r="CO48" s="621"/>
      <c r="CP48" s="621"/>
      <c r="CQ48" s="622"/>
      <c r="CR48" s="623" t="s">
        <v>127</v>
      </c>
      <c r="CS48" s="626"/>
      <c r="CT48" s="626"/>
      <c r="CU48" s="626"/>
      <c r="CV48" s="626"/>
      <c r="CW48" s="626"/>
      <c r="CX48" s="626"/>
      <c r="CY48" s="627"/>
      <c r="CZ48" s="628" t="s">
        <v>127</v>
      </c>
      <c r="DA48" s="629"/>
      <c r="DB48" s="629"/>
      <c r="DC48" s="630"/>
      <c r="DD48" s="631" t="s">
        <v>127</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358</v>
      </c>
      <c r="CE49" s="636"/>
      <c r="CF49" s="636"/>
      <c r="CG49" s="636"/>
      <c r="CH49" s="636"/>
      <c r="CI49" s="636"/>
      <c r="CJ49" s="636"/>
      <c r="CK49" s="636"/>
      <c r="CL49" s="636"/>
      <c r="CM49" s="636"/>
      <c r="CN49" s="636"/>
      <c r="CO49" s="636"/>
      <c r="CP49" s="636"/>
      <c r="CQ49" s="637"/>
      <c r="CR49" s="638">
        <v>6424704</v>
      </c>
      <c r="CS49" s="639"/>
      <c r="CT49" s="639"/>
      <c r="CU49" s="639"/>
      <c r="CV49" s="639"/>
      <c r="CW49" s="639"/>
      <c r="CX49" s="639"/>
      <c r="CY49" s="640"/>
      <c r="CZ49" s="641">
        <v>100</v>
      </c>
      <c r="DA49" s="642"/>
      <c r="DB49" s="642"/>
      <c r="DC49" s="643"/>
      <c r="DD49" s="644">
        <v>4617106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1" hidden="1" x14ac:dyDescent="0.2"/>
    <row r="51" spans="82:133" ht="11" hidden="1" x14ac:dyDescent="0.2"/>
    <row r="52" spans="82:133" ht="11" hidden="1" x14ac:dyDescent="0.2"/>
    <row r="53" spans="82:133" ht="11" hidden="1" x14ac:dyDescent="0.2"/>
  </sheetData>
  <sheetProtection algorithmName="SHA-512" hashValue="C8GPNoTnTVCi/V5u/P9GPVp4UEo00DSqHwkV+MM7V3B+KVwNj8DfdL65QGm5rsu+Ta78KHiieCDyi7TWVcvrPg==" saltValue="eVwyegt036/6XUjFdHZQM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360</v>
      </c>
      <c r="DK2" s="1162"/>
      <c r="DL2" s="1162"/>
      <c r="DM2" s="1162"/>
      <c r="DN2" s="1162"/>
      <c r="DO2" s="1163"/>
      <c r="DP2" s="249"/>
      <c r="DQ2" s="1161" t="s">
        <v>361</v>
      </c>
      <c r="DR2" s="1162"/>
      <c r="DS2" s="1162"/>
      <c r="DT2" s="1162"/>
      <c r="DU2" s="1162"/>
      <c r="DV2" s="1162"/>
      <c r="DW2" s="1162"/>
      <c r="DX2" s="1162"/>
      <c r="DY2" s="1162"/>
      <c r="DZ2" s="116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4" t="s">
        <v>362</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364</v>
      </c>
      <c r="B5" s="1047"/>
      <c r="C5" s="1047"/>
      <c r="D5" s="1047"/>
      <c r="E5" s="1047"/>
      <c r="F5" s="1047"/>
      <c r="G5" s="1047"/>
      <c r="H5" s="1047"/>
      <c r="I5" s="1047"/>
      <c r="J5" s="1047"/>
      <c r="K5" s="1047"/>
      <c r="L5" s="1047"/>
      <c r="M5" s="1047"/>
      <c r="N5" s="1047"/>
      <c r="O5" s="1047"/>
      <c r="P5" s="1048"/>
      <c r="Q5" s="1052" t="s">
        <v>365</v>
      </c>
      <c r="R5" s="1053"/>
      <c r="S5" s="1053"/>
      <c r="T5" s="1053"/>
      <c r="U5" s="1054"/>
      <c r="V5" s="1052" t="s">
        <v>366</v>
      </c>
      <c r="W5" s="1053"/>
      <c r="X5" s="1053"/>
      <c r="Y5" s="1053"/>
      <c r="Z5" s="1054"/>
      <c r="AA5" s="1052" t="s">
        <v>367</v>
      </c>
      <c r="AB5" s="1053"/>
      <c r="AC5" s="1053"/>
      <c r="AD5" s="1053"/>
      <c r="AE5" s="1053"/>
      <c r="AF5" s="1164" t="s">
        <v>368</v>
      </c>
      <c r="AG5" s="1053"/>
      <c r="AH5" s="1053"/>
      <c r="AI5" s="1053"/>
      <c r="AJ5" s="1068"/>
      <c r="AK5" s="1053" t="s">
        <v>369</v>
      </c>
      <c r="AL5" s="1053"/>
      <c r="AM5" s="1053"/>
      <c r="AN5" s="1053"/>
      <c r="AO5" s="1054"/>
      <c r="AP5" s="1052" t="s">
        <v>370</v>
      </c>
      <c r="AQ5" s="1053"/>
      <c r="AR5" s="1053"/>
      <c r="AS5" s="1053"/>
      <c r="AT5" s="1054"/>
      <c r="AU5" s="1052" t="s">
        <v>371</v>
      </c>
      <c r="AV5" s="1053"/>
      <c r="AW5" s="1053"/>
      <c r="AX5" s="1053"/>
      <c r="AY5" s="1068"/>
      <c r="AZ5" s="256"/>
      <c r="BA5" s="256"/>
      <c r="BB5" s="256"/>
      <c r="BC5" s="256"/>
      <c r="BD5" s="256"/>
      <c r="BE5" s="257"/>
      <c r="BF5" s="257"/>
      <c r="BG5" s="257"/>
      <c r="BH5" s="257"/>
      <c r="BI5" s="257"/>
      <c r="BJ5" s="257"/>
      <c r="BK5" s="257"/>
      <c r="BL5" s="257"/>
      <c r="BM5" s="257"/>
      <c r="BN5" s="257"/>
      <c r="BO5" s="257"/>
      <c r="BP5" s="257"/>
      <c r="BQ5" s="1046" t="s">
        <v>372</v>
      </c>
      <c r="BR5" s="1047"/>
      <c r="BS5" s="1047"/>
      <c r="BT5" s="1047"/>
      <c r="BU5" s="1047"/>
      <c r="BV5" s="1047"/>
      <c r="BW5" s="1047"/>
      <c r="BX5" s="1047"/>
      <c r="BY5" s="1047"/>
      <c r="BZ5" s="1047"/>
      <c r="CA5" s="1047"/>
      <c r="CB5" s="1047"/>
      <c r="CC5" s="1047"/>
      <c r="CD5" s="1047"/>
      <c r="CE5" s="1047"/>
      <c r="CF5" s="1047"/>
      <c r="CG5" s="1048"/>
      <c r="CH5" s="1052" t="s">
        <v>373</v>
      </c>
      <c r="CI5" s="1053"/>
      <c r="CJ5" s="1053"/>
      <c r="CK5" s="1053"/>
      <c r="CL5" s="1054"/>
      <c r="CM5" s="1052" t="s">
        <v>374</v>
      </c>
      <c r="CN5" s="1053"/>
      <c r="CO5" s="1053"/>
      <c r="CP5" s="1053"/>
      <c r="CQ5" s="1054"/>
      <c r="CR5" s="1052" t="s">
        <v>375</v>
      </c>
      <c r="CS5" s="1053"/>
      <c r="CT5" s="1053"/>
      <c r="CU5" s="1053"/>
      <c r="CV5" s="1054"/>
      <c r="CW5" s="1052" t="s">
        <v>376</v>
      </c>
      <c r="CX5" s="1053"/>
      <c r="CY5" s="1053"/>
      <c r="CZ5" s="1053"/>
      <c r="DA5" s="1054"/>
      <c r="DB5" s="1052" t="s">
        <v>377</v>
      </c>
      <c r="DC5" s="1053"/>
      <c r="DD5" s="1053"/>
      <c r="DE5" s="1053"/>
      <c r="DF5" s="1054"/>
      <c r="DG5" s="1149" t="s">
        <v>378</v>
      </c>
      <c r="DH5" s="1150"/>
      <c r="DI5" s="1150"/>
      <c r="DJ5" s="1150"/>
      <c r="DK5" s="1151"/>
      <c r="DL5" s="1149" t="s">
        <v>379</v>
      </c>
      <c r="DM5" s="1150"/>
      <c r="DN5" s="1150"/>
      <c r="DO5" s="1150"/>
      <c r="DP5" s="1151"/>
      <c r="DQ5" s="1052" t="s">
        <v>380</v>
      </c>
      <c r="DR5" s="1053"/>
      <c r="DS5" s="1053"/>
      <c r="DT5" s="1053"/>
      <c r="DU5" s="1054"/>
      <c r="DV5" s="1052" t="s">
        <v>371</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2">
      <c r="A7" s="258">
        <v>1</v>
      </c>
      <c r="B7" s="1101" t="s">
        <v>381</v>
      </c>
      <c r="C7" s="1102"/>
      <c r="D7" s="1102"/>
      <c r="E7" s="1102"/>
      <c r="F7" s="1102"/>
      <c r="G7" s="1102"/>
      <c r="H7" s="1102"/>
      <c r="I7" s="1102"/>
      <c r="J7" s="1102"/>
      <c r="K7" s="1102"/>
      <c r="L7" s="1102"/>
      <c r="M7" s="1102"/>
      <c r="N7" s="1102"/>
      <c r="O7" s="1102"/>
      <c r="P7" s="1103"/>
      <c r="Q7" s="1155">
        <v>6968</v>
      </c>
      <c r="R7" s="1156"/>
      <c r="S7" s="1156"/>
      <c r="T7" s="1156"/>
      <c r="U7" s="1156"/>
      <c r="V7" s="1156">
        <v>6431</v>
      </c>
      <c r="W7" s="1156"/>
      <c r="X7" s="1156"/>
      <c r="Y7" s="1156"/>
      <c r="Z7" s="1156"/>
      <c r="AA7" s="1156">
        <v>537</v>
      </c>
      <c r="AB7" s="1156"/>
      <c r="AC7" s="1156"/>
      <c r="AD7" s="1156"/>
      <c r="AE7" s="1157"/>
      <c r="AF7" s="1158">
        <v>425</v>
      </c>
      <c r="AG7" s="1159"/>
      <c r="AH7" s="1159"/>
      <c r="AI7" s="1159"/>
      <c r="AJ7" s="1160"/>
      <c r="AK7" s="1142">
        <v>264</v>
      </c>
      <c r="AL7" s="1143"/>
      <c r="AM7" s="1143"/>
      <c r="AN7" s="1143"/>
      <c r="AO7" s="1143"/>
      <c r="AP7" s="1143">
        <v>5967</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585</v>
      </c>
      <c r="BT7" s="1147"/>
      <c r="BU7" s="1147"/>
      <c r="BV7" s="1147"/>
      <c r="BW7" s="1147"/>
      <c r="BX7" s="1147"/>
      <c r="BY7" s="1147"/>
      <c r="BZ7" s="1147"/>
      <c r="CA7" s="1147"/>
      <c r="CB7" s="1147"/>
      <c r="CC7" s="1147"/>
      <c r="CD7" s="1147"/>
      <c r="CE7" s="1147"/>
      <c r="CF7" s="1147"/>
      <c r="CG7" s="1148"/>
      <c r="CH7" s="1139">
        <v>0</v>
      </c>
      <c r="CI7" s="1140"/>
      <c r="CJ7" s="1140"/>
      <c r="CK7" s="1140"/>
      <c r="CL7" s="1141"/>
      <c r="CM7" s="1139">
        <v>75</v>
      </c>
      <c r="CN7" s="1140"/>
      <c r="CO7" s="1140"/>
      <c r="CP7" s="1140"/>
      <c r="CQ7" s="1141"/>
      <c r="CR7" s="1139">
        <v>5</v>
      </c>
      <c r="CS7" s="1140"/>
      <c r="CT7" s="1140"/>
      <c r="CU7" s="1140"/>
      <c r="CV7" s="1141"/>
      <c r="CW7" s="1139" t="s">
        <v>574</v>
      </c>
      <c r="CX7" s="1140"/>
      <c r="CY7" s="1140"/>
      <c r="CZ7" s="1140"/>
      <c r="DA7" s="1141"/>
      <c r="DB7" s="1139" t="s">
        <v>574</v>
      </c>
      <c r="DC7" s="1140"/>
      <c r="DD7" s="1140"/>
      <c r="DE7" s="1140"/>
      <c r="DF7" s="1141"/>
      <c r="DG7" s="1139" t="s">
        <v>574</v>
      </c>
      <c r="DH7" s="1140"/>
      <c r="DI7" s="1140"/>
      <c r="DJ7" s="1140"/>
      <c r="DK7" s="1141"/>
      <c r="DL7" s="1139" t="s">
        <v>574</v>
      </c>
      <c r="DM7" s="1140"/>
      <c r="DN7" s="1140"/>
      <c r="DO7" s="1140"/>
      <c r="DP7" s="1141"/>
      <c r="DQ7" s="1139" t="s">
        <v>574</v>
      </c>
      <c r="DR7" s="1140"/>
      <c r="DS7" s="1140"/>
      <c r="DT7" s="1140"/>
      <c r="DU7" s="1141"/>
      <c r="DV7" s="1166"/>
      <c r="DW7" s="1167"/>
      <c r="DX7" s="1167"/>
      <c r="DY7" s="1167"/>
      <c r="DZ7" s="1168"/>
      <c r="EA7" s="254"/>
    </row>
    <row r="8" spans="1:131" s="255" customFormat="1" ht="26.25" customHeight="1" x14ac:dyDescent="0.2">
      <c r="A8" s="261">
        <v>2</v>
      </c>
      <c r="B8" s="1088" t="s">
        <v>382</v>
      </c>
      <c r="C8" s="1089"/>
      <c r="D8" s="1089"/>
      <c r="E8" s="1089"/>
      <c r="F8" s="1089"/>
      <c r="G8" s="1089"/>
      <c r="H8" s="1089"/>
      <c r="I8" s="1089"/>
      <c r="J8" s="1089"/>
      <c r="K8" s="1089"/>
      <c r="L8" s="1089"/>
      <c r="M8" s="1089"/>
      <c r="N8" s="1089"/>
      <c r="O8" s="1089"/>
      <c r="P8" s="1090"/>
      <c r="Q8" s="1094">
        <v>10</v>
      </c>
      <c r="R8" s="1095"/>
      <c r="S8" s="1095"/>
      <c r="T8" s="1095"/>
      <c r="U8" s="1095"/>
      <c r="V8" s="1095">
        <v>10</v>
      </c>
      <c r="W8" s="1095"/>
      <c r="X8" s="1095"/>
      <c r="Y8" s="1095"/>
      <c r="Z8" s="1095"/>
      <c r="AA8" s="1095">
        <v>0</v>
      </c>
      <c r="AB8" s="1095"/>
      <c r="AC8" s="1095"/>
      <c r="AD8" s="1095"/>
      <c r="AE8" s="1096"/>
      <c r="AF8" s="1070">
        <v>0</v>
      </c>
      <c r="AG8" s="1071"/>
      <c r="AH8" s="1071"/>
      <c r="AI8" s="1071"/>
      <c r="AJ8" s="1072"/>
      <c r="AK8" s="1137">
        <v>9</v>
      </c>
      <c r="AL8" s="1138"/>
      <c r="AM8" s="1138"/>
      <c r="AN8" s="1138"/>
      <c r="AO8" s="1138"/>
      <c r="AP8" s="1138">
        <v>75</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586</v>
      </c>
      <c r="BT8" s="1066"/>
      <c r="BU8" s="1066"/>
      <c r="BV8" s="1066"/>
      <c r="BW8" s="1066"/>
      <c r="BX8" s="1066"/>
      <c r="BY8" s="1066"/>
      <c r="BZ8" s="1066"/>
      <c r="CA8" s="1066"/>
      <c r="CB8" s="1066"/>
      <c r="CC8" s="1066"/>
      <c r="CD8" s="1066"/>
      <c r="CE8" s="1066"/>
      <c r="CF8" s="1066"/>
      <c r="CG8" s="1067"/>
      <c r="CH8" s="1040">
        <v>-1</v>
      </c>
      <c r="CI8" s="1041"/>
      <c r="CJ8" s="1041"/>
      <c r="CK8" s="1041"/>
      <c r="CL8" s="1042"/>
      <c r="CM8" s="1040">
        <v>12</v>
      </c>
      <c r="CN8" s="1041"/>
      <c r="CO8" s="1041"/>
      <c r="CP8" s="1041"/>
      <c r="CQ8" s="1042"/>
      <c r="CR8" s="1040">
        <v>10</v>
      </c>
      <c r="CS8" s="1041"/>
      <c r="CT8" s="1041"/>
      <c r="CU8" s="1041"/>
      <c r="CV8" s="1042"/>
      <c r="CW8" s="1040">
        <v>4</v>
      </c>
      <c r="CX8" s="1041"/>
      <c r="CY8" s="1041"/>
      <c r="CZ8" s="1041"/>
      <c r="DA8" s="1042"/>
      <c r="DB8" s="1040" t="s">
        <v>574</v>
      </c>
      <c r="DC8" s="1041"/>
      <c r="DD8" s="1041"/>
      <c r="DE8" s="1041"/>
      <c r="DF8" s="1042"/>
      <c r="DG8" s="1040" t="s">
        <v>574</v>
      </c>
      <c r="DH8" s="1041"/>
      <c r="DI8" s="1041"/>
      <c r="DJ8" s="1041"/>
      <c r="DK8" s="1042"/>
      <c r="DL8" s="1040" t="s">
        <v>574</v>
      </c>
      <c r="DM8" s="1041"/>
      <c r="DN8" s="1041"/>
      <c r="DO8" s="1041"/>
      <c r="DP8" s="1042"/>
      <c r="DQ8" s="1040" t="s">
        <v>574</v>
      </c>
      <c r="DR8" s="1041"/>
      <c r="DS8" s="1041"/>
      <c r="DT8" s="1041"/>
      <c r="DU8" s="1042"/>
      <c r="DV8" s="1043"/>
      <c r="DW8" s="1044"/>
      <c r="DX8" s="1044"/>
      <c r="DY8" s="1044"/>
      <c r="DZ8" s="1045"/>
      <c r="EA8" s="254"/>
    </row>
    <row r="9" spans="1:131" s="255" customFormat="1" ht="26.25" customHeight="1" x14ac:dyDescent="0.2">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2">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2">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2">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2">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2">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2">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2">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2">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2">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2">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2">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5">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2">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383</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5">
      <c r="A23" s="264" t="s">
        <v>384</v>
      </c>
      <c r="B23" s="995" t="s">
        <v>385</v>
      </c>
      <c r="C23" s="996"/>
      <c r="D23" s="996"/>
      <c r="E23" s="996"/>
      <c r="F23" s="996"/>
      <c r="G23" s="996"/>
      <c r="H23" s="996"/>
      <c r="I23" s="996"/>
      <c r="J23" s="996"/>
      <c r="K23" s="996"/>
      <c r="L23" s="996"/>
      <c r="M23" s="996"/>
      <c r="N23" s="996"/>
      <c r="O23" s="996"/>
      <c r="P23" s="997"/>
      <c r="Q23" s="1119">
        <v>6978</v>
      </c>
      <c r="R23" s="1120"/>
      <c r="S23" s="1120"/>
      <c r="T23" s="1120"/>
      <c r="U23" s="1120"/>
      <c r="V23" s="1120">
        <v>6441</v>
      </c>
      <c r="W23" s="1120"/>
      <c r="X23" s="1120"/>
      <c r="Y23" s="1120"/>
      <c r="Z23" s="1120"/>
      <c r="AA23" s="1120">
        <v>537</v>
      </c>
      <c r="AB23" s="1120"/>
      <c r="AC23" s="1120"/>
      <c r="AD23" s="1120"/>
      <c r="AE23" s="1121"/>
      <c r="AF23" s="1122">
        <v>426</v>
      </c>
      <c r="AG23" s="1120"/>
      <c r="AH23" s="1120"/>
      <c r="AI23" s="1120"/>
      <c r="AJ23" s="1123"/>
      <c r="AK23" s="1124"/>
      <c r="AL23" s="1125"/>
      <c r="AM23" s="1125"/>
      <c r="AN23" s="1125"/>
      <c r="AO23" s="1125"/>
      <c r="AP23" s="1120">
        <v>6043</v>
      </c>
      <c r="AQ23" s="1120"/>
      <c r="AR23" s="1120"/>
      <c r="AS23" s="1120"/>
      <c r="AT23" s="1120"/>
      <c r="AU23" s="1126"/>
      <c r="AV23" s="1126"/>
      <c r="AW23" s="1126"/>
      <c r="AX23" s="1126"/>
      <c r="AY23" s="1127"/>
      <c r="AZ23" s="1116" t="s">
        <v>386</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2">
      <c r="A24" s="1115" t="s">
        <v>387</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5">
      <c r="A25" s="1114" t="s">
        <v>388</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2">
      <c r="A26" s="1046" t="s">
        <v>364</v>
      </c>
      <c r="B26" s="1047"/>
      <c r="C26" s="1047"/>
      <c r="D26" s="1047"/>
      <c r="E26" s="1047"/>
      <c r="F26" s="1047"/>
      <c r="G26" s="1047"/>
      <c r="H26" s="1047"/>
      <c r="I26" s="1047"/>
      <c r="J26" s="1047"/>
      <c r="K26" s="1047"/>
      <c r="L26" s="1047"/>
      <c r="M26" s="1047"/>
      <c r="N26" s="1047"/>
      <c r="O26" s="1047"/>
      <c r="P26" s="1048"/>
      <c r="Q26" s="1052" t="s">
        <v>389</v>
      </c>
      <c r="R26" s="1053"/>
      <c r="S26" s="1053"/>
      <c r="T26" s="1053"/>
      <c r="U26" s="1054"/>
      <c r="V26" s="1052" t="s">
        <v>390</v>
      </c>
      <c r="W26" s="1053"/>
      <c r="X26" s="1053"/>
      <c r="Y26" s="1053"/>
      <c r="Z26" s="1054"/>
      <c r="AA26" s="1052" t="s">
        <v>391</v>
      </c>
      <c r="AB26" s="1053"/>
      <c r="AC26" s="1053"/>
      <c r="AD26" s="1053"/>
      <c r="AE26" s="1053"/>
      <c r="AF26" s="1110" t="s">
        <v>392</v>
      </c>
      <c r="AG26" s="1059"/>
      <c r="AH26" s="1059"/>
      <c r="AI26" s="1059"/>
      <c r="AJ26" s="1111"/>
      <c r="AK26" s="1053" t="s">
        <v>393</v>
      </c>
      <c r="AL26" s="1053"/>
      <c r="AM26" s="1053"/>
      <c r="AN26" s="1053"/>
      <c r="AO26" s="1054"/>
      <c r="AP26" s="1052" t="s">
        <v>394</v>
      </c>
      <c r="AQ26" s="1053"/>
      <c r="AR26" s="1053"/>
      <c r="AS26" s="1053"/>
      <c r="AT26" s="1054"/>
      <c r="AU26" s="1052" t="s">
        <v>395</v>
      </c>
      <c r="AV26" s="1053"/>
      <c r="AW26" s="1053"/>
      <c r="AX26" s="1053"/>
      <c r="AY26" s="1054"/>
      <c r="AZ26" s="1052" t="s">
        <v>396</v>
      </c>
      <c r="BA26" s="1053"/>
      <c r="BB26" s="1053"/>
      <c r="BC26" s="1053"/>
      <c r="BD26" s="1054"/>
      <c r="BE26" s="1052" t="s">
        <v>371</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2">
      <c r="A28" s="266">
        <v>1</v>
      </c>
      <c r="B28" s="1101" t="s">
        <v>397</v>
      </c>
      <c r="C28" s="1102"/>
      <c r="D28" s="1102"/>
      <c r="E28" s="1102"/>
      <c r="F28" s="1102"/>
      <c r="G28" s="1102"/>
      <c r="H28" s="1102"/>
      <c r="I28" s="1102"/>
      <c r="J28" s="1102"/>
      <c r="K28" s="1102"/>
      <c r="L28" s="1102"/>
      <c r="M28" s="1102"/>
      <c r="N28" s="1102"/>
      <c r="O28" s="1102"/>
      <c r="P28" s="1103"/>
      <c r="Q28" s="1104">
        <v>1710</v>
      </c>
      <c r="R28" s="1105"/>
      <c r="S28" s="1105"/>
      <c r="T28" s="1105"/>
      <c r="U28" s="1105"/>
      <c r="V28" s="1105">
        <v>1536</v>
      </c>
      <c r="W28" s="1105"/>
      <c r="X28" s="1105"/>
      <c r="Y28" s="1105"/>
      <c r="Z28" s="1105"/>
      <c r="AA28" s="1105">
        <v>175</v>
      </c>
      <c r="AB28" s="1105"/>
      <c r="AC28" s="1105"/>
      <c r="AD28" s="1105"/>
      <c r="AE28" s="1106"/>
      <c r="AF28" s="1107">
        <v>175</v>
      </c>
      <c r="AG28" s="1105"/>
      <c r="AH28" s="1105"/>
      <c r="AI28" s="1105"/>
      <c r="AJ28" s="1108"/>
      <c r="AK28" s="1109">
        <v>126</v>
      </c>
      <c r="AL28" s="1097"/>
      <c r="AM28" s="1097"/>
      <c r="AN28" s="1097"/>
      <c r="AO28" s="1097"/>
      <c r="AP28" s="1097" t="s">
        <v>574</v>
      </c>
      <c r="AQ28" s="1097"/>
      <c r="AR28" s="1097"/>
      <c r="AS28" s="1097"/>
      <c r="AT28" s="1097"/>
      <c r="AU28" s="1097" t="s">
        <v>574</v>
      </c>
      <c r="AV28" s="1097"/>
      <c r="AW28" s="1097"/>
      <c r="AX28" s="1097"/>
      <c r="AY28" s="1097"/>
      <c r="AZ28" s="1098" t="s">
        <v>584</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2">
      <c r="A29" s="266">
        <v>2</v>
      </c>
      <c r="B29" s="1088" t="s">
        <v>398</v>
      </c>
      <c r="C29" s="1089"/>
      <c r="D29" s="1089"/>
      <c r="E29" s="1089"/>
      <c r="F29" s="1089"/>
      <c r="G29" s="1089"/>
      <c r="H29" s="1089"/>
      <c r="I29" s="1089"/>
      <c r="J29" s="1089"/>
      <c r="K29" s="1089"/>
      <c r="L29" s="1089"/>
      <c r="M29" s="1089"/>
      <c r="N29" s="1089"/>
      <c r="O29" s="1089"/>
      <c r="P29" s="1090"/>
      <c r="Q29" s="1094">
        <v>1038</v>
      </c>
      <c r="R29" s="1095"/>
      <c r="S29" s="1095"/>
      <c r="T29" s="1095"/>
      <c r="U29" s="1095"/>
      <c r="V29" s="1095">
        <v>980</v>
      </c>
      <c r="W29" s="1095"/>
      <c r="X29" s="1095"/>
      <c r="Y29" s="1095"/>
      <c r="Z29" s="1095"/>
      <c r="AA29" s="1095">
        <v>59</v>
      </c>
      <c r="AB29" s="1095"/>
      <c r="AC29" s="1095"/>
      <c r="AD29" s="1095"/>
      <c r="AE29" s="1096"/>
      <c r="AF29" s="1070">
        <v>59</v>
      </c>
      <c r="AG29" s="1071"/>
      <c r="AH29" s="1071"/>
      <c r="AI29" s="1071"/>
      <c r="AJ29" s="1072"/>
      <c r="AK29" s="1031">
        <v>129</v>
      </c>
      <c r="AL29" s="1022"/>
      <c r="AM29" s="1022"/>
      <c r="AN29" s="1022"/>
      <c r="AO29" s="1022"/>
      <c r="AP29" s="1022" t="s">
        <v>574</v>
      </c>
      <c r="AQ29" s="1022"/>
      <c r="AR29" s="1022"/>
      <c r="AS29" s="1022"/>
      <c r="AT29" s="1022"/>
      <c r="AU29" s="1022" t="s">
        <v>574</v>
      </c>
      <c r="AV29" s="1022"/>
      <c r="AW29" s="1022"/>
      <c r="AX29" s="1022"/>
      <c r="AY29" s="1022"/>
      <c r="AZ29" s="1093" t="s">
        <v>584</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2">
      <c r="A30" s="266">
        <v>3</v>
      </c>
      <c r="B30" s="1088" t="s">
        <v>399</v>
      </c>
      <c r="C30" s="1089"/>
      <c r="D30" s="1089"/>
      <c r="E30" s="1089"/>
      <c r="F30" s="1089"/>
      <c r="G30" s="1089"/>
      <c r="H30" s="1089"/>
      <c r="I30" s="1089"/>
      <c r="J30" s="1089"/>
      <c r="K30" s="1089"/>
      <c r="L30" s="1089"/>
      <c r="M30" s="1089"/>
      <c r="N30" s="1089"/>
      <c r="O30" s="1089"/>
      <c r="P30" s="1090"/>
      <c r="Q30" s="1094">
        <v>181</v>
      </c>
      <c r="R30" s="1095"/>
      <c r="S30" s="1095"/>
      <c r="T30" s="1095"/>
      <c r="U30" s="1095"/>
      <c r="V30" s="1095">
        <v>176</v>
      </c>
      <c r="W30" s="1095"/>
      <c r="X30" s="1095"/>
      <c r="Y30" s="1095"/>
      <c r="Z30" s="1095"/>
      <c r="AA30" s="1095">
        <v>5</v>
      </c>
      <c r="AB30" s="1095"/>
      <c r="AC30" s="1095"/>
      <c r="AD30" s="1095"/>
      <c r="AE30" s="1096"/>
      <c r="AF30" s="1070">
        <v>5</v>
      </c>
      <c r="AG30" s="1071"/>
      <c r="AH30" s="1071"/>
      <c r="AI30" s="1071"/>
      <c r="AJ30" s="1072"/>
      <c r="AK30" s="1031">
        <v>43</v>
      </c>
      <c r="AL30" s="1022"/>
      <c r="AM30" s="1022"/>
      <c r="AN30" s="1022"/>
      <c r="AO30" s="1022"/>
      <c r="AP30" s="1022" t="s">
        <v>578</v>
      </c>
      <c r="AQ30" s="1022"/>
      <c r="AR30" s="1022"/>
      <c r="AS30" s="1022"/>
      <c r="AT30" s="1022"/>
      <c r="AU30" s="1022" t="s">
        <v>574</v>
      </c>
      <c r="AV30" s="1022"/>
      <c r="AW30" s="1022"/>
      <c r="AX30" s="1022"/>
      <c r="AY30" s="1022"/>
      <c r="AZ30" s="1093" t="s">
        <v>584</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2">
      <c r="A31" s="266">
        <v>4</v>
      </c>
      <c r="B31" s="1088" t="s">
        <v>400</v>
      </c>
      <c r="C31" s="1089"/>
      <c r="D31" s="1089"/>
      <c r="E31" s="1089"/>
      <c r="F31" s="1089"/>
      <c r="G31" s="1089"/>
      <c r="H31" s="1089"/>
      <c r="I31" s="1089"/>
      <c r="J31" s="1089"/>
      <c r="K31" s="1089"/>
      <c r="L31" s="1089"/>
      <c r="M31" s="1089"/>
      <c r="N31" s="1089"/>
      <c r="O31" s="1089"/>
      <c r="P31" s="1090"/>
      <c r="Q31" s="1094">
        <v>665</v>
      </c>
      <c r="R31" s="1095"/>
      <c r="S31" s="1095"/>
      <c r="T31" s="1095"/>
      <c r="U31" s="1095"/>
      <c r="V31" s="1095">
        <v>648</v>
      </c>
      <c r="W31" s="1095"/>
      <c r="X31" s="1095"/>
      <c r="Y31" s="1095"/>
      <c r="Z31" s="1095"/>
      <c r="AA31" s="1095">
        <v>17</v>
      </c>
      <c r="AB31" s="1095"/>
      <c r="AC31" s="1095"/>
      <c r="AD31" s="1095"/>
      <c r="AE31" s="1096"/>
      <c r="AF31" s="1070">
        <v>15</v>
      </c>
      <c r="AG31" s="1071"/>
      <c r="AH31" s="1071"/>
      <c r="AI31" s="1071"/>
      <c r="AJ31" s="1072"/>
      <c r="AK31" s="1031">
        <v>187</v>
      </c>
      <c r="AL31" s="1022"/>
      <c r="AM31" s="1022"/>
      <c r="AN31" s="1022"/>
      <c r="AO31" s="1022"/>
      <c r="AP31" s="1022">
        <v>2669</v>
      </c>
      <c r="AQ31" s="1022"/>
      <c r="AR31" s="1022"/>
      <c r="AS31" s="1022"/>
      <c r="AT31" s="1022"/>
      <c r="AU31" s="1022">
        <v>1505</v>
      </c>
      <c r="AV31" s="1022"/>
      <c r="AW31" s="1022"/>
      <c r="AX31" s="1022"/>
      <c r="AY31" s="1022"/>
      <c r="AZ31" s="1093" t="s">
        <v>584</v>
      </c>
      <c r="BA31" s="1093"/>
      <c r="BB31" s="1093"/>
      <c r="BC31" s="1093"/>
      <c r="BD31" s="1093"/>
      <c r="BE31" s="1083" t="s">
        <v>401</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2">
      <c r="A32" s="266">
        <v>5</v>
      </c>
      <c r="B32" s="1088"/>
      <c r="C32" s="1089"/>
      <c r="D32" s="1089"/>
      <c r="E32" s="1089"/>
      <c r="F32" s="1089"/>
      <c r="G32" s="1089"/>
      <c r="H32" s="1089"/>
      <c r="I32" s="1089"/>
      <c r="J32" s="1089"/>
      <c r="K32" s="1089"/>
      <c r="L32" s="1089"/>
      <c r="M32" s="1089"/>
      <c r="N32" s="1089"/>
      <c r="O32" s="1089"/>
      <c r="P32" s="1090"/>
      <c r="Q32" s="1094"/>
      <c r="R32" s="1095"/>
      <c r="S32" s="1095"/>
      <c r="T32" s="1095"/>
      <c r="U32" s="1095"/>
      <c r="V32" s="1095"/>
      <c r="W32" s="1095"/>
      <c r="X32" s="1095"/>
      <c r="Y32" s="1095"/>
      <c r="Z32" s="1095"/>
      <c r="AA32" s="1095"/>
      <c r="AB32" s="1095"/>
      <c r="AC32" s="1095"/>
      <c r="AD32" s="1095"/>
      <c r="AE32" s="1096"/>
      <c r="AF32" s="1070"/>
      <c r="AG32" s="1071"/>
      <c r="AH32" s="1071"/>
      <c r="AI32" s="1071"/>
      <c r="AJ32" s="1072"/>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83"/>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2">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2">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2">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402</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384</v>
      </c>
      <c r="B63" s="995" t="s">
        <v>403</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254</v>
      </c>
      <c r="AG63" s="1010"/>
      <c r="AH63" s="1010"/>
      <c r="AI63" s="1010"/>
      <c r="AJ63" s="1081"/>
      <c r="AK63" s="1082"/>
      <c r="AL63" s="1014"/>
      <c r="AM63" s="1014"/>
      <c r="AN63" s="1014"/>
      <c r="AO63" s="1014"/>
      <c r="AP63" s="1010">
        <v>2669</v>
      </c>
      <c r="AQ63" s="1010"/>
      <c r="AR63" s="1010"/>
      <c r="AS63" s="1010"/>
      <c r="AT63" s="1010"/>
      <c r="AU63" s="1010">
        <v>1505</v>
      </c>
      <c r="AV63" s="1010"/>
      <c r="AW63" s="1010"/>
      <c r="AX63" s="1010"/>
      <c r="AY63" s="1010"/>
      <c r="AZ63" s="1076"/>
      <c r="BA63" s="1076"/>
      <c r="BB63" s="1076"/>
      <c r="BC63" s="1076"/>
      <c r="BD63" s="1076"/>
      <c r="BE63" s="1011"/>
      <c r="BF63" s="1011"/>
      <c r="BG63" s="1011"/>
      <c r="BH63" s="1011"/>
      <c r="BI63" s="1012"/>
      <c r="BJ63" s="1077" t="s">
        <v>404</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406</v>
      </c>
      <c r="B66" s="1047"/>
      <c r="C66" s="1047"/>
      <c r="D66" s="1047"/>
      <c r="E66" s="1047"/>
      <c r="F66" s="1047"/>
      <c r="G66" s="1047"/>
      <c r="H66" s="1047"/>
      <c r="I66" s="1047"/>
      <c r="J66" s="1047"/>
      <c r="K66" s="1047"/>
      <c r="L66" s="1047"/>
      <c r="M66" s="1047"/>
      <c r="N66" s="1047"/>
      <c r="O66" s="1047"/>
      <c r="P66" s="1048"/>
      <c r="Q66" s="1052" t="s">
        <v>407</v>
      </c>
      <c r="R66" s="1053"/>
      <c r="S66" s="1053"/>
      <c r="T66" s="1053"/>
      <c r="U66" s="1054"/>
      <c r="V66" s="1052" t="s">
        <v>408</v>
      </c>
      <c r="W66" s="1053"/>
      <c r="X66" s="1053"/>
      <c r="Y66" s="1053"/>
      <c r="Z66" s="1054"/>
      <c r="AA66" s="1052" t="s">
        <v>409</v>
      </c>
      <c r="AB66" s="1053"/>
      <c r="AC66" s="1053"/>
      <c r="AD66" s="1053"/>
      <c r="AE66" s="1054"/>
      <c r="AF66" s="1058" t="s">
        <v>410</v>
      </c>
      <c r="AG66" s="1059"/>
      <c r="AH66" s="1059"/>
      <c r="AI66" s="1059"/>
      <c r="AJ66" s="1060"/>
      <c r="AK66" s="1052" t="s">
        <v>411</v>
      </c>
      <c r="AL66" s="1047"/>
      <c r="AM66" s="1047"/>
      <c r="AN66" s="1047"/>
      <c r="AO66" s="1048"/>
      <c r="AP66" s="1052" t="s">
        <v>412</v>
      </c>
      <c r="AQ66" s="1053"/>
      <c r="AR66" s="1053"/>
      <c r="AS66" s="1053"/>
      <c r="AT66" s="1054"/>
      <c r="AU66" s="1052" t="s">
        <v>413</v>
      </c>
      <c r="AV66" s="1053"/>
      <c r="AW66" s="1053"/>
      <c r="AX66" s="1053"/>
      <c r="AY66" s="1054"/>
      <c r="AZ66" s="1052" t="s">
        <v>371</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567</v>
      </c>
      <c r="C68" s="1037"/>
      <c r="D68" s="1037"/>
      <c r="E68" s="1037"/>
      <c r="F68" s="1037"/>
      <c r="G68" s="1037"/>
      <c r="H68" s="1037"/>
      <c r="I68" s="1037"/>
      <c r="J68" s="1037"/>
      <c r="K68" s="1037"/>
      <c r="L68" s="1037"/>
      <c r="M68" s="1037"/>
      <c r="N68" s="1037"/>
      <c r="O68" s="1037"/>
      <c r="P68" s="1038"/>
      <c r="Q68" s="1039">
        <v>586</v>
      </c>
      <c r="R68" s="1033"/>
      <c r="S68" s="1033"/>
      <c r="T68" s="1033"/>
      <c r="U68" s="1033"/>
      <c r="V68" s="1033">
        <v>585</v>
      </c>
      <c r="W68" s="1033"/>
      <c r="X68" s="1033"/>
      <c r="Y68" s="1033"/>
      <c r="Z68" s="1033"/>
      <c r="AA68" s="1033">
        <v>1</v>
      </c>
      <c r="AB68" s="1033"/>
      <c r="AC68" s="1033"/>
      <c r="AD68" s="1033"/>
      <c r="AE68" s="1033"/>
      <c r="AF68" s="1033">
        <v>1</v>
      </c>
      <c r="AG68" s="1033"/>
      <c r="AH68" s="1033"/>
      <c r="AI68" s="1033"/>
      <c r="AJ68" s="1033"/>
      <c r="AK68" s="1033" t="s">
        <v>574</v>
      </c>
      <c r="AL68" s="1033"/>
      <c r="AM68" s="1033"/>
      <c r="AN68" s="1033"/>
      <c r="AO68" s="1033"/>
      <c r="AP68" s="1033" t="s">
        <v>574</v>
      </c>
      <c r="AQ68" s="1033"/>
      <c r="AR68" s="1033"/>
      <c r="AS68" s="1033"/>
      <c r="AT68" s="1033"/>
      <c r="AU68" s="1033" t="s">
        <v>577</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568</v>
      </c>
      <c r="C69" s="1026"/>
      <c r="D69" s="1026"/>
      <c r="E69" s="1026"/>
      <c r="F69" s="1026"/>
      <c r="G69" s="1026"/>
      <c r="H69" s="1026"/>
      <c r="I69" s="1026"/>
      <c r="J69" s="1026"/>
      <c r="K69" s="1026"/>
      <c r="L69" s="1026"/>
      <c r="M69" s="1026"/>
      <c r="N69" s="1026"/>
      <c r="O69" s="1026"/>
      <c r="P69" s="1027"/>
      <c r="Q69" s="1028">
        <v>7624</v>
      </c>
      <c r="R69" s="1022"/>
      <c r="S69" s="1022"/>
      <c r="T69" s="1022"/>
      <c r="U69" s="1022"/>
      <c r="V69" s="1022">
        <v>7622</v>
      </c>
      <c r="W69" s="1022"/>
      <c r="X69" s="1022"/>
      <c r="Y69" s="1022"/>
      <c r="Z69" s="1022"/>
      <c r="AA69" s="1022">
        <v>2</v>
      </c>
      <c r="AB69" s="1022"/>
      <c r="AC69" s="1022"/>
      <c r="AD69" s="1022"/>
      <c r="AE69" s="1022"/>
      <c r="AF69" s="1022">
        <v>2</v>
      </c>
      <c r="AG69" s="1022"/>
      <c r="AH69" s="1022"/>
      <c r="AI69" s="1022"/>
      <c r="AJ69" s="1022"/>
      <c r="AK69" s="1022" t="s">
        <v>574</v>
      </c>
      <c r="AL69" s="1022"/>
      <c r="AM69" s="1022"/>
      <c r="AN69" s="1022"/>
      <c r="AO69" s="1022"/>
      <c r="AP69" s="1022" t="s">
        <v>575</v>
      </c>
      <c r="AQ69" s="1022"/>
      <c r="AR69" s="1022"/>
      <c r="AS69" s="1022"/>
      <c r="AT69" s="1022"/>
      <c r="AU69" s="1022" t="s">
        <v>574</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569</v>
      </c>
      <c r="C70" s="1026"/>
      <c r="D70" s="1026"/>
      <c r="E70" s="1026"/>
      <c r="F70" s="1026"/>
      <c r="G70" s="1026"/>
      <c r="H70" s="1026"/>
      <c r="I70" s="1026"/>
      <c r="J70" s="1026"/>
      <c r="K70" s="1026"/>
      <c r="L70" s="1026"/>
      <c r="M70" s="1026"/>
      <c r="N70" s="1026"/>
      <c r="O70" s="1026"/>
      <c r="P70" s="1027"/>
      <c r="Q70" s="1028">
        <v>4526</v>
      </c>
      <c r="R70" s="1022"/>
      <c r="S70" s="1022"/>
      <c r="T70" s="1022"/>
      <c r="U70" s="1022"/>
      <c r="V70" s="1022">
        <v>4075</v>
      </c>
      <c r="W70" s="1022"/>
      <c r="X70" s="1022"/>
      <c r="Y70" s="1022"/>
      <c r="Z70" s="1022"/>
      <c r="AA70" s="1022">
        <v>451</v>
      </c>
      <c r="AB70" s="1022"/>
      <c r="AC70" s="1022"/>
      <c r="AD70" s="1022"/>
      <c r="AE70" s="1022"/>
      <c r="AF70" s="1022">
        <v>451</v>
      </c>
      <c r="AG70" s="1022"/>
      <c r="AH70" s="1022"/>
      <c r="AI70" s="1022"/>
      <c r="AJ70" s="1022"/>
      <c r="AK70" s="1022">
        <v>5</v>
      </c>
      <c r="AL70" s="1022"/>
      <c r="AM70" s="1022"/>
      <c r="AN70" s="1022"/>
      <c r="AO70" s="1022"/>
      <c r="AP70" s="1022" t="s">
        <v>574</v>
      </c>
      <c r="AQ70" s="1022"/>
      <c r="AR70" s="1022"/>
      <c r="AS70" s="1022"/>
      <c r="AT70" s="1022"/>
      <c r="AU70" s="1022" t="s">
        <v>574</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t="s">
        <v>570</v>
      </c>
      <c r="C71" s="1026"/>
      <c r="D71" s="1026"/>
      <c r="E71" s="1026"/>
      <c r="F71" s="1026"/>
      <c r="G71" s="1026"/>
      <c r="H71" s="1026"/>
      <c r="I71" s="1026"/>
      <c r="J71" s="1026"/>
      <c r="K71" s="1026"/>
      <c r="L71" s="1026"/>
      <c r="M71" s="1026"/>
      <c r="N71" s="1026"/>
      <c r="O71" s="1026"/>
      <c r="P71" s="1027"/>
      <c r="Q71" s="1028">
        <v>518</v>
      </c>
      <c r="R71" s="1022"/>
      <c r="S71" s="1022"/>
      <c r="T71" s="1022"/>
      <c r="U71" s="1022"/>
      <c r="V71" s="1022">
        <v>504</v>
      </c>
      <c r="W71" s="1022"/>
      <c r="X71" s="1022"/>
      <c r="Y71" s="1022"/>
      <c r="Z71" s="1022"/>
      <c r="AA71" s="1022">
        <v>14</v>
      </c>
      <c r="AB71" s="1022"/>
      <c r="AC71" s="1022"/>
      <c r="AD71" s="1022"/>
      <c r="AE71" s="1022"/>
      <c r="AF71" s="1022">
        <v>14</v>
      </c>
      <c r="AG71" s="1022"/>
      <c r="AH71" s="1022"/>
      <c r="AI71" s="1022"/>
      <c r="AJ71" s="1022"/>
      <c r="AK71" s="1022">
        <v>48</v>
      </c>
      <c r="AL71" s="1022"/>
      <c r="AM71" s="1022"/>
      <c r="AN71" s="1022"/>
      <c r="AO71" s="1022"/>
      <c r="AP71" s="1022" t="s">
        <v>574</v>
      </c>
      <c r="AQ71" s="1022"/>
      <c r="AR71" s="1022"/>
      <c r="AS71" s="1022"/>
      <c r="AT71" s="1022"/>
      <c r="AU71" s="1022" t="s">
        <v>574</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t="s">
        <v>571</v>
      </c>
      <c r="C72" s="1026"/>
      <c r="D72" s="1026"/>
      <c r="E72" s="1026"/>
      <c r="F72" s="1026"/>
      <c r="G72" s="1026"/>
      <c r="H72" s="1026"/>
      <c r="I72" s="1026"/>
      <c r="J72" s="1026"/>
      <c r="K72" s="1026"/>
      <c r="L72" s="1026"/>
      <c r="M72" s="1026"/>
      <c r="N72" s="1026"/>
      <c r="O72" s="1026"/>
      <c r="P72" s="1027"/>
      <c r="Q72" s="1028">
        <v>143454</v>
      </c>
      <c r="R72" s="1022"/>
      <c r="S72" s="1022"/>
      <c r="T72" s="1022"/>
      <c r="U72" s="1022"/>
      <c r="V72" s="1022">
        <v>139425</v>
      </c>
      <c r="W72" s="1022"/>
      <c r="X72" s="1022"/>
      <c r="Y72" s="1022"/>
      <c r="Z72" s="1022"/>
      <c r="AA72" s="1022">
        <v>4029</v>
      </c>
      <c r="AB72" s="1022"/>
      <c r="AC72" s="1022"/>
      <c r="AD72" s="1022"/>
      <c r="AE72" s="1022"/>
      <c r="AF72" s="1022">
        <v>4029</v>
      </c>
      <c r="AG72" s="1022"/>
      <c r="AH72" s="1022"/>
      <c r="AI72" s="1022"/>
      <c r="AJ72" s="1022"/>
      <c r="AK72" s="1022">
        <v>2264</v>
      </c>
      <c r="AL72" s="1022"/>
      <c r="AM72" s="1022"/>
      <c r="AN72" s="1022"/>
      <c r="AO72" s="1022"/>
      <c r="AP72" s="1022" t="s">
        <v>576</v>
      </c>
      <c r="AQ72" s="1022"/>
      <c r="AR72" s="1022"/>
      <c r="AS72" s="1022"/>
      <c r="AT72" s="1022"/>
      <c r="AU72" s="1022" t="s">
        <v>574</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t="s">
        <v>572</v>
      </c>
      <c r="C73" s="1026"/>
      <c r="D73" s="1026"/>
      <c r="E73" s="1026"/>
      <c r="F73" s="1026"/>
      <c r="G73" s="1026"/>
      <c r="H73" s="1026"/>
      <c r="I73" s="1026"/>
      <c r="J73" s="1026"/>
      <c r="K73" s="1026"/>
      <c r="L73" s="1026"/>
      <c r="M73" s="1026"/>
      <c r="N73" s="1026"/>
      <c r="O73" s="1026"/>
      <c r="P73" s="1027"/>
      <c r="Q73" s="1028">
        <v>22618</v>
      </c>
      <c r="R73" s="1022"/>
      <c r="S73" s="1022"/>
      <c r="T73" s="1022"/>
      <c r="U73" s="1022"/>
      <c r="V73" s="1022">
        <v>20172</v>
      </c>
      <c r="W73" s="1022"/>
      <c r="X73" s="1022"/>
      <c r="Y73" s="1022"/>
      <c r="Z73" s="1022"/>
      <c r="AA73" s="1022">
        <v>2446</v>
      </c>
      <c r="AB73" s="1022"/>
      <c r="AC73" s="1022"/>
      <c r="AD73" s="1022"/>
      <c r="AE73" s="1022"/>
      <c r="AF73" s="1022">
        <v>32681</v>
      </c>
      <c r="AG73" s="1022"/>
      <c r="AH73" s="1022"/>
      <c r="AI73" s="1022"/>
      <c r="AJ73" s="1022"/>
      <c r="AK73" s="1022" t="s">
        <v>583</v>
      </c>
      <c r="AL73" s="1022"/>
      <c r="AM73" s="1022"/>
      <c r="AN73" s="1022"/>
      <c r="AO73" s="1022"/>
      <c r="AP73" s="1022">
        <v>55385</v>
      </c>
      <c r="AQ73" s="1022"/>
      <c r="AR73" s="1022"/>
      <c r="AS73" s="1022"/>
      <c r="AT73" s="1022"/>
      <c r="AU73" s="1022" t="s">
        <v>574</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t="s">
        <v>573</v>
      </c>
      <c r="C74" s="1026"/>
      <c r="D74" s="1026"/>
      <c r="E74" s="1026"/>
      <c r="F74" s="1026"/>
      <c r="G74" s="1026"/>
      <c r="H74" s="1026"/>
      <c r="I74" s="1026"/>
      <c r="J74" s="1026"/>
      <c r="K74" s="1026"/>
      <c r="L74" s="1026"/>
      <c r="M74" s="1026"/>
      <c r="N74" s="1026"/>
      <c r="O74" s="1026"/>
      <c r="P74" s="1027"/>
      <c r="Q74" s="1028">
        <v>774</v>
      </c>
      <c r="R74" s="1022"/>
      <c r="S74" s="1022"/>
      <c r="T74" s="1022"/>
      <c r="U74" s="1022"/>
      <c r="V74" s="1022">
        <v>612</v>
      </c>
      <c r="W74" s="1022"/>
      <c r="X74" s="1022"/>
      <c r="Y74" s="1022"/>
      <c r="Z74" s="1022"/>
      <c r="AA74" s="1022">
        <v>162</v>
      </c>
      <c r="AB74" s="1022"/>
      <c r="AC74" s="1022"/>
      <c r="AD74" s="1022"/>
      <c r="AE74" s="1022"/>
      <c r="AF74" s="1022">
        <v>1846</v>
      </c>
      <c r="AG74" s="1022"/>
      <c r="AH74" s="1022"/>
      <c r="AI74" s="1022"/>
      <c r="AJ74" s="1022"/>
      <c r="AK74" s="1022" t="s">
        <v>583</v>
      </c>
      <c r="AL74" s="1022"/>
      <c r="AM74" s="1022"/>
      <c r="AN74" s="1022"/>
      <c r="AO74" s="1022"/>
      <c r="AP74" s="1022">
        <v>870</v>
      </c>
      <c r="AQ74" s="1022"/>
      <c r="AR74" s="1022"/>
      <c r="AS74" s="1022"/>
      <c r="AT74" s="1022"/>
      <c r="AU74" s="1022" t="s">
        <v>574</v>
      </c>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384</v>
      </c>
      <c r="B88" s="995" t="s">
        <v>414</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39024</v>
      </c>
      <c r="AG88" s="1010"/>
      <c r="AH88" s="1010"/>
      <c r="AI88" s="1010"/>
      <c r="AJ88" s="1010"/>
      <c r="AK88" s="1014"/>
      <c r="AL88" s="1014"/>
      <c r="AM88" s="1014"/>
      <c r="AN88" s="1014"/>
      <c r="AO88" s="1014"/>
      <c r="AP88" s="1010">
        <v>56255</v>
      </c>
      <c r="AQ88" s="1010"/>
      <c r="AR88" s="1010"/>
      <c r="AS88" s="1010"/>
      <c r="AT88" s="1010"/>
      <c r="AU88" s="1010" t="s">
        <v>574</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995" t="s">
        <v>415</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15</v>
      </c>
      <c r="CS102" s="1002"/>
      <c r="CT102" s="1002"/>
      <c r="CU102" s="1002"/>
      <c r="CV102" s="1003"/>
      <c r="CW102" s="1001">
        <v>4</v>
      </c>
      <c r="CX102" s="1002"/>
      <c r="CY102" s="1002"/>
      <c r="CZ102" s="1002"/>
      <c r="DA102" s="1003"/>
      <c r="DB102" s="1001" t="s">
        <v>574</v>
      </c>
      <c r="DC102" s="1002"/>
      <c r="DD102" s="1002"/>
      <c r="DE102" s="1002"/>
      <c r="DF102" s="1003"/>
      <c r="DG102" s="1001" t="s">
        <v>574</v>
      </c>
      <c r="DH102" s="1002"/>
      <c r="DI102" s="1002"/>
      <c r="DJ102" s="1002"/>
      <c r="DK102" s="1003"/>
      <c r="DL102" s="1001" t="s">
        <v>574</v>
      </c>
      <c r="DM102" s="1002"/>
      <c r="DN102" s="1002"/>
      <c r="DO102" s="1002"/>
      <c r="DP102" s="1003"/>
      <c r="DQ102" s="1001" t="s">
        <v>574</v>
      </c>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416</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417</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420</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421</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422</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423</v>
      </c>
      <c r="AB109" s="945"/>
      <c r="AC109" s="945"/>
      <c r="AD109" s="945"/>
      <c r="AE109" s="946"/>
      <c r="AF109" s="947" t="s">
        <v>302</v>
      </c>
      <c r="AG109" s="945"/>
      <c r="AH109" s="945"/>
      <c r="AI109" s="945"/>
      <c r="AJ109" s="946"/>
      <c r="AK109" s="947" t="s">
        <v>301</v>
      </c>
      <c r="AL109" s="945"/>
      <c r="AM109" s="945"/>
      <c r="AN109" s="945"/>
      <c r="AO109" s="946"/>
      <c r="AP109" s="947" t="s">
        <v>424</v>
      </c>
      <c r="AQ109" s="945"/>
      <c r="AR109" s="945"/>
      <c r="AS109" s="945"/>
      <c r="AT109" s="976"/>
      <c r="AU109" s="944" t="s">
        <v>422</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423</v>
      </c>
      <c r="BR109" s="945"/>
      <c r="BS109" s="945"/>
      <c r="BT109" s="945"/>
      <c r="BU109" s="946"/>
      <c r="BV109" s="947" t="s">
        <v>302</v>
      </c>
      <c r="BW109" s="945"/>
      <c r="BX109" s="945"/>
      <c r="BY109" s="945"/>
      <c r="BZ109" s="946"/>
      <c r="CA109" s="947" t="s">
        <v>301</v>
      </c>
      <c r="CB109" s="945"/>
      <c r="CC109" s="945"/>
      <c r="CD109" s="945"/>
      <c r="CE109" s="946"/>
      <c r="CF109" s="983" t="s">
        <v>424</v>
      </c>
      <c r="CG109" s="983"/>
      <c r="CH109" s="983"/>
      <c r="CI109" s="983"/>
      <c r="CJ109" s="983"/>
      <c r="CK109" s="947" t="s">
        <v>425</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423</v>
      </c>
      <c r="DH109" s="945"/>
      <c r="DI109" s="945"/>
      <c r="DJ109" s="945"/>
      <c r="DK109" s="946"/>
      <c r="DL109" s="947" t="s">
        <v>302</v>
      </c>
      <c r="DM109" s="945"/>
      <c r="DN109" s="945"/>
      <c r="DO109" s="945"/>
      <c r="DP109" s="946"/>
      <c r="DQ109" s="947" t="s">
        <v>301</v>
      </c>
      <c r="DR109" s="945"/>
      <c r="DS109" s="945"/>
      <c r="DT109" s="945"/>
      <c r="DU109" s="946"/>
      <c r="DV109" s="947" t="s">
        <v>424</v>
      </c>
      <c r="DW109" s="945"/>
      <c r="DX109" s="945"/>
      <c r="DY109" s="945"/>
      <c r="DZ109" s="976"/>
    </row>
    <row r="110" spans="1:131" s="246" customFormat="1" ht="26.25" customHeight="1" x14ac:dyDescent="0.2">
      <c r="A110" s="847" t="s">
        <v>426</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401654</v>
      </c>
      <c r="AB110" s="938"/>
      <c r="AC110" s="938"/>
      <c r="AD110" s="938"/>
      <c r="AE110" s="939"/>
      <c r="AF110" s="940">
        <v>436108</v>
      </c>
      <c r="AG110" s="938"/>
      <c r="AH110" s="938"/>
      <c r="AI110" s="938"/>
      <c r="AJ110" s="939"/>
      <c r="AK110" s="940">
        <v>441113</v>
      </c>
      <c r="AL110" s="938"/>
      <c r="AM110" s="938"/>
      <c r="AN110" s="938"/>
      <c r="AO110" s="939"/>
      <c r="AP110" s="941">
        <v>12.4</v>
      </c>
      <c r="AQ110" s="942"/>
      <c r="AR110" s="942"/>
      <c r="AS110" s="942"/>
      <c r="AT110" s="943"/>
      <c r="AU110" s="977" t="s">
        <v>72</v>
      </c>
      <c r="AV110" s="978"/>
      <c r="AW110" s="978"/>
      <c r="AX110" s="978"/>
      <c r="AY110" s="978"/>
      <c r="AZ110" s="903" t="s">
        <v>427</v>
      </c>
      <c r="BA110" s="848"/>
      <c r="BB110" s="848"/>
      <c r="BC110" s="848"/>
      <c r="BD110" s="848"/>
      <c r="BE110" s="848"/>
      <c r="BF110" s="848"/>
      <c r="BG110" s="848"/>
      <c r="BH110" s="848"/>
      <c r="BI110" s="848"/>
      <c r="BJ110" s="848"/>
      <c r="BK110" s="848"/>
      <c r="BL110" s="848"/>
      <c r="BM110" s="848"/>
      <c r="BN110" s="848"/>
      <c r="BO110" s="848"/>
      <c r="BP110" s="849"/>
      <c r="BQ110" s="904">
        <v>5753766</v>
      </c>
      <c r="BR110" s="885"/>
      <c r="BS110" s="885"/>
      <c r="BT110" s="885"/>
      <c r="BU110" s="885"/>
      <c r="BV110" s="885">
        <v>6174017</v>
      </c>
      <c r="BW110" s="885"/>
      <c r="BX110" s="885"/>
      <c r="BY110" s="885"/>
      <c r="BZ110" s="885"/>
      <c r="CA110" s="885">
        <v>6042741</v>
      </c>
      <c r="CB110" s="885"/>
      <c r="CC110" s="885"/>
      <c r="CD110" s="885"/>
      <c r="CE110" s="885"/>
      <c r="CF110" s="909">
        <v>169.9</v>
      </c>
      <c r="CG110" s="910"/>
      <c r="CH110" s="910"/>
      <c r="CI110" s="910"/>
      <c r="CJ110" s="910"/>
      <c r="CK110" s="973" t="s">
        <v>428</v>
      </c>
      <c r="CL110" s="859"/>
      <c r="CM110" s="934" t="s">
        <v>429</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v>331347</v>
      </c>
      <c r="DH110" s="885"/>
      <c r="DI110" s="885"/>
      <c r="DJ110" s="885"/>
      <c r="DK110" s="885"/>
      <c r="DL110" s="885">
        <v>300606</v>
      </c>
      <c r="DM110" s="885"/>
      <c r="DN110" s="885"/>
      <c r="DO110" s="885"/>
      <c r="DP110" s="885"/>
      <c r="DQ110" s="885">
        <v>269857</v>
      </c>
      <c r="DR110" s="885"/>
      <c r="DS110" s="885"/>
      <c r="DT110" s="885"/>
      <c r="DU110" s="885"/>
      <c r="DV110" s="886">
        <v>7.6</v>
      </c>
      <c r="DW110" s="886"/>
      <c r="DX110" s="886"/>
      <c r="DY110" s="886"/>
      <c r="DZ110" s="887"/>
    </row>
    <row r="111" spans="1:131" s="246" customFormat="1" ht="26.25" customHeight="1" x14ac:dyDescent="0.2">
      <c r="A111" s="814" t="s">
        <v>430</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386</v>
      </c>
      <c r="AB111" s="966"/>
      <c r="AC111" s="966"/>
      <c r="AD111" s="966"/>
      <c r="AE111" s="967"/>
      <c r="AF111" s="968" t="s">
        <v>386</v>
      </c>
      <c r="AG111" s="966"/>
      <c r="AH111" s="966"/>
      <c r="AI111" s="966"/>
      <c r="AJ111" s="967"/>
      <c r="AK111" s="968" t="s">
        <v>404</v>
      </c>
      <c r="AL111" s="966"/>
      <c r="AM111" s="966"/>
      <c r="AN111" s="966"/>
      <c r="AO111" s="967"/>
      <c r="AP111" s="969" t="s">
        <v>404</v>
      </c>
      <c r="AQ111" s="970"/>
      <c r="AR111" s="970"/>
      <c r="AS111" s="970"/>
      <c r="AT111" s="971"/>
      <c r="AU111" s="979"/>
      <c r="AV111" s="980"/>
      <c r="AW111" s="980"/>
      <c r="AX111" s="980"/>
      <c r="AY111" s="980"/>
      <c r="AZ111" s="855" t="s">
        <v>431</v>
      </c>
      <c r="BA111" s="790"/>
      <c r="BB111" s="790"/>
      <c r="BC111" s="790"/>
      <c r="BD111" s="790"/>
      <c r="BE111" s="790"/>
      <c r="BF111" s="790"/>
      <c r="BG111" s="790"/>
      <c r="BH111" s="790"/>
      <c r="BI111" s="790"/>
      <c r="BJ111" s="790"/>
      <c r="BK111" s="790"/>
      <c r="BL111" s="790"/>
      <c r="BM111" s="790"/>
      <c r="BN111" s="790"/>
      <c r="BO111" s="790"/>
      <c r="BP111" s="791"/>
      <c r="BQ111" s="856">
        <v>331347</v>
      </c>
      <c r="BR111" s="857"/>
      <c r="BS111" s="857"/>
      <c r="BT111" s="857"/>
      <c r="BU111" s="857"/>
      <c r="BV111" s="857">
        <v>300606</v>
      </c>
      <c r="BW111" s="857"/>
      <c r="BX111" s="857"/>
      <c r="BY111" s="857"/>
      <c r="BZ111" s="857"/>
      <c r="CA111" s="857">
        <v>269857</v>
      </c>
      <c r="CB111" s="857"/>
      <c r="CC111" s="857"/>
      <c r="CD111" s="857"/>
      <c r="CE111" s="857"/>
      <c r="CF111" s="918">
        <v>7.6</v>
      </c>
      <c r="CG111" s="919"/>
      <c r="CH111" s="919"/>
      <c r="CI111" s="919"/>
      <c r="CJ111" s="919"/>
      <c r="CK111" s="974"/>
      <c r="CL111" s="861"/>
      <c r="CM111" s="864" t="s">
        <v>432</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386</v>
      </c>
      <c r="DH111" s="857"/>
      <c r="DI111" s="857"/>
      <c r="DJ111" s="857"/>
      <c r="DK111" s="857"/>
      <c r="DL111" s="857" t="s">
        <v>127</v>
      </c>
      <c r="DM111" s="857"/>
      <c r="DN111" s="857"/>
      <c r="DO111" s="857"/>
      <c r="DP111" s="857"/>
      <c r="DQ111" s="857" t="s">
        <v>386</v>
      </c>
      <c r="DR111" s="857"/>
      <c r="DS111" s="857"/>
      <c r="DT111" s="857"/>
      <c r="DU111" s="857"/>
      <c r="DV111" s="834" t="s">
        <v>127</v>
      </c>
      <c r="DW111" s="834"/>
      <c r="DX111" s="834"/>
      <c r="DY111" s="834"/>
      <c r="DZ111" s="835"/>
    </row>
    <row r="112" spans="1:131" s="246" customFormat="1" ht="26.25" customHeight="1" x14ac:dyDescent="0.2">
      <c r="A112" s="959" t="s">
        <v>433</v>
      </c>
      <c r="B112" s="960"/>
      <c r="C112" s="790" t="s">
        <v>434</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386</v>
      </c>
      <c r="AB112" s="820"/>
      <c r="AC112" s="820"/>
      <c r="AD112" s="820"/>
      <c r="AE112" s="821"/>
      <c r="AF112" s="822" t="s">
        <v>386</v>
      </c>
      <c r="AG112" s="820"/>
      <c r="AH112" s="820"/>
      <c r="AI112" s="820"/>
      <c r="AJ112" s="821"/>
      <c r="AK112" s="822" t="s">
        <v>404</v>
      </c>
      <c r="AL112" s="820"/>
      <c r="AM112" s="820"/>
      <c r="AN112" s="820"/>
      <c r="AO112" s="821"/>
      <c r="AP112" s="867" t="s">
        <v>404</v>
      </c>
      <c r="AQ112" s="868"/>
      <c r="AR112" s="868"/>
      <c r="AS112" s="868"/>
      <c r="AT112" s="869"/>
      <c r="AU112" s="979"/>
      <c r="AV112" s="980"/>
      <c r="AW112" s="980"/>
      <c r="AX112" s="980"/>
      <c r="AY112" s="980"/>
      <c r="AZ112" s="855" t="s">
        <v>435</v>
      </c>
      <c r="BA112" s="790"/>
      <c r="BB112" s="790"/>
      <c r="BC112" s="790"/>
      <c r="BD112" s="790"/>
      <c r="BE112" s="790"/>
      <c r="BF112" s="790"/>
      <c r="BG112" s="790"/>
      <c r="BH112" s="790"/>
      <c r="BI112" s="790"/>
      <c r="BJ112" s="790"/>
      <c r="BK112" s="790"/>
      <c r="BL112" s="790"/>
      <c r="BM112" s="790"/>
      <c r="BN112" s="790"/>
      <c r="BO112" s="790"/>
      <c r="BP112" s="791"/>
      <c r="BQ112" s="856">
        <v>1581608</v>
      </c>
      <c r="BR112" s="857"/>
      <c r="BS112" s="857"/>
      <c r="BT112" s="857"/>
      <c r="BU112" s="857"/>
      <c r="BV112" s="857">
        <v>1597231</v>
      </c>
      <c r="BW112" s="857"/>
      <c r="BX112" s="857"/>
      <c r="BY112" s="857"/>
      <c r="BZ112" s="857"/>
      <c r="CA112" s="857">
        <v>1505277</v>
      </c>
      <c r="CB112" s="857"/>
      <c r="CC112" s="857"/>
      <c r="CD112" s="857"/>
      <c r="CE112" s="857"/>
      <c r="CF112" s="918">
        <v>42.3</v>
      </c>
      <c r="CG112" s="919"/>
      <c r="CH112" s="919"/>
      <c r="CI112" s="919"/>
      <c r="CJ112" s="919"/>
      <c r="CK112" s="974"/>
      <c r="CL112" s="861"/>
      <c r="CM112" s="864" t="s">
        <v>436</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386</v>
      </c>
      <c r="DH112" s="857"/>
      <c r="DI112" s="857"/>
      <c r="DJ112" s="857"/>
      <c r="DK112" s="857"/>
      <c r="DL112" s="857" t="s">
        <v>386</v>
      </c>
      <c r="DM112" s="857"/>
      <c r="DN112" s="857"/>
      <c r="DO112" s="857"/>
      <c r="DP112" s="857"/>
      <c r="DQ112" s="857" t="s">
        <v>404</v>
      </c>
      <c r="DR112" s="857"/>
      <c r="DS112" s="857"/>
      <c r="DT112" s="857"/>
      <c r="DU112" s="857"/>
      <c r="DV112" s="834" t="s">
        <v>127</v>
      </c>
      <c r="DW112" s="834"/>
      <c r="DX112" s="834"/>
      <c r="DY112" s="834"/>
      <c r="DZ112" s="835"/>
    </row>
    <row r="113" spans="1:130" s="246" customFormat="1" ht="26.25" customHeight="1" x14ac:dyDescent="0.2">
      <c r="A113" s="961"/>
      <c r="B113" s="962"/>
      <c r="C113" s="790" t="s">
        <v>437</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185143</v>
      </c>
      <c r="AB113" s="966"/>
      <c r="AC113" s="966"/>
      <c r="AD113" s="966"/>
      <c r="AE113" s="967"/>
      <c r="AF113" s="968">
        <v>169929</v>
      </c>
      <c r="AG113" s="966"/>
      <c r="AH113" s="966"/>
      <c r="AI113" s="966"/>
      <c r="AJ113" s="967"/>
      <c r="AK113" s="968">
        <v>153811</v>
      </c>
      <c r="AL113" s="966"/>
      <c r="AM113" s="966"/>
      <c r="AN113" s="966"/>
      <c r="AO113" s="967"/>
      <c r="AP113" s="969">
        <v>4.3</v>
      </c>
      <c r="AQ113" s="970"/>
      <c r="AR113" s="970"/>
      <c r="AS113" s="970"/>
      <c r="AT113" s="971"/>
      <c r="AU113" s="979"/>
      <c r="AV113" s="980"/>
      <c r="AW113" s="980"/>
      <c r="AX113" s="980"/>
      <c r="AY113" s="980"/>
      <c r="AZ113" s="855" t="s">
        <v>438</v>
      </c>
      <c r="BA113" s="790"/>
      <c r="BB113" s="790"/>
      <c r="BC113" s="790"/>
      <c r="BD113" s="790"/>
      <c r="BE113" s="790"/>
      <c r="BF113" s="790"/>
      <c r="BG113" s="790"/>
      <c r="BH113" s="790"/>
      <c r="BI113" s="790"/>
      <c r="BJ113" s="790"/>
      <c r="BK113" s="790"/>
      <c r="BL113" s="790"/>
      <c r="BM113" s="790"/>
      <c r="BN113" s="790"/>
      <c r="BO113" s="790"/>
      <c r="BP113" s="791"/>
      <c r="BQ113" s="856" t="s">
        <v>386</v>
      </c>
      <c r="BR113" s="857"/>
      <c r="BS113" s="857"/>
      <c r="BT113" s="857"/>
      <c r="BU113" s="857"/>
      <c r="BV113" s="857" t="s">
        <v>386</v>
      </c>
      <c r="BW113" s="857"/>
      <c r="BX113" s="857"/>
      <c r="BY113" s="857"/>
      <c r="BZ113" s="857"/>
      <c r="CA113" s="857" t="s">
        <v>386</v>
      </c>
      <c r="CB113" s="857"/>
      <c r="CC113" s="857"/>
      <c r="CD113" s="857"/>
      <c r="CE113" s="857"/>
      <c r="CF113" s="918" t="s">
        <v>404</v>
      </c>
      <c r="CG113" s="919"/>
      <c r="CH113" s="919"/>
      <c r="CI113" s="919"/>
      <c r="CJ113" s="919"/>
      <c r="CK113" s="974"/>
      <c r="CL113" s="861"/>
      <c r="CM113" s="864" t="s">
        <v>439</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404</v>
      </c>
      <c r="DH113" s="820"/>
      <c r="DI113" s="820"/>
      <c r="DJ113" s="820"/>
      <c r="DK113" s="821"/>
      <c r="DL113" s="822" t="s">
        <v>404</v>
      </c>
      <c r="DM113" s="820"/>
      <c r="DN113" s="820"/>
      <c r="DO113" s="820"/>
      <c r="DP113" s="821"/>
      <c r="DQ113" s="822" t="s">
        <v>386</v>
      </c>
      <c r="DR113" s="820"/>
      <c r="DS113" s="820"/>
      <c r="DT113" s="820"/>
      <c r="DU113" s="821"/>
      <c r="DV113" s="867" t="s">
        <v>127</v>
      </c>
      <c r="DW113" s="868"/>
      <c r="DX113" s="868"/>
      <c r="DY113" s="868"/>
      <c r="DZ113" s="869"/>
    </row>
    <row r="114" spans="1:130" s="246" customFormat="1" ht="26.25" customHeight="1" x14ac:dyDescent="0.2">
      <c r="A114" s="961"/>
      <c r="B114" s="962"/>
      <c r="C114" s="790" t="s">
        <v>440</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386</v>
      </c>
      <c r="AB114" s="820"/>
      <c r="AC114" s="820"/>
      <c r="AD114" s="820"/>
      <c r="AE114" s="821"/>
      <c r="AF114" s="822" t="s">
        <v>127</v>
      </c>
      <c r="AG114" s="820"/>
      <c r="AH114" s="820"/>
      <c r="AI114" s="820"/>
      <c r="AJ114" s="821"/>
      <c r="AK114" s="822">
        <v>236</v>
      </c>
      <c r="AL114" s="820"/>
      <c r="AM114" s="820"/>
      <c r="AN114" s="820"/>
      <c r="AO114" s="821"/>
      <c r="AP114" s="867">
        <v>0</v>
      </c>
      <c r="AQ114" s="868"/>
      <c r="AR114" s="868"/>
      <c r="AS114" s="868"/>
      <c r="AT114" s="869"/>
      <c r="AU114" s="979"/>
      <c r="AV114" s="980"/>
      <c r="AW114" s="980"/>
      <c r="AX114" s="980"/>
      <c r="AY114" s="980"/>
      <c r="AZ114" s="855" t="s">
        <v>441</v>
      </c>
      <c r="BA114" s="790"/>
      <c r="BB114" s="790"/>
      <c r="BC114" s="790"/>
      <c r="BD114" s="790"/>
      <c r="BE114" s="790"/>
      <c r="BF114" s="790"/>
      <c r="BG114" s="790"/>
      <c r="BH114" s="790"/>
      <c r="BI114" s="790"/>
      <c r="BJ114" s="790"/>
      <c r="BK114" s="790"/>
      <c r="BL114" s="790"/>
      <c r="BM114" s="790"/>
      <c r="BN114" s="790"/>
      <c r="BO114" s="790"/>
      <c r="BP114" s="791"/>
      <c r="BQ114" s="856">
        <v>627826</v>
      </c>
      <c r="BR114" s="857"/>
      <c r="BS114" s="857"/>
      <c r="BT114" s="857"/>
      <c r="BU114" s="857"/>
      <c r="BV114" s="857">
        <v>562797</v>
      </c>
      <c r="BW114" s="857"/>
      <c r="BX114" s="857"/>
      <c r="BY114" s="857"/>
      <c r="BZ114" s="857"/>
      <c r="CA114" s="857">
        <v>562218</v>
      </c>
      <c r="CB114" s="857"/>
      <c r="CC114" s="857"/>
      <c r="CD114" s="857"/>
      <c r="CE114" s="857"/>
      <c r="CF114" s="918">
        <v>15.8</v>
      </c>
      <c r="CG114" s="919"/>
      <c r="CH114" s="919"/>
      <c r="CI114" s="919"/>
      <c r="CJ114" s="919"/>
      <c r="CK114" s="974"/>
      <c r="CL114" s="861"/>
      <c r="CM114" s="864" t="s">
        <v>442</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443</v>
      </c>
      <c r="DH114" s="820"/>
      <c r="DI114" s="820"/>
      <c r="DJ114" s="820"/>
      <c r="DK114" s="821"/>
      <c r="DL114" s="822" t="s">
        <v>386</v>
      </c>
      <c r="DM114" s="820"/>
      <c r="DN114" s="820"/>
      <c r="DO114" s="820"/>
      <c r="DP114" s="821"/>
      <c r="DQ114" s="822" t="s">
        <v>127</v>
      </c>
      <c r="DR114" s="820"/>
      <c r="DS114" s="820"/>
      <c r="DT114" s="820"/>
      <c r="DU114" s="821"/>
      <c r="DV114" s="867" t="s">
        <v>404</v>
      </c>
      <c r="DW114" s="868"/>
      <c r="DX114" s="868"/>
      <c r="DY114" s="868"/>
      <c r="DZ114" s="869"/>
    </row>
    <row r="115" spans="1:130" s="246" customFormat="1" ht="26.25" customHeight="1" x14ac:dyDescent="0.2">
      <c r="A115" s="961"/>
      <c r="B115" s="962"/>
      <c r="C115" s="790" t="s">
        <v>444</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32972</v>
      </c>
      <c r="AB115" s="966"/>
      <c r="AC115" s="966"/>
      <c r="AD115" s="966"/>
      <c r="AE115" s="967"/>
      <c r="AF115" s="968">
        <v>30741</v>
      </c>
      <c r="AG115" s="966"/>
      <c r="AH115" s="966"/>
      <c r="AI115" s="966"/>
      <c r="AJ115" s="967"/>
      <c r="AK115" s="968">
        <v>30749</v>
      </c>
      <c r="AL115" s="966"/>
      <c r="AM115" s="966"/>
      <c r="AN115" s="966"/>
      <c r="AO115" s="967"/>
      <c r="AP115" s="969">
        <v>0.9</v>
      </c>
      <c r="AQ115" s="970"/>
      <c r="AR115" s="970"/>
      <c r="AS115" s="970"/>
      <c r="AT115" s="971"/>
      <c r="AU115" s="979"/>
      <c r="AV115" s="980"/>
      <c r="AW115" s="980"/>
      <c r="AX115" s="980"/>
      <c r="AY115" s="980"/>
      <c r="AZ115" s="855" t="s">
        <v>445</v>
      </c>
      <c r="BA115" s="790"/>
      <c r="BB115" s="790"/>
      <c r="BC115" s="790"/>
      <c r="BD115" s="790"/>
      <c r="BE115" s="790"/>
      <c r="BF115" s="790"/>
      <c r="BG115" s="790"/>
      <c r="BH115" s="790"/>
      <c r="BI115" s="790"/>
      <c r="BJ115" s="790"/>
      <c r="BK115" s="790"/>
      <c r="BL115" s="790"/>
      <c r="BM115" s="790"/>
      <c r="BN115" s="790"/>
      <c r="BO115" s="790"/>
      <c r="BP115" s="791"/>
      <c r="BQ115" s="856">
        <v>124215</v>
      </c>
      <c r="BR115" s="857"/>
      <c r="BS115" s="857"/>
      <c r="BT115" s="857"/>
      <c r="BU115" s="857"/>
      <c r="BV115" s="857" t="s">
        <v>386</v>
      </c>
      <c r="BW115" s="857"/>
      <c r="BX115" s="857"/>
      <c r="BY115" s="857"/>
      <c r="BZ115" s="857"/>
      <c r="CA115" s="857" t="s">
        <v>404</v>
      </c>
      <c r="CB115" s="857"/>
      <c r="CC115" s="857"/>
      <c r="CD115" s="857"/>
      <c r="CE115" s="857"/>
      <c r="CF115" s="918" t="s">
        <v>404</v>
      </c>
      <c r="CG115" s="919"/>
      <c r="CH115" s="919"/>
      <c r="CI115" s="919"/>
      <c r="CJ115" s="919"/>
      <c r="CK115" s="974"/>
      <c r="CL115" s="861"/>
      <c r="CM115" s="855" t="s">
        <v>446</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404</v>
      </c>
      <c r="DH115" s="820"/>
      <c r="DI115" s="820"/>
      <c r="DJ115" s="820"/>
      <c r="DK115" s="821"/>
      <c r="DL115" s="822" t="s">
        <v>127</v>
      </c>
      <c r="DM115" s="820"/>
      <c r="DN115" s="820"/>
      <c r="DO115" s="820"/>
      <c r="DP115" s="821"/>
      <c r="DQ115" s="822" t="s">
        <v>443</v>
      </c>
      <c r="DR115" s="820"/>
      <c r="DS115" s="820"/>
      <c r="DT115" s="820"/>
      <c r="DU115" s="821"/>
      <c r="DV115" s="867" t="s">
        <v>386</v>
      </c>
      <c r="DW115" s="868"/>
      <c r="DX115" s="868"/>
      <c r="DY115" s="868"/>
      <c r="DZ115" s="869"/>
    </row>
    <row r="116" spans="1:130" s="246" customFormat="1" ht="26.25" customHeight="1" x14ac:dyDescent="0.2">
      <c r="A116" s="963"/>
      <c r="B116" s="964"/>
      <c r="C116" s="923" t="s">
        <v>447</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386</v>
      </c>
      <c r="AB116" s="820"/>
      <c r="AC116" s="820"/>
      <c r="AD116" s="820"/>
      <c r="AE116" s="821"/>
      <c r="AF116" s="822" t="s">
        <v>386</v>
      </c>
      <c r="AG116" s="820"/>
      <c r="AH116" s="820"/>
      <c r="AI116" s="820"/>
      <c r="AJ116" s="821"/>
      <c r="AK116" s="822" t="s">
        <v>404</v>
      </c>
      <c r="AL116" s="820"/>
      <c r="AM116" s="820"/>
      <c r="AN116" s="820"/>
      <c r="AO116" s="821"/>
      <c r="AP116" s="867" t="s">
        <v>404</v>
      </c>
      <c r="AQ116" s="868"/>
      <c r="AR116" s="868"/>
      <c r="AS116" s="868"/>
      <c r="AT116" s="869"/>
      <c r="AU116" s="979"/>
      <c r="AV116" s="980"/>
      <c r="AW116" s="980"/>
      <c r="AX116" s="980"/>
      <c r="AY116" s="980"/>
      <c r="AZ116" s="906" t="s">
        <v>448</v>
      </c>
      <c r="BA116" s="907"/>
      <c r="BB116" s="907"/>
      <c r="BC116" s="907"/>
      <c r="BD116" s="907"/>
      <c r="BE116" s="907"/>
      <c r="BF116" s="907"/>
      <c r="BG116" s="907"/>
      <c r="BH116" s="907"/>
      <c r="BI116" s="907"/>
      <c r="BJ116" s="907"/>
      <c r="BK116" s="907"/>
      <c r="BL116" s="907"/>
      <c r="BM116" s="907"/>
      <c r="BN116" s="907"/>
      <c r="BO116" s="907"/>
      <c r="BP116" s="908"/>
      <c r="BQ116" s="856" t="s">
        <v>127</v>
      </c>
      <c r="BR116" s="857"/>
      <c r="BS116" s="857"/>
      <c r="BT116" s="857"/>
      <c r="BU116" s="857"/>
      <c r="BV116" s="857" t="s">
        <v>443</v>
      </c>
      <c r="BW116" s="857"/>
      <c r="BX116" s="857"/>
      <c r="BY116" s="857"/>
      <c r="BZ116" s="857"/>
      <c r="CA116" s="857" t="s">
        <v>386</v>
      </c>
      <c r="CB116" s="857"/>
      <c r="CC116" s="857"/>
      <c r="CD116" s="857"/>
      <c r="CE116" s="857"/>
      <c r="CF116" s="918" t="s">
        <v>386</v>
      </c>
      <c r="CG116" s="919"/>
      <c r="CH116" s="919"/>
      <c r="CI116" s="919"/>
      <c r="CJ116" s="919"/>
      <c r="CK116" s="974"/>
      <c r="CL116" s="861"/>
      <c r="CM116" s="864" t="s">
        <v>449</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127</v>
      </c>
      <c r="DH116" s="820"/>
      <c r="DI116" s="820"/>
      <c r="DJ116" s="820"/>
      <c r="DK116" s="821"/>
      <c r="DL116" s="822" t="s">
        <v>127</v>
      </c>
      <c r="DM116" s="820"/>
      <c r="DN116" s="820"/>
      <c r="DO116" s="820"/>
      <c r="DP116" s="821"/>
      <c r="DQ116" s="822" t="s">
        <v>386</v>
      </c>
      <c r="DR116" s="820"/>
      <c r="DS116" s="820"/>
      <c r="DT116" s="820"/>
      <c r="DU116" s="821"/>
      <c r="DV116" s="867" t="s">
        <v>404</v>
      </c>
      <c r="DW116" s="868"/>
      <c r="DX116" s="868"/>
      <c r="DY116" s="868"/>
      <c r="DZ116" s="869"/>
    </row>
    <row r="117" spans="1:130" s="246" customFormat="1" ht="26.25" customHeight="1" x14ac:dyDescent="0.2">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450</v>
      </c>
      <c r="Z117" s="946"/>
      <c r="AA117" s="951">
        <v>619769</v>
      </c>
      <c r="AB117" s="952"/>
      <c r="AC117" s="952"/>
      <c r="AD117" s="952"/>
      <c r="AE117" s="953"/>
      <c r="AF117" s="954">
        <v>636778</v>
      </c>
      <c r="AG117" s="952"/>
      <c r="AH117" s="952"/>
      <c r="AI117" s="952"/>
      <c r="AJ117" s="953"/>
      <c r="AK117" s="954">
        <v>625909</v>
      </c>
      <c r="AL117" s="952"/>
      <c r="AM117" s="952"/>
      <c r="AN117" s="952"/>
      <c r="AO117" s="953"/>
      <c r="AP117" s="955"/>
      <c r="AQ117" s="956"/>
      <c r="AR117" s="956"/>
      <c r="AS117" s="956"/>
      <c r="AT117" s="957"/>
      <c r="AU117" s="979"/>
      <c r="AV117" s="980"/>
      <c r="AW117" s="980"/>
      <c r="AX117" s="980"/>
      <c r="AY117" s="980"/>
      <c r="AZ117" s="906" t="s">
        <v>451</v>
      </c>
      <c r="BA117" s="907"/>
      <c r="BB117" s="907"/>
      <c r="BC117" s="907"/>
      <c r="BD117" s="907"/>
      <c r="BE117" s="907"/>
      <c r="BF117" s="907"/>
      <c r="BG117" s="907"/>
      <c r="BH117" s="907"/>
      <c r="BI117" s="907"/>
      <c r="BJ117" s="907"/>
      <c r="BK117" s="907"/>
      <c r="BL117" s="907"/>
      <c r="BM117" s="907"/>
      <c r="BN117" s="907"/>
      <c r="BO117" s="907"/>
      <c r="BP117" s="908"/>
      <c r="BQ117" s="856" t="s">
        <v>386</v>
      </c>
      <c r="BR117" s="857"/>
      <c r="BS117" s="857"/>
      <c r="BT117" s="857"/>
      <c r="BU117" s="857"/>
      <c r="BV117" s="857" t="s">
        <v>404</v>
      </c>
      <c r="BW117" s="857"/>
      <c r="BX117" s="857"/>
      <c r="BY117" s="857"/>
      <c r="BZ117" s="857"/>
      <c r="CA117" s="857" t="s">
        <v>386</v>
      </c>
      <c r="CB117" s="857"/>
      <c r="CC117" s="857"/>
      <c r="CD117" s="857"/>
      <c r="CE117" s="857"/>
      <c r="CF117" s="918" t="s">
        <v>404</v>
      </c>
      <c r="CG117" s="919"/>
      <c r="CH117" s="919"/>
      <c r="CI117" s="919"/>
      <c r="CJ117" s="919"/>
      <c r="CK117" s="974"/>
      <c r="CL117" s="861"/>
      <c r="CM117" s="864" t="s">
        <v>452</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404</v>
      </c>
      <c r="DH117" s="820"/>
      <c r="DI117" s="820"/>
      <c r="DJ117" s="820"/>
      <c r="DK117" s="821"/>
      <c r="DL117" s="822" t="s">
        <v>386</v>
      </c>
      <c r="DM117" s="820"/>
      <c r="DN117" s="820"/>
      <c r="DO117" s="820"/>
      <c r="DP117" s="821"/>
      <c r="DQ117" s="822" t="s">
        <v>127</v>
      </c>
      <c r="DR117" s="820"/>
      <c r="DS117" s="820"/>
      <c r="DT117" s="820"/>
      <c r="DU117" s="821"/>
      <c r="DV117" s="867" t="s">
        <v>127</v>
      </c>
      <c r="DW117" s="868"/>
      <c r="DX117" s="868"/>
      <c r="DY117" s="868"/>
      <c r="DZ117" s="869"/>
    </row>
    <row r="118" spans="1:130" s="246" customFormat="1" ht="26.25" customHeight="1" x14ac:dyDescent="0.2">
      <c r="A118" s="944" t="s">
        <v>425</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423</v>
      </c>
      <c r="AB118" s="945"/>
      <c r="AC118" s="945"/>
      <c r="AD118" s="945"/>
      <c r="AE118" s="946"/>
      <c r="AF118" s="947" t="s">
        <v>302</v>
      </c>
      <c r="AG118" s="945"/>
      <c r="AH118" s="945"/>
      <c r="AI118" s="945"/>
      <c r="AJ118" s="946"/>
      <c r="AK118" s="947" t="s">
        <v>301</v>
      </c>
      <c r="AL118" s="945"/>
      <c r="AM118" s="945"/>
      <c r="AN118" s="945"/>
      <c r="AO118" s="946"/>
      <c r="AP118" s="948" t="s">
        <v>424</v>
      </c>
      <c r="AQ118" s="949"/>
      <c r="AR118" s="949"/>
      <c r="AS118" s="949"/>
      <c r="AT118" s="950"/>
      <c r="AU118" s="979"/>
      <c r="AV118" s="980"/>
      <c r="AW118" s="980"/>
      <c r="AX118" s="980"/>
      <c r="AY118" s="980"/>
      <c r="AZ118" s="922" t="s">
        <v>453</v>
      </c>
      <c r="BA118" s="923"/>
      <c r="BB118" s="923"/>
      <c r="BC118" s="923"/>
      <c r="BD118" s="923"/>
      <c r="BE118" s="923"/>
      <c r="BF118" s="923"/>
      <c r="BG118" s="923"/>
      <c r="BH118" s="923"/>
      <c r="BI118" s="923"/>
      <c r="BJ118" s="923"/>
      <c r="BK118" s="923"/>
      <c r="BL118" s="923"/>
      <c r="BM118" s="923"/>
      <c r="BN118" s="923"/>
      <c r="BO118" s="923"/>
      <c r="BP118" s="924"/>
      <c r="BQ118" s="925" t="s">
        <v>127</v>
      </c>
      <c r="BR118" s="888"/>
      <c r="BS118" s="888"/>
      <c r="BT118" s="888"/>
      <c r="BU118" s="888"/>
      <c r="BV118" s="888" t="s">
        <v>386</v>
      </c>
      <c r="BW118" s="888"/>
      <c r="BX118" s="888"/>
      <c r="BY118" s="888"/>
      <c r="BZ118" s="888"/>
      <c r="CA118" s="888" t="s">
        <v>127</v>
      </c>
      <c r="CB118" s="888"/>
      <c r="CC118" s="888"/>
      <c r="CD118" s="888"/>
      <c r="CE118" s="888"/>
      <c r="CF118" s="918" t="s">
        <v>404</v>
      </c>
      <c r="CG118" s="919"/>
      <c r="CH118" s="919"/>
      <c r="CI118" s="919"/>
      <c r="CJ118" s="919"/>
      <c r="CK118" s="974"/>
      <c r="CL118" s="861"/>
      <c r="CM118" s="864" t="s">
        <v>454</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404</v>
      </c>
      <c r="DH118" s="820"/>
      <c r="DI118" s="820"/>
      <c r="DJ118" s="820"/>
      <c r="DK118" s="821"/>
      <c r="DL118" s="822" t="s">
        <v>386</v>
      </c>
      <c r="DM118" s="820"/>
      <c r="DN118" s="820"/>
      <c r="DO118" s="820"/>
      <c r="DP118" s="821"/>
      <c r="DQ118" s="822" t="s">
        <v>127</v>
      </c>
      <c r="DR118" s="820"/>
      <c r="DS118" s="820"/>
      <c r="DT118" s="820"/>
      <c r="DU118" s="821"/>
      <c r="DV118" s="867" t="s">
        <v>404</v>
      </c>
      <c r="DW118" s="868"/>
      <c r="DX118" s="868"/>
      <c r="DY118" s="868"/>
      <c r="DZ118" s="869"/>
    </row>
    <row r="119" spans="1:130" s="246" customFormat="1" ht="26.25" customHeight="1" x14ac:dyDescent="0.2">
      <c r="A119" s="858" t="s">
        <v>428</v>
      </c>
      <c r="B119" s="859"/>
      <c r="C119" s="934" t="s">
        <v>429</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v>32972</v>
      </c>
      <c r="AB119" s="938"/>
      <c r="AC119" s="938"/>
      <c r="AD119" s="938"/>
      <c r="AE119" s="939"/>
      <c r="AF119" s="940">
        <v>30741</v>
      </c>
      <c r="AG119" s="938"/>
      <c r="AH119" s="938"/>
      <c r="AI119" s="938"/>
      <c r="AJ119" s="939"/>
      <c r="AK119" s="940">
        <v>30749</v>
      </c>
      <c r="AL119" s="938"/>
      <c r="AM119" s="938"/>
      <c r="AN119" s="938"/>
      <c r="AO119" s="939"/>
      <c r="AP119" s="941">
        <v>0.9</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455</v>
      </c>
      <c r="BP119" s="921"/>
      <c r="BQ119" s="925">
        <v>8418762</v>
      </c>
      <c r="BR119" s="888"/>
      <c r="BS119" s="888"/>
      <c r="BT119" s="888"/>
      <c r="BU119" s="888"/>
      <c r="BV119" s="888">
        <v>8634651</v>
      </c>
      <c r="BW119" s="888"/>
      <c r="BX119" s="888"/>
      <c r="BY119" s="888"/>
      <c r="BZ119" s="888"/>
      <c r="CA119" s="888">
        <v>8380093</v>
      </c>
      <c r="CB119" s="888"/>
      <c r="CC119" s="888"/>
      <c r="CD119" s="888"/>
      <c r="CE119" s="888"/>
      <c r="CF119" s="786"/>
      <c r="CG119" s="787"/>
      <c r="CH119" s="787"/>
      <c r="CI119" s="787"/>
      <c r="CJ119" s="877"/>
      <c r="CK119" s="975"/>
      <c r="CL119" s="863"/>
      <c r="CM119" s="881" t="s">
        <v>456</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386</v>
      </c>
      <c r="DH119" s="803"/>
      <c r="DI119" s="803"/>
      <c r="DJ119" s="803"/>
      <c r="DK119" s="804"/>
      <c r="DL119" s="805" t="s">
        <v>457</v>
      </c>
      <c r="DM119" s="803"/>
      <c r="DN119" s="803"/>
      <c r="DO119" s="803"/>
      <c r="DP119" s="804"/>
      <c r="DQ119" s="805" t="s">
        <v>127</v>
      </c>
      <c r="DR119" s="803"/>
      <c r="DS119" s="803"/>
      <c r="DT119" s="803"/>
      <c r="DU119" s="804"/>
      <c r="DV119" s="891" t="s">
        <v>127</v>
      </c>
      <c r="DW119" s="892"/>
      <c r="DX119" s="892"/>
      <c r="DY119" s="892"/>
      <c r="DZ119" s="893"/>
    </row>
    <row r="120" spans="1:130" s="246" customFormat="1" ht="26.25" customHeight="1" x14ac:dyDescent="0.2">
      <c r="A120" s="860"/>
      <c r="B120" s="861"/>
      <c r="C120" s="864" t="s">
        <v>432</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127</v>
      </c>
      <c r="AB120" s="820"/>
      <c r="AC120" s="820"/>
      <c r="AD120" s="820"/>
      <c r="AE120" s="821"/>
      <c r="AF120" s="822" t="s">
        <v>386</v>
      </c>
      <c r="AG120" s="820"/>
      <c r="AH120" s="820"/>
      <c r="AI120" s="820"/>
      <c r="AJ120" s="821"/>
      <c r="AK120" s="822" t="s">
        <v>404</v>
      </c>
      <c r="AL120" s="820"/>
      <c r="AM120" s="820"/>
      <c r="AN120" s="820"/>
      <c r="AO120" s="821"/>
      <c r="AP120" s="867" t="s">
        <v>127</v>
      </c>
      <c r="AQ120" s="868"/>
      <c r="AR120" s="868"/>
      <c r="AS120" s="868"/>
      <c r="AT120" s="869"/>
      <c r="AU120" s="926" t="s">
        <v>458</v>
      </c>
      <c r="AV120" s="927"/>
      <c r="AW120" s="927"/>
      <c r="AX120" s="927"/>
      <c r="AY120" s="928"/>
      <c r="AZ120" s="903" t="s">
        <v>459</v>
      </c>
      <c r="BA120" s="848"/>
      <c r="BB120" s="848"/>
      <c r="BC120" s="848"/>
      <c r="BD120" s="848"/>
      <c r="BE120" s="848"/>
      <c r="BF120" s="848"/>
      <c r="BG120" s="848"/>
      <c r="BH120" s="848"/>
      <c r="BI120" s="848"/>
      <c r="BJ120" s="848"/>
      <c r="BK120" s="848"/>
      <c r="BL120" s="848"/>
      <c r="BM120" s="848"/>
      <c r="BN120" s="848"/>
      <c r="BO120" s="848"/>
      <c r="BP120" s="849"/>
      <c r="BQ120" s="904">
        <v>2691284</v>
      </c>
      <c r="BR120" s="885"/>
      <c r="BS120" s="885"/>
      <c r="BT120" s="885"/>
      <c r="BU120" s="885"/>
      <c r="BV120" s="885">
        <v>2741170</v>
      </c>
      <c r="BW120" s="885"/>
      <c r="BX120" s="885"/>
      <c r="BY120" s="885"/>
      <c r="BZ120" s="885"/>
      <c r="CA120" s="885">
        <v>2906748</v>
      </c>
      <c r="CB120" s="885"/>
      <c r="CC120" s="885"/>
      <c r="CD120" s="885"/>
      <c r="CE120" s="885"/>
      <c r="CF120" s="909">
        <v>81.7</v>
      </c>
      <c r="CG120" s="910"/>
      <c r="CH120" s="910"/>
      <c r="CI120" s="910"/>
      <c r="CJ120" s="910"/>
      <c r="CK120" s="911" t="s">
        <v>460</v>
      </c>
      <c r="CL120" s="895"/>
      <c r="CM120" s="895"/>
      <c r="CN120" s="895"/>
      <c r="CO120" s="896"/>
      <c r="CP120" s="915" t="s">
        <v>461</v>
      </c>
      <c r="CQ120" s="916"/>
      <c r="CR120" s="916"/>
      <c r="CS120" s="916"/>
      <c r="CT120" s="916"/>
      <c r="CU120" s="916"/>
      <c r="CV120" s="916"/>
      <c r="CW120" s="916"/>
      <c r="CX120" s="916"/>
      <c r="CY120" s="916"/>
      <c r="CZ120" s="916"/>
      <c r="DA120" s="916"/>
      <c r="DB120" s="916"/>
      <c r="DC120" s="916"/>
      <c r="DD120" s="916"/>
      <c r="DE120" s="916"/>
      <c r="DF120" s="917"/>
      <c r="DG120" s="904">
        <v>1580986</v>
      </c>
      <c r="DH120" s="885"/>
      <c r="DI120" s="885"/>
      <c r="DJ120" s="885"/>
      <c r="DK120" s="885"/>
      <c r="DL120" s="885">
        <v>1596676</v>
      </c>
      <c r="DM120" s="885"/>
      <c r="DN120" s="885"/>
      <c r="DO120" s="885"/>
      <c r="DP120" s="885"/>
      <c r="DQ120" s="885">
        <v>1505277</v>
      </c>
      <c r="DR120" s="885"/>
      <c r="DS120" s="885"/>
      <c r="DT120" s="885"/>
      <c r="DU120" s="885"/>
      <c r="DV120" s="886">
        <v>42.3</v>
      </c>
      <c r="DW120" s="886"/>
      <c r="DX120" s="886"/>
      <c r="DY120" s="886"/>
      <c r="DZ120" s="887"/>
    </row>
    <row r="121" spans="1:130" s="246" customFormat="1" ht="26.25" customHeight="1" x14ac:dyDescent="0.2">
      <c r="A121" s="860"/>
      <c r="B121" s="861"/>
      <c r="C121" s="906" t="s">
        <v>462</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386</v>
      </c>
      <c r="AB121" s="820"/>
      <c r="AC121" s="820"/>
      <c r="AD121" s="820"/>
      <c r="AE121" s="821"/>
      <c r="AF121" s="822" t="s">
        <v>127</v>
      </c>
      <c r="AG121" s="820"/>
      <c r="AH121" s="820"/>
      <c r="AI121" s="820"/>
      <c r="AJ121" s="821"/>
      <c r="AK121" s="822" t="s">
        <v>127</v>
      </c>
      <c r="AL121" s="820"/>
      <c r="AM121" s="820"/>
      <c r="AN121" s="820"/>
      <c r="AO121" s="821"/>
      <c r="AP121" s="867" t="s">
        <v>386</v>
      </c>
      <c r="AQ121" s="868"/>
      <c r="AR121" s="868"/>
      <c r="AS121" s="868"/>
      <c r="AT121" s="869"/>
      <c r="AU121" s="929"/>
      <c r="AV121" s="930"/>
      <c r="AW121" s="930"/>
      <c r="AX121" s="930"/>
      <c r="AY121" s="931"/>
      <c r="AZ121" s="855" t="s">
        <v>463</v>
      </c>
      <c r="BA121" s="790"/>
      <c r="BB121" s="790"/>
      <c r="BC121" s="790"/>
      <c r="BD121" s="790"/>
      <c r="BE121" s="790"/>
      <c r="BF121" s="790"/>
      <c r="BG121" s="790"/>
      <c r="BH121" s="790"/>
      <c r="BI121" s="790"/>
      <c r="BJ121" s="790"/>
      <c r="BK121" s="790"/>
      <c r="BL121" s="790"/>
      <c r="BM121" s="790"/>
      <c r="BN121" s="790"/>
      <c r="BO121" s="790"/>
      <c r="BP121" s="791"/>
      <c r="BQ121" s="856">
        <v>145246</v>
      </c>
      <c r="BR121" s="857"/>
      <c r="BS121" s="857"/>
      <c r="BT121" s="857"/>
      <c r="BU121" s="857"/>
      <c r="BV121" s="857">
        <v>116236</v>
      </c>
      <c r="BW121" s="857"/>
      <c r="BX121" s="857"/>
      <c r="BY121" s="857"/>
      <c r="BZ121" s="857"/>
      <c r="CA121" s="857">
        <v>99183</v>
      </c>
      <c r="CB121" s="857"/>
      <c r="CC121" s="857"/>
      <c r="CD121" s="857"/>
      <c r="CE121" s="857"/>
      <c r="CF121" s="918">
        <v>2.8</v>
      </c>
      <c r="CG121" s="919"/>
      <c r="CH121" s="919"/>
      <c r="CI121" s="919"/>
      <c r="CJ121" s="919"/>
      <c r="CK121" s="912"/>
      <c r="CL121" s="898"/>
      <c r="CM121" s="898"/>
      <c r="CN121" s="898"/>
      <c r="CO121" s="899"/>
      <c r="CP121" s="878" t="s">
        <v>398</v>
      </c>
      <c r="CQ121" s="879"/>
      <c r="CR121" s="879"/>
      <c r="CS121" s="879"/>
      <c r="CT121" s="879"/>
      <c r="CU121" s="879"/>
      <c r="CV121" s="879"/>
      <c r="CW121" s="879"/>
      <c r="CX121" s="879"/>
      <c r="CY121" s="879"/>
      <c r="CZ121" s="879"/>
      <c r="DA121" s="879"/>
      <c r="DB121" s="879"/>
      <c r="DC121" s="879"/>
      <c r="DD121" s="879"/>
      <c r="DE121" s="879"/>
      <c r="DF121" s="880"/>
      <c r="DG121" s="856" t="s">
        <v>127</v>
      </c>
      <c r="DH121" s="857"/>
      <c r="DI121" s="857"/>
      <c r="DJ121" s="857"/>
      <c r="DK121" s="857"/>
      <c r="DL121" s="857" t="s">
        <v>127</v>
      </c>
      <c r="DM121" s="857"/>
      <c r="DN121" s="857"/>
      <c r="DO121" s="857"/>
      <c r="DP121" s="857"/>
      <c r="DQ121" s="857" t="s">
        <v>127</v>
      </c>
      <c r="DR121" s="857"/>
      <c r="DS121" s="857"/>
      <c r="DT121" s="857"/>
      <c r="DU121" s="857"/>
      <c r="DV121" s="834" t="s">
        <v>127</v>
      </c>
      <c r="DW121" s="834"/>
      <c r="DX121" s="834"/>
      <c r="DY121" s="834"/>
      <c r="DZ121" s="835"/>
    </row>
    <row r="122" spans="1:130" s="246" customFormat="1" ht="26.25" customHeight="1" x14ac:dyDescent="0.2">
      <c r="A122" s="860"/>
      <c r="B122" s="861"/>
      <c r="C122" s="864" t="s">
        <v>442</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386</v>
      </c>
      <c r="AB122" s="820"/>
      <c r="AC122" s="820"/>
      <c r="AD122" s="820"/>
      <c r="AE122" s="821"/>
      <c r="AF122" s="822" t="s">
        <v>386</v>
      </c>
      <c r="AG122" s="820"/>
      <c r="AH122" s="820"/>
      <c r="AI122" s="820"/>
      <c r="AJ122" s="821"/>
      <c r="AK122" s="822" t="s">
        <v>386</v>
      </c>
      <c r="AL122" s="820"/>
      <c r="AM122" s="820"/>
      <c r="AN122" s="820"/>
      <c r="AO122" s="821"/>
      <c r="AP122" s="867" t="s">
        <v>127</v>
      </c>
      <c r="AQ122" s="868"/>
      <c r="AR122" s="868"/>
      <c r="AS122" s="868"/>
      <c r="AT122" s="869"/>
      <c r="AU122" s="929"/>
      <c r="AV122" s="930"/>
      <c r="AW122" s="930"/>
      <c r="AX122" s="930"/>
      <c r="AY122" s="931"/>
      <c r="AZ122" s="922" t="s">
        <v>464</v>
      </c>
      <c r="BA122" s="923"/>
      <c r="BB122" s="923"/>
      <c r="BC122" s="923"/>
      <c r="BD122" s="923"/>
      <c r="BE122" s="923"/>
      <c r="BF122" s="923"/>
      <c r="BG122" s="923"/>
      <c r="BH122" s="923"/>
      <c r="BI122" s="923"/>
      <c r="BJ122" s="923"/>
      <c r="BK122" s="923"/>
      <c r="BL122" s="923"/>
      <c r="BM122" s="923"/>
      <c r="BN122" s="923"/>
      <c r="BO122" s="923"/>
      <c r="BP122" s="924"/>
      <c r="BQ122" s="925">
        <v>5253421</v>
      </c>
      <c r="BR122" s="888"/>
      <c r="BS122" s="888"/>
      <c r="BT122" s="888"/>
      <c r="BU122" s="888"/>
      <c r="BV122" s="888">
        <v>5189545</v>
      </c>
      <c r="BW122" s="888"/>
      <c r="BX122" s="888"/>
      <c r="BY122" s="888"/>
      <c r="BZ122" s="888"/>
      <c r="CA122" s="888">
        <v>5121770</v>
      </c>
      <c r="CB122" s="888"/>
      <c r="CC122" s="888"/>
      <c r="CD122" s="888"/>
      <c r="CE122" s="888"/>
      <c r="CF122" s="889">
        <v>144</v>
      </c>
      <c r="CG122" s="890"/>
      <c r="CH122" s="890"/>
      <c r="CI122" s="890"/>
      <c r="CJ122" s="890"/>
      <c r="CK122" s="912"/>
      <c r="CL122" s="898"/>
      <c r="CM122" s="898"/>
      <c r="CN122" s="898"/>
      <c r="CO122" s="899"/>
      <c r="CP122" s="878" t="s">
        <v>465</v>
      </c>
      <c r="CQ122" s="879"/>
      <c r="CR122" s="879"/>
      <c r="CS122" s="879"/>
      <c r="CT122" s="879"/>
      <c r="CU122" s="879"/>
      <c r="CV122" s="879"/>
      <c r="CW122" s="879"/>
      <c r="CX122" s="879"/>
      <c r="CY122" s="879"/>
      <c r="CZ122" s="879"/>
      <c r="DA122" s="879"/>
      <c r="DB122" s="879"/>
      <c r="DC122" s="879"/>
      <c r="DD122" s="879"/>
      <c r="DE122" s="879"/>
      <c r="DF122" s="880"/>
      <c r="DG122" s="856" t="s">
        <v>127</v>
      </c>
      <c r="DH122" s="857"/>
      <c r="DI122" s="857"/>
      <c r="DJ122" s="857"/>
      <c r="DK122" s="857"/>
      <c r="DL122" s="857" t="s">
        <v>127</v>
      </c>
      <c r="DM122" s="857"/>
      <c r="DN122" s="857"/>
      <c r="DO122" s="857"/>
      <c r="DP122" s="857"/>
      <c r="DQ122" s="857" t="s">
        <v>127</v>
      </c>
      <c r="DR122" s="857"/>
      <c r="DS122" s="857"/>
      <c r="DT122" s="857"/>
      <c r="DU122" s="857"/>
      <c r="DV122" s="834" t="s">
        <v>386</v>
      </c>
      <c r="DW122" s="834"/>
      <c r="DX122" s="834"/>
      <c r="DY122" s="834"/>
      <c r="DZ122" s="835"/>
    </row>
    <row r="123" spans="1:130" s="246" customFormat="1" ht="26.25" customHeight="1" x14ac:dyDescent="0.2">
      <c r="A123" s="860"/>
      <c r="B123" s="861"/>
      <c r="C123" s="864" t="s">
        <v>449</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127</v>
      </c>
      <c r="AB123" s="820"/>
      <c r="AC123" s="820"/>
      <c r="AD123" s="820"/>
      <c r="AE123" s="821"/>
      <c r="AF123" s="822" t="s">
        <v>386</v>
      </c>
      <c r="AG123" s="820"/>
      <c r="AH123" s="820"/>
      <c r="AI123" s="820"/>
      <c r="AJ123" s="821"/>
      <c r="AK123" s="822" t="s">
        <v>386</v>
      </c>
      <c r="AL123" s="820"/>
      <c r="AM123" s="820"/>
      <c r="AN123" s="820"/>
      <c r="AO123" s="821"/>
      <c r="AP123" s="867" t="s">
        <v>386</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466</v>
      </c>
      <c r="BP123" s="921"/>
      <c r="BQ123" s="875">
        <v>8089951</v>
      </c>
      <c r="BR123" s="876"/>
      <c r="BS123" s="876"/>
      <c r="BT123" s="876"/>
      <c r="BU123" s="876"/>
      <c r="BV123" s="876">
        <v>8046951</v>
      </c>
      <c r="BW123" s="876"/>
      <c r="BX123" s="876"/>
      <c r="BY123" s="876"/>
      <c r="BZ123" s="876"/>
      <c r="CA123" s="876">
        <v>8127701</v>
      </c>
      <c r="CB123" s="876"/>
      <c r="CC123" s="876"/>
      <c r="CD123" s="876"/>
      <c r="CE123" s="876"/>
      <c r="CF123" s="786"/>
      <c r="CG123" s="787"/>
      <c r="CH123" s="787"/>
      <c r="CI123" s="787"/>
      <c r="CJ123" s="877"/>
      <c r="CK123" s="912"/>
      <c r="CL123" s="898"/>
      <c r="CM123" s="898"/>
      <c r="CN123" s="898"/>
      <c r="CO123" s="899"/>
      <c r="CP123" s="878" t="s">
        <v>467</v>
      </c>
      <c r="CQ123" s="879"/>
      <c r="CR123" s="879"/>
      <c r="CS123" s="879"/>
      <c r="CT123" s="879"/>
      <c r="CU123" s="879"/>
      <c r="CV123" s="879"/>
      <c r="CW123" s="879"/>
      <c r="CX123" s="879"/>
      <c r="CY123" s="879"/>
      <c r="CZ123" s="879"/>
      <c r="DA123" s="879"/>
      <c r="DB123" s="879"/>
      <c r="DC123" s="879"/>
      <c r="DD123" s="879"/>
      <c r="DE123" s="879"/>
      <c r="DF123" s="880"/>
      <c r="DG123" s="819" t="s">
        <v>127</v>
      </c>
      <c r="DH123" s="820"/>
      <c r="DI123" s="820"/>
      <c r="DJ123" s="820"/>
      <c r="DK123" s="821"/>
      <c r="DL123" s="822" t="s">
        <v>457</v>
      </c>
      <c r="DM123" s="820"/>
      <c r="DN123" s="820"/>
      <c r="DO123" s="820"/>
      <c r="DP123" s="821"/>
      <c r="DQ123" s="822" t="s">
        <v>404</v>
      </c>
      <c r="DR123" s="820"/>
      <c r="DS123" s="820"/>
      <c r="DT123" s="820"/>
      <c r="DU123" s="821"/>
      <c r="DV123" s="867" t="s">
        <v>404</v>
      </c>
      <c r="DW123" s="868"/>
      <c r="DX123" s="868"/>
      <c r="DY123" s="868"/>
      <c r="DZ123" s="869"/>
    </row>
    <row r="124" spans="1:130" s="246" customFormat="1" ht="26.25" customHeight="1" thickBot="1" x14ac:dyDescent="0.25">
      <c r="A124" s="860"/>
      <c r="B124" s="861"/>
      <c r="C124" s="864" t="s">
        <v>452</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404</v>
      </c>
      <c r="AB124" s="820"/>
      <c r="AC124" s="820"/>
      <c r="AD124" s="820"/>
      <c r="AE124" s="821"/>
      <c r="AF124" s="822" t="s">
        <v>404</v>
      </c>
      <c r="AG124" s="820"/>
      <c r="AH124" s="820"/>
      <c r="AI124" s="820"/>
      <c r="AJ124" s="821"/>
      <c r="AK124" s="822" t="s">
        <v>404</v>
      </c>
      <c r="AL124" s="820"/>
      <c r="AM124" s="820"/>
      <c r="AN124" s="820"/>
      <c r="AO124" s="821"/>
      <c r="AP124" s="867" t="s">
        <v>127</v>
      </c>
      <c r="AQ124" s="868"/>
      <c r="AR124" s="868"/>
      <c r="AS124" s="868"/>
      <c r="AT124" s="869"/>
      <c r="AU124" s="870" t="s">
        <v>468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9.3000000000000007</v>
      </c>
      <c r="BR124" s="874"/>
      <c r="BS124" s="874"/>
      <c r="BT124" s="874"/>
      <c r="BU124" s="874"/>
      <c r="BV124" s="874">
        <v>16.600000000000001</v>
      </c>
      <c r="BW124" s="874"/>
      <c r="BX124" s="874"/>
      <c r="BY124" s="874"/>
      <c r="BZ124" s="874"/>
      <c r="CA124" s="874">
        <v>7</v>
      </c>
      <c r="CB124" s="874"/>
      <c r="CC124" s="874"/>
      <c r="CD124" s="874"/>
      <c r="CE124" s="874"/>
      <c r="CF124" s="764"/>
      <c r="CG124" s="765"/>
      <c r="CH124" s="765"/>
      <c r="CI124" s="765"/>
      <c r="CJ124" s="905"/>
      <c r="CK124" s="913"/>
      <c r="CL124" s="913"/>
      <c r="CM124" s="913"/>
      <c r="CN124" s="913"/>
      <c r="CO124" s="914"/>
      <c r="CP124" s="878" t="s">
        <v>469</v>
      </c>
      <c r="CQ124" s="879"/>
      <c r="CR124" s="879"/>
      <c r="CS124" s="879"/>
      <c r="CT124" s="879"/>
      <c r="CU124" s="879"/>
      <c r="CV124" s="879"/>
      <c r="CW124" s="879"/>
      <c r="CX124" s="879"/>
      <c r="CY124" s="879"/>
      <c r="CZ124" s="879"/>
      <c r="DA124" s="879"/>
      <c r="DB124" s="879"/>
      <c r="DC124" s="879"/>
      <c r="DD124" s="879"/>
      <c r="DE124" s="879"/>
      <c r="DF124" s="880"/>
      <c r="DG124" s="802">
        <v>622</v>
      </c>
      <c r="DH124" s="803"/>
      <c r="DI124" s="803"/>
      <c r="DJ124" s="803"/>
      <c r="DK124" s="804"/>
      <c r="DL124" s="805">
        <v>555</v>
      </c>
      <c r="DM124" s="803"/>
      <c r="DN124" s="803"/>
      <c r="DO124" s="803"/>
      <c r="DP124" s="804"/>
      <c r="DQ124" s="805" t="s">
        <v>404</v>
      </c>
      <c r="DR124" s="803"/>
      <c r="DS124" s="803"/>
      <c r="DT124" s="803"/>
      <c r="DU124" s="804"/>
      <c r="DV124" s="891" t="s">
        <v>404</v>
      </c>
      <c r="DW124" s="892"/>
      <c r="DX124" s="892"/>
      <c r="DY124" s="892"/>
      <c r="DZ124" s="893"/>
    </row>
    <row r="125" spans="1:130" s="246" customFormat="1" ht="26.25" customHeight="1" x14ac:dyDescent="0.2">
      <c r="A125" s="860"/>
      <c r="B125" s="861"/>
      <c r="C125" s="864" t="s">
        <v>454</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404</v>
      </c>
      <c r="AB125" s="820"/>
      <c r="AC125" s="820"/>
      <c r="AD125" s="820"/>
      <c r="AE125" s="821"/>
      <c r="AF125" s="822" t="s">
        <v>404</v>
      </c>
      <c r="AG125" s="820"/>
      <c r="AH125" s="820"/>
      <c r="AI125" s="820"/>
      <c r="AJ125" s="821"/>
      <c r="AK125" s="822" t="s">
        <v>404</v>
      </c>
      <c r="AL125" s="820"/>
      <c r="AM125" s="820"/>
      <c r="AN125" s="820"/>
      <c r="AO125" s="821"/>
      <c r="AP125" s="867" t="s">
        <v>404</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470</v>
      </c>
      <c r="CL125" s="895"/>
      <c r="CM125" s="895"/>
      <c r="CN125" s="895"/>
      <c r="CO125" s="896"/>
      <c r="CP125" s="903" t="s">
        <v>471</v>
      </c>
      <c r="CQ125" s="848"/>
      <c r="CR125" s="848"/>
      <c r="CS125" s="848"/>
      <c r="CT125" s="848"/>
      <c r="CU125" s="848"/>
      <c r="CV125" s="848"/>
      <c r="CW125" s="848"/>
      <c r="CX125" s="848"/>
      <c r="CY125" s="848"/>
      <c r="CZ125" s="848"/>
      <c r="DA125" s="848"/>
      <c r="DB125" s="848"/>
      <c r="DC125" s="848"/>
      <c r="DD125" s="848"/>
      <c r="DE125" s="848"/>
      <c r="DF125" s="849"/>
      <c r="DG125" s="904" t="s">
        <v>404</v>
      </c>
      <c r="DH125" s="885"/>
      <c r="DI125" s="885"/>
      <c r="DJ125" s="885"/>
      <c r="DK125" s="885"/>
      <c r="DL125" s="885" t="s">
        <v>404</v>
      </c>
      <c r="DM125" s="885"/>
      <c r="DN125" s="885"/>
      <c r="DO125" s="885"/>
      <c r="DP125" s="885"/>
      <c r="DQ125" s="885" t="s">
        <v>404</v>
      </c>
      <c r="DR125" s="885"/>
      <c r="DS125" s="885"/>
      <c r="DT125" s="885"/>
      <c r="DU125" s="885"/>
      <c r="DV125" s="886" t="s">
        <v>404</v>
      </c>
      <c r="DW125" s="886"/>
      <c r="DX125" s="886"/>
      <c r="DY125" s="886"/>
      <c r="DZ125" s="887"/>
    </row>
    <row r="126" spans="1:130" s="246" customFormat="1" ht="26.25" customHeight="1" thickBot="1" x14ac:dyDescent="0.25">
      <c r="A126" s="860"/>
      <c r="B126" s="861"/>
      <c r="C126" s="864" t="s">
        <v>456</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404</v>
      </c>
      <c r="AB126" s="820"/>
      <c r="AC126" s="820"/>
      <c r="AD126" s="820"/>
      <c r="AE126" s="821"/>
      <c r="AF126" s="822" t="s">
        <v>404</v>
      </c>
      <c r="AG126" s="820"/>
      <c r="AH126" s="820"/>
      <c r="AI126" s="820"/>
      <c r="AJ126" s="821"/>
      <c r="AK126" s="822" t="s">
        <v>404</v>
      </c>
      <c r="AL126" s="820"/>
      <c r="AM126" s="820"/>
      <c r="AN126" s="820"/>
      <c r="AO126" s="821"/>
      <c r="AP126" s="867" t="s">
        <v>404</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472</v>
      </c>
      <c r="CQ126" s="790"/>
      <c r="CR126" s="790"/>
      <c r="CS126" s="790"/>
      <c r="CT126" s="790"/>
      <c r="CU126" s="790"/>
      <c r="CV126" s="790"/>
      <c r="CW126" s="790"/>
      <c r="CX126" s="790"/>
      <c r="CY126" s="790"/>
      <c r="CZ126" s="790"/>
      <c r="DA126" s="790"/>
      <c r="DB126" s="790"/>
      <c r="DC126" s="790"/>
      <c r="DD126" s="790"/>
      <c r="DE126" s="790"/>
      <c r="DF126" s="791"/>
      <c r="DG126" s="856">
        <v>124215</v>
      </c>
      <c r="DH126" s="857"/>
      <c r="DI126" s="857"/>
      <c r="DJ126" s="857"/>
      <c r="DK126" s="857"/>
      <c r="DL126" s="857" t="s">
        <v>404</v>
      </c>
      <c r="DM126" s="857"/>
      <c r="DN126" s="857"/>
      <c r="DO126" s="857"/>
      <c r="DP126" s="857"/>
      <c r="DQ126" s="857" t="s">
        <v>404</v>
      </c>
      <c r="DR126" s="857"/>
      <c r="DS126" s="857"/>
      <c r="DT126" s="857"/>
      <c r="DU126" s="857"/>
      <c r="DV126" s="834" t="s">
        <v>404</v>
      </c>
      <c r="DW126" s="834"/>
      <c r="DX126" s="834"/>
      <c r="DY126" s="834"/>
      <c r="DZ126" s="835"/>
    </row>
    <row r="127" spans="1:130" s="246" customFormat="1" ht="26.25" customHeight="1" x14ac:dyDescent="0.2">
      <c r="A127" s="862"/>
      <c r="B127" s="863"/>
      <c r="C127" s="881" t="s">
        <v>473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404</v>
      </c>
      <c r="AB127" s="820"/>
      <c r="AC127" s="820"/>
      <c r="AD127" s="820"/>
      <c r="AE127" s="821"/>
      <c r="AF127" s="822" t="s">
        <v>404</v>
      </c>
      <c r="AG127" s="820"/>
      <c r="AH127" s="820"/>
      <c r="AI127" s="820"/>
      <c r="AJ127" s="821"/>
      <c r="AK127" s="822" t="s">
        <v>404</v>
      </c>
      <c r="AL127" s="820"/>
      <c r="AM127" s="820"/>
      <c r="AN127" s="820"/>
      <c r="AO127" s="821"/>
      <c r="AP127" s="867" t="s">
        <v>404</v>
      </c>
      <c r="AQ127" s="868"/>
      <c r="AR127" s="868"/>
      <c r="AS127" s="868"/>
      <c r="AT127" s="869"/>
      <c r="AU127" s="282"/>
      <c r="AV127" s="282"/>
      <c r="AW127" s="282"/>
      <c r="AX127" s="884" t="s">
        <v>474</v>
      </c>
      <c r="AY127" s="852"/>
      <c r="AZ127" s="852"/>
      <c r="BA127" s="852"/>
      <c r="BB127" s="852"/>
      <c r="BC127" s="852"/>
      <c r="BD127" s="852"/>
      <c r="BE127" s="853"/>
      <c r="BF127" s="851" t="s">
        <v>475</v>
      </c>
      <c r="BG127" s="852"/>
      <c r="BH127" s="852"/>
      <c r="BI127" s="852"/>
      <c r="BJ127" s="852"/>
      <c r="BK127" s="852"/>
      <c r="BL127" s="853"/>
      <c r="BM127" s="851" t="s">
        <v>476</v>
      </c>
      <c r="BN127" s="852"/>
      <c r="BO127" s="852"/>
      <c r="BP127" s="852"/>
      <c r="BQ127" s="852"/>
      <c r="BR127" s="852"/>
      <c r="BS127" s="853"/>
      <c r="BT127" s="851" t="s">
        <v>477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478</v>
      </c>
      <c r="CQ127" s="790"/>
      <c r="CR127" s="790"/>
      <c r="CS127" s="790"/>
      <c r="CT127" s="790"/>
      <c r="CU127" s="790"/>
      <c r="CV127" s="790"/>
      <c r="CW127" s="790"/>
      <c r="CX127" s="790"/>
      <c r="CY127" s="790"/>
      <c r="CZ127" s="790"/>
      <c r="DA127" s="790"/>
      <c r="DB127" s="790"/>
      <c r="DC127" s="790"/>
      <c r="DD127" s="790"/>
      <c r="DE127" s="790"/>
      <c r="DF127" s="791"/>
      <c r="DG127" s="856" t="s">
        <v>404</v>
      </c>
      <c r="DH127" s="857"/>
      <c r="DI127" s="857"/>
      <c r="DJ127" s="857"/>
      <c r="DK127" s="857"/>
      <c r="DL127" s="857" t="s">
        <v>127</v>
      </c>
      <c r="DM127" s="857"/>
      <c r="DN127" s="857"/>
      <c r="DO127" s="857"/>
      <c r="DP127" s="857"/>
      <c r="DQ127" s="857" t="s">
        <v>404</v>
      </c>
      <c r="DR127" s="857"/>
      <c r="DS127" s="857"/>
      <c r="DT127" s="857"/>
      <c r="DU127" s="857"/>
      <c r="DV127" s="834" t="s">
        <v>404</v>
      </c>
      <c r="DW127" s="834"/>
      <c r="DX127" s="834"/>
      <c r="DY127" s="834"/>
      <c r="DZ127" s="835"/>
    </row>
    <row r="128" spans="1:130" s="246" customFormat="1" ht="26.25" customHeight="1" thickBot="1" x14ac:dyDescent="0.25">
      <c r="A128" s="836" t="s">
        <v>479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480</v>
      </c>
      <c r="X128" s="838"/>
      <c r="Y128" s="838"/>
      <c r="Z128" s="839"/>
      <c r="AA128" s="840">
        <v>14331</v>
      </c>
      <c r="AB128" s="841"/>
      <c r="AC128" s="841"/>
      <c r="AD128" s="841"/>
      <c r="AE128" s="842"/>
      <c r="AF128" s="843">
        <v>10528</v>
      </c>
      <c r="AG128" s="841"/>
      <c r="AH128" s="841"/>
      <c r="AI128" s="841"/>
      <c r="AJ128" s="842"/>
      <c r="AK128" s="843">
        <v>19330</v>
      </c>
      <c r="AL128" s="841"/>
      <c r="AM128" s="841"/>
      <c r="AN128" s="841"/>
      <c r="AO128" s="842"/>
      <c r="AP128" s="844"/>
      <c r="AQ128" s="845"/>
      <c r="AR128" s="845"/>
      <c r="AS128" s="845"/>
      <c r="AT128" s="846"/>
      <c r="AU128" s="282"/>
      <c r="AV128" s="282"/>
      <c r="AW128" s="282"/>
      <c r="AX128" s="847" t="s">
        <v>481</v>
      </c>
      <c r="AY128" s="848"/>
      <c r="AZ128" s="848"/>
      <c r="BA128" s="848"/>
      <c r="BB128" s="848"/>
      <c r="BC128" s="848"/>
      <c r="BD128" s="848"/>
      <c r="BE128" s="849"/>
      <c r="BF128" s="826" t="s">
        <v>404</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482</v>
      </c>
      <c r="CQ128" s="768"/>
      <c r="CR128" s="768"/>
      <c r="CS128" s="768"/>
      <c r="CT128" s="768"/>
      <c r="CU128" s="768"/>
      <c r="CV128" s="768"/>
      <c r="CW128" s="768"/>
      <c r="CX128" s="768"/>
      <c r="CY128" s="768"/>
      <c r="CZ128" s="768"/>
      <c r="DA128" s="768"/>
      <c r="DB128" s="768"/>
      <c r="DC128" s="768"/>
      <c r="DD128" s="768"/>
      <c r="DE128" s="768"/>
      <c r="DF128" s="769"/>
      <c r="DG128" s="830" t="s">
        <v>483</v>
      </c>
      <c r="DH128" s="831"/>
      <c r="DI128" s="831"/>
      <c r="DJ128" s="831"/>
      <c r="DK128" s="831"/>
      <c r="DL128" s="831" t="s">
        <v>404</v>
      </c>
      <c r="DM128" s="831"/>
      <c r="DN128" s="831"/>
      <c r="DO128" s="831"/>
      <c r="DP128" s="831"/>
      <c r="DQ128" s="831" t="s">
        <v>404</v>
      </c>
      <c r="DR128" s="831"/>
      <c r="DS128" s="831"/>
      <c r="DT128" s="831"/>
      <c r="DU128" s="831"/>
      <c r="DV128" s="832" t="s">
        <v>404</v>
      </c>
      <c r="DW128" s="832"/>
      <c r="DX128" s="832"/>
      <c r="DY128" s="832"/>
      <c r="DZ128" s="833"/>
    </row>
    <row r="129" spans="1:131" s="246" customFormat="1" ht="26.25" customHeight="1" x14ac:dyDescent="0.2">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484</v>
      </c>
      <c r="X129" s="817"/>
      <c r="Y129" s="817"/>
      <c r="Z129" s="818"/>
      <c r="AA129" s="819">
        <v>3973662</v>
      </c>
      <c r="AB129" s="820"/>
      <c r="AC129" s="820"/>
      <c r="AD129" s="820"/>
      <c r="AE129" s="821"/>
      <c r="AF129" s="822">
        <v>3987276</v>
      </c>
      <c r="AG129" s="820"/>
      <c r="AH129" s="820"/>
      <c r="AI129" s="820"/>
      <c r="AJ129" s="821"/>
      <c r="AK129" s="822">
        <v>4002347</v>
      </c>
      <c r="AL129" s="820"/>
      <c r="AM129" s="820"/>
      <c r="AN129" s="820"/>
      <c r="AO129" s="821"/>
      <c r="AP129" s="823"/>
      <c r="AQ129" s="824"/>
      <c r="AR129" s="824"/>
      <c r="AS129" s="824"/>
      <c r="AT129" s="825"/>
      <c r="AU129" s="284"/>
      <c r="AV129" s="284"/>
      <c r="AW129" s="284"/>
      <c r="AX129" s="789" t="s">
        <v>485</v>
      </c>
      <c r="AY129" s="790"/>
      <c r="AZ129" s="790"/>
      <c r="BA129" s="790"/>
      <c r="BB129" s="790"/>
      <c r="BC129" s="790"/>
      <c r="BD129" s="790"/>
      <c r="BE129" s="791"/>
      <c r="BF129" s="809" t="s">
        <v>404</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486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487</v>
      </c>
      <c r="X130" s="817"/>
      <c r="Y130" s="817"/>
      <c r="Z130" s="818"/>
      <c r="AA130" s="819">
        <v>443666</v>
      </c>
      <c r="AB130" s="820"/>
      <c r="AC130" s="820"/>
      <c r="AD130" s="820"/>
      <c r="AE130" s="821"/>
      <c r="AF130" s="822">
        <v>449490</v>
      </c>
      <c r="AG130" s="820"/>
      <c r="AH130" s="820"/>
      <c r="AI130" s="820"/>
      <c r="AJ130" s="821"/>
      <c r="AK130" s="822">
        <v>446304</v>
      </c>
      <c r="AL130" s="820"/>
      <c r="AM130" s="820"/>
      <c r="AN130" s="820"/>
      <c r="AO130" s="821"/>
      <c r="AP130" s="823"/>
      <c r="AQ130" s="824"/>
      <c r="AR130" s="824"/>
      <c r="AS130" s="824"/>
      <c r="AT130" s="825"/>
      <c r="AU130" s="284"/>
      <c r="AV130" s="284"/>
      <c r="AW130" s="284"/>
      <c r="AX130" s="789" t="s">
        <v>488</v>
      </c>
      <c r="AY130" s="790"/>
      <c r="AZ130" s="790"/>
      <c r="BA130" s="790"/>
      <c r="BB130" s="790"/>
      <c r="BC130" s="790"/>
      <c r="BD130" s="790"/>
      <c r="BE130" s="791"/>
      <c r="BF130" s="792">
        <v>4.5999999999999996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489</v>
      </c>
      <c r="X131" s="800"/>
      <c r="Y131" s="800"/>
      <c r="Z131" s="801"/>
      <c r="AA131" s="802">
        <v>3529996</v>
      </c>
      <c r="AB131" s="803"/>
      <c r="AC131" s="803"/>
      <c r="AD131" s="803"/>
      <c r="AE131" s="804"/>
      <c r="AF131" s="805">
        <v>3537786</v>
      </c>
      <c r="AG131" s="803"/>
      <c r="AH131" s="803"/>
      <c r="AI131" s="803"/>
      <c r="AJ131" s="804"/>
      <c r="AK131" s="805">
        <v>3556043</v>
      </c>
      <c r="AL131" s="803"/>
      <c r="AM131" s="803"/>
      <c r="AN131" s="803"/>
      <c r="AO131" s="804"/>
      <c r="AP131" s="806"/>
      <c r="AQ131" s="807"/>
      <c r="AR131" s="807"/>
      <c r="AS131" s="807"/>
      <c r="AT131" s="808"/>
      <c r="AU131" s="284"/>
      <c r="AV131" s="284"/>
      <c r="AW131" s="284"/>
      <c r="AX131" s="767" t="s">
        <v>490</v>
      </c>
      <c r="AY131" s="768"/>
      <c r="AZ131" s="768"/>
      <c r="BA131" s="768"/>
      <c r="BB131" s="768"/>
      <c r="BC131" s="768"/>
      <c r="BD131" s="768"/>
      <c r="BE131" s="769"/>
      <c r="BF131" s="770">
        <v>7</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491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492</v>
      </c>
      <c r="W132" s="780"/>
      <c r="X132" s="780"/>
      <c r="Y132" s="780"/>
      <c r="Z132" s="781"/>
      <c r="AA132" s="782">
        <v>4.5827813969999998</v>
      </c>
      <c r="AB132" s="783"/>
      <c r="AC132" s="783"/>
      <c r="AD132" s="783"/>
      <c r="AE132" s="784"/>
      <c r="AF132" s="785">
        <v>4.9963451719999998</v>
      </c>
      <c r="AG132" s="783"/>
      <c r="AH132" s="783"/>
      <c r="AI132" s="783"/>
      <c r="AJ132" s="784"/>
      <c r="AK132" s="785">
        <v>4.5071164780000004</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493</v>
      </c>
      <c r="W133" s="759"/>
      <c r="X133" s="759"/>
      <c r="Y133" s="759"/>
      <c r="Z133" s="760"/>
      <c r="AA133" s="761">
        <v>4.7</v>
      </c>
      <c r="AB133" s="762"/>
      <c r="AC133" s="762"/>
      <c r="AD133" s="762"/>
      <c r="AE133" s="763"/>
      <c r="AF133" s="761">
        <v>4.5999999999999996</v>
      </c>
      <c r="AG133" s="762"/>
      <c r="AH133" s="762"/>
      <c r="AI133" s="762"/>
      <c r="AJ133" s="763"/>
      <c r="AK133" s="761">
        <v>4.5999999999999996</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MLorOz5aiJVszy6teZzYtOO00a5bgfpnTl/rHhoc+OoxZ3on2py9NwaCB2x1TesNQsfehPh03G+BHhjJ7GURYQ==" saltValue="Nflnoh0J92gjyvb4i7ARt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494</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yL9nHtSCPPFyZe0uxQdSkzhmcG8G2HDnuyFrolbp406GDK2i2c8m7+9e8Un8uQBiL/lEj6c0vovMixYy8Hdoww==" saltValue="Ycco4O0kvSpYockzHLco4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UBMh5SISAzZIXZjmIsPi6Dpk2CZxgqAOfGVmMEfXJu1Ne2RsoaRdOQUUuBHxrKBA/j/rzRn4Yu8kz7KUd8cMMA==" saltValue="spM9CCm1onsrnErmaFVqQ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497</v>
      </c>
      <c r="AP7" s="303"/>
      <c r="AQ7" s="304" t="s">
        <v>498</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499</v>
      </c>
      <c r="AQ8" s="310" t="s">
        <v>500</v>
      </c>
      <c r="AR8" s="311" t="s">
        <v>501</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502</v>
      </c>
      <c r="AL9" s="1189"/>
      <c r="AM9" s="1189"/>
      <c r="AN9" s="1190"/>
      <c r="AO9" s="312">
        <v>977017</v>
      </c>
      <c r="AP9" s="312">
        <v>52875</v>
      </c>
      <c r="AQ9" s="313">
        <v>80518</v>
      </c>
      <c r="AR9" s="314">
        <v>-34.299999999999997</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503</v>
      </c>
      <c r="AL10" s="1189"/>
      <c r="AM10" s="1189"/>
      <c r="AN10" s="1190"/>
      <c r="AO10" s="315">
        <v>197188</v>
      </c>
      <c r="AP10" s="315">
        <v>10672</v>
      </c>
      <c r="AQ10" s="316">
        <v>8488</v>
      </c>
      <c r="AR10" s="317">
        <v>25.7</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504</v>
      </c>
      <c r="AL11" s="1189"/>
      <c r="AM11" s="1189"/>
      <c r="AN11" s="1190"/>
      <c r="AO11" s="315">
        <v>4782</v>
      </c>
      <c r="AP11" s="315">
        <v>259</v>
      </c>
      <c r="AQ11" s="316">
        <v>12447</v>
      </c>
      <c r="AR11" s="317">
        <v>-97.9</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505</v>
      </c>
      <c r="AL12" s="1189"/>
      <c r="AM12" s="1189"/>
      <c r="AN12" s="1190"/>
      <c r="AO12" s="315" t="s">
        <v>506</v>
      </c>
      <c r="AP12" s="315" t="s">
        <v>506</v>
      </c>
      <c r="AQ12" s="316">
        <v>615</v>
      </c>
      <c r="AR12" s="317" t="s">
        <v>506</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507</v>
      </c>
      <c r="AL13" s="1189"/>
      <c r="AM13" s="1189"/>
      <c r="AN13" s="1190"/>
      <c r="AO13" s="315" t="s">
        <v>506</v>
      </c>
      <c r="AP13" s="315" t="s">
        <v>506</v>
      </c>
      <c r="AQ13" s="316">
        <v>4</v>
      </c>
      <c r="AR13" s="317" t="s">
        <v>506</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508</v>
      </c>
      <c r="AL14" s="1189"/>
      <c r="AM14" s="1189"/>
      <c r="AN14" s="1190"/>
      <c r="AO14" s="315">
        <v>59561</v>
      </c>
      <c r="AP14" s="315">
        <v>3223</v>
      </c>
      <c r="AQ14" s="316">
        <v>4032</v>
      </c>
      <c r="AR14" s="317">
        <v>-20.100000000000001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509</v>
      </c>
      <c r="AL15" s="1189"/>
      <c r="AM15" s="1189"/>
      <c r="AN15" s="1190"/>
      <c r="AO15" s="315" t="s">
        <v>506</v>
      </c>
      <c r="AP15" s="315" t="s">
        <v>506</v>
      </c>
      <c r="AQ15" s="316">
        <v>1876</v>
      </c>
      <c r="AR15" s="317" t="s">
        <v>506</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510</v>
      </c>
      <c r="AL16" s="1192"/>
      <c r="AM16" s="1192"/>
      <c r="AN16" s="1193"/>
      <c r="AO16" s="315">
        <v>-95572</v>
      </c>
      <c r="AP16" s="315">
        <v>-5172</v>
      </c>
      <c r="AQ16" s="316">
        <v>-7595</v>
      </c>
      <c r="AR16" s="317">
        <v>-31.9</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186</v>
      </c>
      <c r="AL17" s="1192"/>
      <c r="AM17" s="1192"/>
      <c r="AN17" s="1193"/>
      <c r="AO17" s="315">
        <v>1142976</v>
      </c>
      <c r="AP17" s="315">
        <v>61856</v>
      </c>
      <c r="AQ17" s="316">
        <v>100385</v>
      </c>
      <c r="AR17" s="317">
        <v>-38.4</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515</v>
      </c>
      <c r="AL21" s="1186"/>
      <c r="AM21" s="1186"/>
      <c r="AN21" s="1187"/>
      <c r="AO21" s="327">
        <v>5.95</v>
      </c>
      <c r="AP21" s="328">
        <v>9.2200000000000006</v>
      </c>
      <c r="AQ21" s="329">
        <v>-3.27</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516</v>
      </c>
      <c r="AL22" s="1186"/>
      <c r="AM22" s="1186"/>
      <c r="AN22" s="1187"/>
      <c r="AO22" s="332">
        <v>95.5</v>
      </c>
      <c r="AP22" s="333">
        <v>97.2</v>
      </c>
      <c r="AQ22" s="334">
        <v>-1.7</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497</v>
      </c>
      <c r="AP30" s="303"/>
      <c r="AQ30" s="304" t="s">
        <v>498</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499</v>
      </c>
      <c r="AQ31" s="310" t="s">
        <v>500</v>
      </c>
      <c r="AR31" s="311" t="s">
        <v>501</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520</v>
      </c>
      <c r="AL32" s="1177"/>
      <c r="AM32" s="1177"/>
      <c r="AN32" s="1178"/>
      <c r="AO32" s="342">
        <v>441113</v>
      </c>
      <c r="AP32" s="342">
        <v>23872</v>
      </c>
      <c r="AQ32" s="343">
        <v>48843</v>
      </c>
      <c r="AR32" s="344">
        <v>-51.1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521</v>
      </c>
      <c r="AL33" s="1177"/>
      <c r="AM33" s="1177"/>
      <c r="AN33" s="1178"/>
      <c r="AO33" s="342" t="s">
        <v>506</v>
      </c>
      <c r="AP33" s="342" t="s">
        <v>506</v>
      </c>
      <c r="AQ33" s="343" t="s">
        <v>506</v>
      </c>
      <c r="AR33" s="344" t="s">
        <v>506</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522</v>
      </c>
      <c r="AL34" s="1177"/>
      <c r="AM34" s="1177"/>
      <c r="AN34" s="1178"/>
      <c r="AO34" s="342" t="s">
        <v>506</v>
      </c>
      <c r="AP34" s="342" t="s">
        <v>506</v>
      </c>
      <c r="AQ34" s="343">
        <v>10</v>
      </c>
      <c r="AR34" s="344" t="s">
        <v>506</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523</v>
      </c>
      <c r="AL35" s="1177"/>
      <c r="AM35" s="1177"/>
      <c r="AN35" s="1178"/>
      <c r="AO35" s="342">
        <v>153811</v>
      </c>
      <c r="AP35" s="342">
        <v>8324</v>
      </c>
      <c r="AQ35" s="343">
        <v>14940</v>
      </c>
      <c r="AR35" s="344">
        <v>-44.3</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524</v>
      </c>
      <c r="AL36" s="1177"/>
      <c r="AM36" s="1177"/>
      <c r="AN36" s="1178"/>
      <c r="AO36" s="342">
        <v>236</v>
      </c>
      <c r="AP36" s="342">
        <v>13</v>
      </c>
      <c r="AQ36" s="343">
        <v>3323</v>
      </c>
      <c r="AR36" s="344">
        <v>-99.6</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525</v>
      </c>
      <c r="AL37" s="1177"/>
      <c r="AM37" s="1177"/>
      <c r="AN37" s="1178"/>
      <c r="AO37" s="342">
        <v>30749</v>
      </c>
      <c r="AP37" s="342">
        <v>1664</v>
      </c>
      <c r="AQ37" s="343">
        <v>752</v>
      </c>
      <c r="AR37" s="344">
        <v>121.3</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526</v>
      </c>
      <c r="AL38" s="1180"/>
      <c r="AM38" s="1180"/>
      <c r="AN38" s="1181"/>
      <c r="AO38" s="345" t="s">
        <v>506</v>
      </c>
      <c r="AP38" s="345" t="s">
        <v>506</v>
      </c>
      <c r="AQ38" s="346">
        <v>6</v>
      </c>
      <c r="AR38" s="334" t="s">
        <v>506</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527</v>
      </c>
      <c r="AL39" s="1180"/>
      <c r="AM39" s="1180"/>
      <c r="AN39" s="1181"/>
      <c r="AO39" s="342">
        <v>-19330</v>
      </c>
      <c r="AP39" s="342">
        <v>-1046</v>
      </c>
      <c r="AQ39" s="343">
        <v>-3695</v>
      </c>
      <c r="AR39" s="344">
        <v>-71.7</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528</v>
      </c>
      <c r="AL40" s="1177"/>
      <c r="AM40" s="1177"/>
      <c r="AN40" s="1178"/>
      <c r="AO40" s="342">
        <v>-446304</v>
      </c>
      <c r="AP40" s="342">
        <v>-24153</v>
      </c>
      <c r="AQ40" s="343">
        <v>-44561</v>
      </c>
      <c r="AR40" s="344">
        <v>-45.8</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296</v>
      </c>
      <c r="AL41" s="1183"/>
      <c r="AM41" s="1183"/>
      <c r="AN41" s="1184"/>
      <c r="AO41" s="342">
        <v>160275</v>
      </c>
      <c r="AP41" s="342">
        <v>8674</v>
      </c>
      <c r="AQ41" s="343">
        <v>19619</v>
      </c>
      <c r="AR41" s="344">
        <v>-55.8</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497</v>
      </c>
      <c r="AN49" s="1171" t="s">
        <v>532</v>
      </c>
      <c r="AO49" s="1172"/>
      <c r="AP49" s="1172"/>
      <c r="AQ49" s="1172"/>
      <c r="AR49" s="1173"/>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533</v>
      </c>
      <c r="AO50" s="359" t="s">
        <v>534</v>
      </c>
      <c r="AP50" s="360" t="s">
        <v>535</v>
      </c>
      <c r="AQ50" s="361" t="s">
        <v>536</v>
      </c>
      <c r="AR50" s="362" t="s">
        <v>537</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516542</v>
      </c>
      <c r="AN51" s="364">
        <v>28256</v>
      </c>
      <c r="AO51" s="365">
        <v>-35</v>
      </c>
      <c r="AP51" s="366">
        <v>85205</v>
      </c>
      <c r="AQ51" s="367">
        <v>14.5</v>
      </c>
      <c r="AR51" s="368">
        <v>-49.5</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434613</v>
      </c>
      <c r="AN52" s="372">
        <v>23774</v>
      </c>
      <c r="AO52" s="373">
        <v>-2.2999999999999998</v>
      </c>
      <c r="AP52" s="374">
        <v>38847</v>
      </c>
      <c r="AQ52" s="375">
        <v>13.7</v>
      </c>
      <c r="AR52" s="376">
        <v>-16</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975093</v>
      </c>
      <c r="AN53" s="364">
        <v>52685</v>
      </c>
      <c r="AO53" s="365">
        <v>86.5</v>
      </c>
      <c r="AP53" s="366">
        <v>69469</v>
      </c>
      <c r="AQ53" s="367">
        <v>-18.5</v>
      </c>
      <c r="AR53" s="368">
        <v>105</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856867</v>
      </c>
      <c r="AN54" s="372">
        <v>46297</v>
      </c>
      <c r="AO54" s="373">
        <v>94.7</v>
      </c>
      <c r="AP54" s="374">
        <v>38215</v>
      </c>
      <c r="AQ54" s="375">
        <v>-1.6</v>
      </c>
      <c r="AR54" s="376">
        <v>96.3</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604112</v>
      </c>
      <c r="AN55" s="364">
        <v>32556</v>
      </c>
      <c r="AO55" s="365">
        <v>-38.200000000000003</v>
      </c>
      <c r="AP55" s="366">
        <v>67293</v>
      </c>
      <c r="AQ55" s="367">
        <v>-3.1</v>
      </c>
      <c r="AR55" s="368">
        <v>-35.1</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498451</v>
      </c>
      <c r="AN56" s="372">
        <v>26862</v>
      </c>
      <c r="AO56" s="373">
        <v>-42</v>
      </c>
      <c r="AP56" s="374">
        <v>35076</v>
      </c>
      <c r="AQ56" s="375">
        <v>-8.1999999999999993</v>
      </c>
      <c r="AR56" s="376">
        <v>-33.799999999999997</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1392348</v>
      </c>
      <c r="AN57" s="364">
        <v>75140</v>
      </c>
      <c r="AO57" s="365">
        <v>130.80000000000001</v>
      </c>
      <c r="AP57" s="366">
        <v>67343</v>
      </c>
      <c r="AQ57" s="367">
        <v>0.1</v>
      </c>
      <c r="AR57" s="368">
        <v>130.69999999999999</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1016889</v>
      </c>
      <c r="AN58" s="372">
        <v>54878</v>
      </c>
      <c r="AO58" s="373">
        <v>104.3</v>
      </c>
      <c r="AP58" s="374">
        <v>32865</v>
      </c>
      <c r="AQ58" s="375">
        <v>-6.3</v>
      </c>
      <c r="AR58" s="376">
        <v>110.6</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617355</v>
      </c>
      <c r="AN59" s="364">
        <v>33410</v>
      </c>
      <c r="AO59" s="365">
        <v>-55.5</v>
      </c>
      <c r="AP59" s="366">
        <v>73475</v>
      </c>
      <c r="AQ59" s="367">
        <v>9.1</v>
      </c>
      <c r="AR59" s="368">
        <v>-64.599999999999994</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423490</v>
      </c>
      <c r="AN60" s="372">
        <v>22919</v>
      </c>
      <c r="AO60" s="373">
        <v>-58.2</v>
      </c>
      <c r="AP60" s="374">
        <v>43072</v>
      </c>
      <c r="AQ60" s="375">
        <v>31.1</v>
      </c>
      <c r="AR60" s="376">
        <v>-89.3</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821090</v>
      </c>
      <c r="AN61" s="379">
        <v>44409</v>
      </c>
      <c r="AO61" s="380">
        <v>17.7</v>
      </c>
      <c r="AP61" s="381">
        <v>72557</v>
      </c>
      <c r="AQ61" s="382">
        <v>0.4</v>
      </c>
      <c r="AR61" s="368">
        <v>17.3</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646062</v>
      </c>
      <c r="AN62" s="372">
        <v>34946</v>
      </c>
      <c r="AO62" s="373">
        <v>19.3</v>
      </c>
      <c r="AP62" s="374">
        <v>37615</v>
      </c>
      <c r="AQ62" s="375">
        <v>5.7</v>
      </c>
      <c r="AR62" s="376">
        <v>13.6</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zFI3/XPQLg5I1R54EolWryofIYpdy5xmvAo5hmeWfyjBGOO+poqu8lj1Ut2x6S+VHUpj5Q/euAl4Y5FZ92AHTQ==" saltValue="8ON4g6YYJcUX6c+g5LIa9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546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IKJaUI78+dE6i46pnmmDBcPe2Sn4PPhYl+M46Toh6B1GVRRZD6MRMNlCU+dL8ayJmRcOpDhmrKm6Wi7aSrCPJg==" saltValue="OqKGrm2KDE3ZrnXczcHa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CpP39Ky2xHwW1rz9gcQWAxMZIki9LgnL4V8VitzzGPScNxmzgY325Yw3MKqibc9/PXIKJmnOiauo9/zTtKFIA==" saltValue="W+FTl+JTfexdfcHoVP5FN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548</v>
      </c>
      <c r="G46" s="8" t="s">
        <v>549</v>
      </c>
      <c r="H46" s="8" t="s">
        <v>550</v>
      </c>
      <c r="I46" s="8" t="s">
        <v>551</v>
      </c>
      <c r="J46" s="9" t="s">
        <v>552</v>
      </c>
    </row>
    <row r="47" spans="2:10" ht="57.75" customHeight="1" x14ac:dyDescent="0.2">
      <c r="B47" s="10"/>
      <c r="C47" s="1194" t="s">
        <v>3</v>
      </c>
      <c r="D47" s="1194"/>
      <c r="E47" s="1195"/>
      <c r="F47" s="11">
        <v>41.3</v>
      </c>
      <c r="G47" s="12">
        <v>42.73</v>
      </c>
      <c r="H47" s="12">
        <v>42.06</v>
      </c>
      <c r="I47" s="12">
        <v>40.07</v>
      </c>
      <c r="J47" s="13">
        <v>44.15</v>
      </c>
    </row>
    <row r="48" spans="2:10" ht="57.75" customHeight="1" x14ac:dyDescent="0.2">
      <c r="B48" s="14"/>
      <c r="C48" s="1196" t="s">
        <v>4</v>
      </c>
      <c r="D48" s="1196"/>
      <c r="E48" s="1197"/>
      <c r="F48" s="15">
        <v>10.17</v>
      </c>
      <c r="G48" s="16">
        <v>11.14</v>
      </c>
      <c r="H48" s="16">
        <v>10.67</v>
      </c>
      <c r="I48" s="16">
        <v>12.58</v>
      </c>
      <c r="J48" s="17">
        <v>10.63</v>
      </c>
    </row>
    <row r="49" spans="2:10" ht="57.75" customHeight="1" thickBot="1" x14ac:dyDescent="0.25">
      <c r="B49" s="18"/>
      <c r="C49" s="1198" t="s">
        <v>5</v>
      </c>
      <c r="D49" s="1198"/>
      <c r="E49" s="1199"/>
      <c r="F49" s="19">
        <v>5.14</v>
      </c>
      <c r="G49" s="20">
        <v>2.41</v>
      </c>
      <c r="H49" s="20" t="s">
        <v>553</v>
      </c>
      <c r="I49" s="20">
        <v>0.1</v>
      </c>
      <c r="J49" s="21">
        <v>2.33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V9OzBS1Yqzhpm1N3Yc+5omLFMySyMVoTUrHHnrmDk8AjJvVhdvXeYHXERhX0lC5rgfeu3iZRuBf++6u0xIeB1Q==" saltValue="bnU5KNCSpLMOdxjNl0Hs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2020-03-12T10:41:15Z</cp:lastPrinted>
  <dcterms:created xsi:type="dcterms:W3CDTF">2020-02-10T05:36:34Z</dcterms:created>
  <dcterms:modified xsi:type="dcterms:W3CDTF">2020-09-21T02:37:16Z</dcterms:modified>
  <cp:category/>
</cp:coreProperties>
</file>