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1_財政\03_予算・決算等\08財政状況一覧表等\01財政状況資料集\H30決算\09ホームページ用データ（2回目）\"/>
    </mc:Choice>
  </mc:AlternateContent>
  <bookViews>
    <workbookView xWindow="0" yWindow="0" windowWidth="19200" windowHeight="8230" firstSheet="14"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102" i="12" l="1"/>
  <c r="CW102" i="12"/>
  <c r="CR102" i="12"/>
  <c r="AU88" i="12"/>
  <c r="AP88" i="12"/>
  <c r="AU63" i="12"/>
  <c r="AP63" i="12"/>
  <c r="AF63" i="12"/>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AM36" i="10"/>
  <c r="C36" i="10"/>
  <c r="AM35" i="10"/>
  <c r="C35" i="10"/>
  <c r="AM34" i="10"/>
  <c r="U34" i="10"/>
  <c r="U35" i="10" s="1"/>
  <c r="U36" i="10" s="1"/>
  <c r="U37" i="10" s="1"/>
  <c r="C34" i="10"/>
  <c r="BE34" i="10" l="1"/>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CO34" i="10" l="1"/>
  <c r="CO35" i="10" s="1"/>
  <c r="CO36" i="10" s="1"/>
</calcChain>
</file>

<file path=xl/sharedStrings.xml><?xml version="1.0" encoding="utf-8"?>
<sst xmlns="http://schemas.openxmlformats.org/spreadsheetml/2006/main" count="1144" uniqueCount="620">
  <si>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</si>
  <si>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</si>
  <si>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</si>
  <si>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</si>
  <si>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</si>
  <si>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</si>
  <si>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</si>
  <si>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</si>
  <si>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</si>
  <si>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</si>
  <si>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</si>
  <si>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</si>
  <si>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</si>
  <si>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</si>
  <si>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</si>
  <si>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</si>
  <si>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</si>
  <si>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</si>
  <si>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</si>
  <si>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</si>
  <si>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</si>
  <si>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</si>
  <si>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</si>
  <si>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</si>
  <si>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</si>
  <si>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</si>
  <si>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</si>
  <si>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</si>
  <si>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</si>
  <si>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</si>
  <si>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</si>
  <si>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</si>
  <si>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</si>
  <si>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</si>
  <si>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</si>
  <si>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</si>
  <si>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</si>
  <si>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</si>
  <si>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</si>
  <si>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</si>
  <si>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</si>
  <si>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</si>
  <si>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</si>
  <si>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</si>
  <si>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</si>
  <si>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</si>
  <si>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</si>
  <si>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</si>
  <si>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</si>
  <si>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</si>
  <si>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</si>
  <si>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</si>
  <si>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</si>
  <si>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</si>
  <si>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</si>
  <si>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</si>
  <si>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</si>
  <si>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</si>
  <si>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</si>
  <si>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</si>
  <si>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</si>
  <si>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</si>
  <si>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</si>
  <si>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</si>
  <si>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</si>
  <si>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</si>
  <si>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</si>
  <si>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</si>
  <si>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</si>
  <si>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</si>
  <si>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</si>
  <si>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</si>
  <si>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</si>
  <si>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</si>
  <si>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</si>
  <si>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</si>
  <si>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</si>
  <si>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</si>
  <si>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</si>
  <si>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</si>
  <si>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</si>
  <si>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</si>
  <si>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</si>
  <si>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</si>
  <si>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</si>
  <si>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</si>
  <si>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</si>
  <si>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</si>
  <si>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</si>
  <si>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</si>
  <si>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</si>
  <si>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</si>
  <si>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</si>
  <si>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</si>
  <si>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</si>
  <si>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</si>
  <si>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</si>
  <si>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</si>
  <si>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土庄町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</si>
  <si>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</si>
  <si>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</si>
  <si>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</si>
  <si>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</si>
  <si>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</si>
  <si>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</si>
  <si>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</si>
  <si>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</si>
  <si>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</si>
  <si>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</si>
  <si>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</si>
  <si>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</si>
  <si>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</si>
  <si>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</si>
  <si>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</si>
  <si>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</si>
  <si>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</si>
  <si>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</si>
  <si>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</si>
  <si>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</si>
  <si>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</si>
  <si>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</si>
  <si>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</si>
  <si>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</si>
  <si>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</si>
  <si>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</si>
  <si>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</si>
  <si>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</si>
  <si>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</si>
  <si>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</si>
  <si>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</si>
  <si>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</si>
  <si>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</si>
  <si>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</si>
  <si>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</si>
  <si>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</si>
  <si>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</si>
  <si>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</si>
  <si>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</si>
  <si>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</si>
  <si>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</si>
  <si>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</si>
  <si>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</si>
  <si>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</si>
  <si>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</si>
  <si>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</si>
  <si>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</si>
  <si>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</si>
  <si>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</si>
  <si>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</si>
  <si>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</si>
  <si>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</si>
  <si>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</si>
  <si>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</si>
  <si>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4"/>
  </si>
  <si>
    <t>宅地造成事業特別会計</t>
    <phoneticPr fontId="5"/>
  </si>
  <si>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</si>
  <si>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</si>
  <si>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</si>
  <si>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</si>
  <si>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</si>
  <si>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</si>
  <si>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</si>
  <si>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</si>
  <si>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</si>
  <si>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</si>
  <si>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</si>
  <si>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</si>
  <si>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</si>
  <si>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</si>
  <si>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</si>
  <si>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</si>
  <si>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</si>
  <si>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</si>
  <si>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</si>
  <si>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</si>
  <si>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</si>
  <si>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</si>
  <si>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</si>
  <si>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</si>
  <si>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</si>
  <si>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</si>
  <si>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</si>
  <si>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</si>
  <si>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</si>
  <si>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</si>
  <si>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</si>
  <si>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</si>
  <si>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</si>
  <si>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</si>
  <si>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</si>
  <si>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</si>
  <si>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</si>
  <si>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</si>
  <si>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</si>
  <si>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</si>
  <si>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</si>
  <si>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</si>
  <si>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</si>
  <si>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</si>
  <si>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</si>
  <si>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</si>
  <si>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</si>
  <si>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</si>
  <si>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</si>
  <si>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</si>
  <si>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</si>
  <si>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</si>
  <si>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</si>
  <si>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</si>
  <si>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</si>
  <si>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</si>
  <si>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</si>
  <si>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</si>
  <si>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</si>
  <si>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香川県土庄町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</si>
  <si>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</si>
  <si>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</si>
  <si>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</si>
  <si>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</si>
  <si>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</si>
  <si>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</si>
  <si>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</si>
  <si>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</si>
  <si>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</si>
  <si>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</si>
  <si>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</si>
  <si>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</si>
  <si>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</si>
  <si>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</si>
  <si>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</si>
  <si>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</si>
  <si>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</si>
  <si>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</si>
  <si>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</si>
  <si>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</si>
  <si>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</si>
  <si>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</si>
  <si>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</si>
  <si>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</si>
  <si>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</si>
  <si>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</si>
  <si>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</si>
  <si>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</si>
  <si>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</si>
  <si>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</si>
  <si>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</si>
  <si>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</si>
  <si>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</si>
  <si>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</si>
  <si>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</si>
  <si>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</si>
  <si>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</si>
  <si>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</si>
  <si>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</si>
  <si>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</si>
  <si>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</si>
  <si>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</si>
  <si>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</si>
  <si>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</si>
  <si>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</si>
  <si>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</si>
  <si>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</si>
  <si>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</si>
  <si>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</si>
  <si>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</si>
  <si>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</si>
  <si>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</si>
  <si>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</si>
  <si>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</si>
  <si>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</si>
  <si>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</si>
  <si>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</si>
  <si>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</si>
  <si>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</si>
  <si>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</si>
  <si>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</si>
  <si>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</si>
  <si>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</si>
  <si>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</si>
  <si>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</si>
  <si>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</si>
  <si>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</si>
  <si>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</si>
  <si>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</si>
  <si>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</si>
  <si>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</si>
  <si>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</si>
  <si>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</si>
  <si>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</si>
  <si>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</si>
  <si>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</si>
  <si>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</si>
  <si>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</si>
  <si>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</si>
  <si>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</si>
  <si>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</si>
  <si>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</si>
  <si>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</si>
  <si>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</si>
  <si>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</si>
  <si>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</si>
  <si>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</si>
  <si>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</si>
  <si>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</si>
  <si>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</si>
  <si>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</si>
  <si>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</si>
  <si>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</si>
  <si>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</si>
  <si>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</si>
  <si>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</si>
  <si>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</si>
  <si>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</si>
  <si>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</si>
  <si>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</si>
  <si>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</si>
  <si>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</si>
  <si>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</si>
  <si>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</si>
  <si>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</si>
  <si>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</si>
  <si>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</si>
  <si>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</si>
  <si>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</si>
  <si>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</si>
  <si>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</si>
  <si>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</si>
  <si>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</si>
  <si>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</si>
  <si>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</si>
  <si>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</si>
  <si>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</si>
  <si>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</si>
  <si>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</si>
  <si>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</si>
  <si>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</si>
  <si>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</si>
  <si>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</si>
  <si>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下水道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</si>
  <si>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</si>
  <si>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</si>
  <si>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</si>
  <si>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</si>
  <si>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</si>
  <si>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</si>
  <si>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</si>
  <si>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</si>
  <si>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</si>
  <si>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</si>
  <si>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</si>
  <si>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</si>
  <si>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</si>
  <si>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</si>
  <si>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</si>
  <si>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</si>
  <si>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</si>
  <si>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</si>
  <si>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</si>
  <si>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</si>
  <si>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</si>
  <si>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</si>
  <si>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</si>
  <si>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</si>
  <si>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</si>
  <si>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香川県土庄町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</si>
  <si>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</si>
  <si>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</si>
  <si>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</si>
  <si>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</si>
  <si>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</si>
  <si>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</si>
  <si>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</si>
  <si>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</si>
  <si>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</si>
  <si>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</si>
  <si>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</si>
  <si>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</si>
  <si>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</si>
  <si>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</si>
  <si>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</si>
  <si>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</si>
  <si>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</si>
  <si>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</si>
  <si>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</si>
  <si>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</si>
  <si>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</si>
  <si>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</si>
  <si>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</si>
  <si>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</si>
  <si>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</si>
  <si>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</si>
  <si>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</si>
  <si>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</si>
  <si>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</si>
  <si>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</si>
  <si>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</si>
  <si>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</si>
  <si>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</si>
  <si>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</si>
  <si>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</si>
  <si>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</si>
  <si>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</si>
  <si>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福祉サービス事業特別会計</t>
    <phoneticPr fontId="5"/>
  </si>
  <si>
    <t>-</t>
    <phoneticPr fontId="5"/>
  </si>
  <si>
    <t>港湾整備事業特別会計</t>
    <phoneticPr fontId="5"/>
  </si>
  <si>
    <t>-</t>
    <phoneticPr fontId="5"/>
  </si>
  <si>
    <t>法非適用企業</t>
    <phoneticPr fontId="5"/>
  </si>
  <si>
    <t>農業集落排水事業特別会計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</si>
  <si>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</si>
  <si>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</si>
  <si>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</si>
  <si>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</si>
  <si>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</si>
  <si>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</si>
  <si>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</si>
  <si>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</si>
  <si>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</si>
  <si>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</si>
  <si>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</si>
  <si>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</si>
  <si>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</si>
  <si>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</si>
  <si>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</si>
  <si>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</si>
  <si>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</si>
  <si>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</si>
  <si>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</si>
  <si>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</si>
  <si>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</si>
  <si>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</si>
  <si>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</si>
  <si>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</si>
  <si>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</si>
  <si>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</si>
  <si>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</si>
  <si>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</si>
  <si>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</si>
  <si>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</si>
  <si>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</si>
  <si>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</si>
  <si>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</si>
  <si>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</si>
  <si>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</si>
  <si>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</si>
  <si>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</si>
  <si>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</si>
  <si>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</si>
  <si>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</si>
  <si>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</si>
  <si>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</si>
  <si>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</si>
  <si>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</si>
  <si>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</si>
  <si>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</si>
  <si>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</si>
  <si>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</si>
  <si>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</si>
  <si>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</si>
  <si>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</si>
  <si>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</si>
  <si>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</si>
  <si>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</si>
  <si>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</si>
  <si>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</si>
  <si>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</si>
  <si>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</si>
  <si>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</si>
  <si>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</si>
  <si>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</si>
  <si>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</si>
  <si>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</si>
  <si>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</si>
  <si>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</si>
  <si>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後期高齢者医療事業特別会計</t>
    <phoneticPr fontId="5"/>
  </si>
  <si>
    <t>(Ｆ)</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</si>
  <si>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</si>
  <si>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</si>
  <si>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</si>
  <si>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</si>
  <si>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</si>
  <si>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</si>
  <si>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</si>
  <si>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</si>
  <si>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t>
    <phoneticPr fontId="5"/>
  </si>
  <si>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</si>
  <si>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</si>
  <si>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</si>
  <si>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</si>
  <si>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</si>
  <si>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</si>
  <si>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</si>
  <si>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</si>
  <si>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</si>
  <si>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</si>
  <si>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</si>
  <si>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</si>
  <si>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</si>
  <si>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</si>
  <si>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</si>
  <si>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</si>
  <si>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</si>
  <si>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</si>
  <si>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</si>
  <si>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</si>
  <si>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</si>
  <si>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</si>
  <si>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</si>
  <si>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</si>
  <si>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</si>
  <si>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</si>
  <si>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</si>
  <si>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</si>
  <si>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</si>
  <si>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</si>
  <si>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</si>
  <si>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</si>
  <si>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</si>
  <si>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</si>
  <si>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</si>
  <si>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</si>
  <si>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</si>
  <si>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</si>
  <si>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</si>
  <si>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</si>
  <si>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</si>
  <si>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</si>
  <si>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</si>
  <si>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</si>
  <si>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</si>
  <si>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</si>
  <si>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</si>
  <si>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</si>
  <si>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</si>
  <si>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</si>
  <si>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</si>
  <si>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</si>
  <si>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</si>
  <si>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</si>
  <si>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</si>
  <si>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</si>
  <si>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</si>
  <si>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</si>
  <si>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</si>
  <si>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</si>
  <si>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</si>
  <si>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</si>
  <si>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</si>
  <si>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</si>
  <si>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</si>
  <si>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</si>
  <si>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</si>
  <si>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</si>
  <si>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</si>
  <si>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</si>
  <si>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</si>
  <si>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</si>
  <si>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</si>
  <si>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</si>
  <si>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</si>
  <si>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</si>
  <si>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</si>
  <si>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</si>
  <si>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</si>
  <si>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16.72</t>
  </si>
  <si>
    <t>▲ 1.17</t>
  </si>
  <si>
    <t>▲ 3.86</t>
  </si>
  <si>
    <t>▲ 7.42</t>
  </si>
  <si>
    <t>宅地造成事業特別会計</t>
  </si>
  <si>
    <t>▲ 0.05</t>
  </si>
  <si>
    <t>▲ 0.04</t>
  </si>
  <si>
    <t>▲ 0.00</t>
  </si>
  <si>
    <t>一般会計</t>
  </si>
  <si>
    <t>国民健康保険事業特別会計</t>
  </si>
  <si>
    <t>介護保険事業特別会計</t>
  </si>
  <si>
    <t>後期高齢者医療事業特別会計</t>
  </si>
  <si>
    <t>福祉サービス事業特別会計</t>
  </si>
  <si>
    <t>港湾整備事業特別会計</t>
  </si>
  <si>
    <t>農業集落排水事業特別会計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</si>
  <si>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</si>
  <si>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</si>
  <si>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</si>
  <si>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</si>
  <si>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</si>
  <si>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</si>
  <si>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</si>
  <si>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</si>
  <si>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小豆地区広域行政事務組合（一般会計）</t>
    <rPh sb="0" eb="2">
      <t>ショウズ</t>
    </rPh>
    <rPh sb="2" eb="4">
      <t>チク</t>
    </rPh>
    <rPh sb="4" eb="6">
      <t>コウイキ</t>
    </rPh>
    <rPh sb="6" eb="8">
      <t>ギョウセイ</t>
    </rPh>
    <rPh sb="8" eb="10">
      <t>ジム</t>
    </rPh>
    <rPh sb="10" eb="12">
      <t>クミアイ</t>
    </rPh>
    <rPh sb="13" eb="15">
      <t>イッパン</t>
    </rPh>
    <rPh sb="15" eb="17">
      <t>カイケイ</t>
    </rPh>
    <phoneticPr fontId="2"/>
  </si>
  <si>
    <t>小豆地区広域行政事務組合（広域連携事業基金）</t>
    <rPh sb="0" eb="2">
      <t>ショウズ</t>
    </rPh>
    <rPh sb="2" eb="4">
      <t>チク</t>
    </rPh>
    <rPh sb="4" eb="6">
      <t>コウイキ</t>
    </rPh>
    <rPh sb="6" eb="8">
      <t>ギョウセイ</t>
    </rPh>
    <rPh sb="8" eb="10">
      <t>ジム</t>
    </rPh>
    <rPh sb="10" eb="12">
      <t>クミアイ</t>
    </rPh>
    <rPh sb="13" eb="15">
      <t>コウイキ</t>
    </rPh>
    <rPh sb="15" eb="17">
      <t>レンケイ</t>
    </rPh>
    <rPh sb="17" eb="19">
      <t>ジギョウ</t>
    </rPh>
    <rPh sb="19" eb="21">
      <t>キキン</t>
    </rPh>
    <phoneticPr fontId="2"/>
  </si>
  <si>
    <t>小豆地区広域行政事務組合（介護サービス事業）</t>
    <rPh sb="0" eb="2">
      <t>ショウズ</t>
    </rPh>
    <rPh sb="2" eb="4">
      <t>チク</t>
    </rPh>
    <rPh sb="4" eb="6">
      <t>コウイキ</t>
    </rPh>
    <rPh sb="6" eb="8">
      <t>ギョウセイ</t>
    </rPh>
    <rPh sb="8" eb="10">
      <t>ジム</t>
    </rPh>
    <rPh sb="10" eb="12">
      <t>クミアイ</t>
    </rPh>
    <rPh sb="13" eb="15">
      <t>カイゴ</t>
    </rPh>
    <rPh sb="19" eb="21">
      <t>ジギョウ</t>
    </rPh>
    <phoneticPr fontId="2"/>
  </si>
  <si>
    <t>香川県市町総合事務組合（一般会計）</t>
    <rPh sb="0" eb="3">
      <t>カガワケン</t>
    </rPh>
    <rPh sb="3" eb="5">
      <t>シチョウ</t>
    </rPh>
    <rPh sb="5" eb="7">
      <t>ソウゴウ</t>
    </rPh>
    <rPh sb="7" eb="9">
      <t>ジム</t>
    </rPh>
    <rPh sb="9" eb="11">
      <t>クミアイ</t>
    </rPh>
    <rPh sb="12" eb="14">
      <t>イッパン</t>
    </rPh>
    <rPh sb="14" eb="16">
      <t>カイケイ</t>
    </rPh>
    <phoneticPr fontId="2"/>
  </si>
  <si>
    <t>伝法川防災溜池事業組合（一般会計）</t>
    <rPh sb="0" eb="2">
      <t>デンポウ</t>
    </rPh>
    <rPh sb="2" eb="3">
      <t>ガワ</t>
    </rPh>
    <rPh sb="3" eb="5">
      <t>ボウサイ</t>
    </rPh>
    <rPh sb="5" eb="7">
      <t>タメイケ</t>
    </rPh>
    <rPh sb="7" eb="9">
      <t>ジギョウ</t>
    </rPh>
    <rPh sb="9" eb="11">
      <t>クミアイ</t>
    </rPh>
    <rPh sb="12" eb="14">
      <t>イッパン</t>
    </rPh>
    <rPh sb="14" eb="16">
      <t>カイケイ</t>
    </rPh>
    <phoneticPr fontId="2"/>
  </si>
  <si>
    <t>香川県後期高齢者医療広域連合（一般会計）</t>
    <rPh sb="0" eb="3">
      <t>カガワケン</t>
    </rPh>
    <rPh sb="3" eb="5">
      <t>コウキ</t>
    </rPh>
    <rPh sb="5" eb="8">
      <t>コウレイシャ</t>
    </rPh>
    <rPh sb="8" eb="10">
      <t>イリョウ</t>
    </rPh>
    <rPh sb="10" eb="12">
      <t>コウイキ</t>
    </rPh>
    <rPh sb="12" eb="14">
      <t>レンゴウ</t>
    </rPh>
    <rPh sb="15" eb="17">
      <t>イッパン</t>
    </rPh>
    <rPh sb="17" eb="19">
      <t>カイケイ</t>
    </rPh>
    <phoneticPr fontId="2"/>
  </si>
  <si>
    <t>香川県後期高齢者医療広域連合（後期高齢者医療事業）</t>
    <rPh sb="0" eb="3">
      <t>カガワケン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phoneticPr fontId="2"/>
  </si>
  <si>
    <t>小豆島中央病院企業団（病院事業）</t>
    <rPh sb="0" eb="3">
      <t>ショウドシマ</t>
    </rPh>
    <rPh sb="3" eb="5">
      <t>チュウオウ</t>
    </rPh>
    <rPh sb="5" eb="7">
      <t>ビョウイン</t>
    </rPh>
    <rPh sb="7" eb="9">
      <t>キギョウ</t>
    </rPh>
    <rPh sb="9" eb="10">
      <t>ダン</t>
    </rPh>
    <rPh sb="11" eb="13">
      <t>ビョウイン</t>
    </rPh>
    <rPh sb="13" eb="15">
      <t>ジギョウ</t>
    </rPh>
    <phoneticPr fontId="2"/>
  </si>
  <si>
    <t>香川県広域水道企業団（水道事業）</t>
    <rPh sb="0" eb="3">
      <t>カガワケン</t>
    </rPh>
    <rPh sb="3" eb="5">
      <t>コウイキ</t>
    </rPh>
    <rPh sb="5" eb="7">
      <t>スイドウ</t>
    </rPh>
    <rPh sb="7" eb="9">
      <t>キギョウ</t>
    </rPh>
    <rPh sb="9" eb="10">
      <t>ダン</t>
    </rPh>
    <rPh sb="11" eb="13">
      <t>スイドウ</t>
    </rPh>
    <rPh sb="13" eb="15">
      <t>ジギョウ</t>
    </rPh>
    <phoneticPr fontId="2"/>
  </si>
  <si>
    <t>法適用企業</t>
    <rPh sb="0" eb="1">
      <t>ホウ</t>
    </rPh>
    <rPh sb="1" eb="3">
      <t>テキヨウ</t>
    </rPh>
    <rPh sb="3" eb="5">
      <t>キギョウ</t>
    </rPh>
    <phoneticPr fontId="2"/>
  </si>
  <si>
    <t>土庄町土地開発公社</t>
    <rPh sb="0" eb="3">
      <t>トノショウチョウ</t>
    </rPh>
    <rPh sb="3" eb="5">
      <t>トチ</t>
    </rPh>
    <rPh sb="5" eb="7">
      <t>カイハツ</t>
    </rPh>
    <rPh sb="7" eb="9">
      <t>コウシャ</t>
    </rPh>
    <phoneticPr fontId="2"/>
  </si>
  <si>
    <t>〇</t>
    <phoneticPr fontId="2"/>
  </si>
  <si>
    <t>（株）小豆島オリーブバス</t>
    <rPh sb="0" eb="3">
      <t>カブ</t>
    </rPh>
    <rPh sb="3" eb="6">
      <t>ショウドシマ</t>
    </rPh>
    <phoneticPr fontId="2"/>
  </si>
  <si>
    <t>（一財）小豆島北部みらい</t>
    <rPh sb="1" eb="2">
      <t>イチ</t>
    </rPh>
    <rPh sb="2" eb="3">
      <t>ザイ</t>
    </rPh>
    <rPh sb="4" eb="7">
      <t>ショウドシマ</t>
    </rPh>
    <rPh sb="7" eb="9">
      <t>ホクブ</t>
    </rPh>
    <phoneticPr fontId="2"/>
  </si>
  <si>
    <t>庁舎建設基金</t>
    <rPh sb="0" eb="2">
      <t>チョウシャ</t>
    </rPh>
    <rPh sb="2" eb="4">
      <t>ケンセツ</t>
    </rPh>
    <rPh sb="4" eb="6">
      <t>キキン</t>
    </rPh>
    <phoneticPr fontId="2"/>
  </si>
  <si>
    <t>地域福祉基金</t>
    <rPh sb="0" eb="2">
      <t>チイキ</t>
    </rPh>
    <rPh sb="2" eb="4">
      <t>フクシ</t>
    </rPh>
    <rPh sb="4" eb="6">
      <t>キキン</t>
    </rPh>
    <phoneticPr fontId="2"/>
  </si>
  <si>
    <t>観光振興基金</t>
    <rPh sb="0" eb="2">
      <t>カンコウ</t>
    </rPh>
    <rPh sb="2" eb="4">
      <t>シンコウ</t>
    </rPh>
    <rPh sb="4" eb="6">
      <t>キキン</t>
    </rPh>
    <phoneticPr fontId="2"/>
  </si>
  <si>
    <t>豊かなふるさとづくり基金</t>
    <rPh sb="0" eb="1">
      <t>ユタ</t>
    </rPh>
    <rPh sb="10" eb="12">
      <t>キキン</t>
    </rPh>
    <phoneticPr fontId="2"/>
  </si>
  <si>
    <t>教育・保育基金</t>
    <rPh sb="0" eb="2">
      <t>キョウイク</t>
    </rPh>
    <rPh sb="3" eb="5">
      <t>ホイク</t>
    </rPh>
    <rPh sb="5" eb="7">
      <t>キキン</t>
    </rPh>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</si>
  <si>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</si>
  <si>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</si>
  <si>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</si>
  <si>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</si>
  <si>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</si>
  <si>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</si>
  <si>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</si>
  <si>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</si>
  <si>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平成２７年度の新病院建設（小豆島中央病院企業団）及び消防庁舎建設（小豆地区広域行政事務組合）により将来負担比率が大幅に上昇したものの、これらの大型建設事業の終了に伴い減少傾向にあったところ、平成２９年度より認定こども園建設事業、平成３０年度より庁舎建設事業が開始されたことにより再び増加傾向にある。実質公債費比率においては、新病院建設及び消防庁舎建設に係る準公債費（前年比64百万円）により増加している。認定こども園建設事業及び庁舎建設等については、交付税措置を念頭に置いた地方債の活用を前提としており、可能な限り比率上昇を抑制するように努めている。</t>
    <rPh sb="1" eb="3">
      <t>ヘイセイ</t>
    </rPh>
    <rPh sb="5" eb="6">
      <t>ネン</t>
    </rPh>
    <rPh sb="6" eb="7">
      <t>ド</t>
    </rPh>
    <rPh sb="8" eb="11">
      <t>シンビョウイン</t>
    </rPh>
    <rPh sb="11" eb="13">
      <t>ケンセツ</t>
    </rPh>
    <rPh sb="25" eb="26">
      <t>オヨ</t>
    </rPh>
    <rPh sb="27" eb="29">
      <t>ショウボウ</t>
    </rPh>
    <rPh sb="29" eb="31">
      <t>チョウシャ</t>
    </rPh>
    <rPh sb="31" eb="33">
      <t>ケンセツ</t>
    </rPh>
    <rPh sb="50" eb="52">
      <t>ショウライ</t>
    </rPh>
    <rPh sb="52" eb="54">
      <t>フタン</t>
    </rPh>
    <rPh sb="54" eb="56">
      <t>ヒリツ</t>
    </rPh>
    <rPh sb="57" eb="59">
      <t>オオハバ</t>
    </rPh>
    <rPh sb="60" eb="62">
      <t>ジョウショウ</t>
    </rPh>
    <rPh sb="72" eb="74">
      <t>オオガタ</t>
    </rPh>
    <rPh sb="74" eb="76">
      <t>ケンセツ</t>
    </rPh>
    <rPh sb="76" eb="78">
      <t>ジギョウ</t>
    </rPh>
    <rPh sb="79" eb="81">
      <t>シュウリョウ</t>
    </rPh>
    <rPh sb="82" eb="83">
      <t>トモナ</t>
    </rPh>
    <rPh sb="84" eb="86">
      <t>ゲンショウ</t>
    </rPh>
    <rPh sb="86" eb="88">
      <t>ケイコウ</t>
    </rPh>
    <rPh sb="96" eb="98">
      <t>ヘイセイ</t>
    </rPh>
    <rPh sb="100" eb="101">
      <t>ネン</t>
    </rPh>
    <rPh sb="101" eb="102">
      <t>ド</t>
    </rPh>
    <rPh sb="104" eb="106">
      <t>ニンテイ</t>
    </rPh>
    <rPh sb="109" eb="110">
      <t>エン</t>
    </rPh>
    <rPh sb="110" eb="112">
      <t>ケンセツ</t>
    </rPh>
    <rPh sb="112" eb="114">
      <t>ジギョウ</t>
    </rPh>
    <rPh sb="115" eb="117">
      <t>ヘイセイ</t>
    </rPh>
    <rPh sb="119" eb="120">
      <t>ネン</t>
    </rPh>
    <rPh sb="120" eb="121">
      <t>ド</t>
    </rPh>
    <rPh sb="123" eb="125">
      <t>チョウシャ</t>
    </rPh>
    <rPh sb="125" eb="127">
      <t>ケンセツ</t>
    </rPh>
    <rPh sb="127" eb="129">
      <t>ジギョウ</t>
    </rPh>
    <rPh sb="130" eb="132">
      <t>カイシ</t>
    </rPh>
    <rPh sb="140" eb="141">
      <t>フタタ</t>
    </rPh>
    <rPh sb="142" eb="144">
      <t>ゾウカ</t>
    </rPh>
    <rPh sb="144" eb="146">
      <t>ケイコウ</t>
    </rPh>
    <rPh sb="150" eb="152">
      <t>ジッシツ</t>
    </rPh>
    <rPh sb="152" eb="155">
      <t>コウサイヒ</t>
    </rPh>
    <rPh sb="155" eb="157">
      <t>ヒリツ</t>
    </rPh>
    <rPh sb="163" eb="166">
      <t>シンビョウイン</t>
    </rPh>
    <rPh sb="166" eb="168">
      <t>ケンセツ</t>
    </rPh>
    <rPh sb="168" eb="169">
      <t>オヨ</t>
    </rPh>
    <rPh sb="170" eb="172">
      <t>ショウボウ</t>
    </rPh>
    <rPh sb="172" eb="174">
      <t>チョウシャ</t>
    </rPh>
    <rPh sb="174" eb="176">
      <t>ケンセツ</t>
    </rPh>
    <rPh sb="177" eb="178">
      <t>カカ</t>
    </rPh>
    <rPh sb="179" eb="180">
      <t>ジュン</t>
    </rPh>
    <rPh sb="180" eb="183">
      <t>コウサイヒ</t>
    </rPh>
    <rPh sb="184" eb="186">
      <t>ゼンネン</t>
    </rPh>
    <rPh sb="186" eb="187">
      <t>ヒ</t>
    </rPh>
    <rPh sb="189" eb="192">
      <t>ヒャクマンエン</t>
    </rPh>
    <rPh sb="196" eb="198">
      <t>ゾウカ</t>
    </rPh>
    <rPh sb="203" eb="205">
      <t>ニンテイ</t>
    </rPh>
    <rPh sb="208" eb="209">
      <t>エン</t>
    </rPh>
    <rPh sb="209" eb="211">
      <t>ケンセツ</t>
    </rPh>
    <rPh sb="211" eb="213">
      <t>ジギョウ</t>
    </rPh>
    <rPh sb="213" eb="214">
      <t>オヨ</t>
    </rPh>
    <rPh sb="215" eb="217">
      <t>チョウシャ</t>
    </rPh>
    <rPh sb="217" eb="219">
      <t>ケンセツ</t>
    </rPh>
    <rPh sb="219" eb="220">
      <t>トウ</t>
    </rPh>
    <rPh sb="226" eb="229">
      <t>コウフゼイ</t>
    </rPh>
    <rPh sb="229" eb="231">
      <t>ソチ</t>
    </rPh>
    <rPh sb="232" eb="234">
      <t>ネントウ</t>
    </rPh>
    <rPh sb="235" eb="236">
      <t>オ</t>
    </rPh>
    <rPh sb="238" eb="241">
      <t>チホウサイ</t>
    </rPh>
    <rPh sb="242" eb="244">
      <t>カツヨウ</t>
    </rPh>
    <rPh sb="245" eb="247">
      <t>ゼンテイ</t>
    </rPh>
    <rPh sb="253" eb="255">
      <t>カノウ</t>
    </rPh>
    <rPh sb="256" eb="257">
      <t>カギ</t>
    </rPh>
    <rPh sb="258" eb="260">
      <t>ヒリツ</t>
    </rPh>
    <rPh sb="260" eb="262">
      <t>ジョウショウ</t>
    </rPh>
    <rPh sb="263" eb="265">
      <t>ヨクセイ</t>
    </rPh>
    <rPh sb="270" eb="271">
      <t>ツト</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</si>
  <si>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</si>
  <si>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</si>
  <si>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</si>
  <si>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平成２９年度より実施している認定こども園建設事業（統廃合：２幼稚園・１保育所⇒１こども園）及び平成３０年度より着手した庁舎建設事業等により地方債現在高は増加傾向（前年比634百万円）にある。いずれも交付税措置を考慮した地方債の活用を実施しており、令和元年度における健全化比率の算定より基準財政需要額算入見込額が反映されるため、将来負担比率が低下する見込みである。
　有形固定資産減価償却率においては、これらの施設の償却率が高止まり（H30末償却率　こども園等：81.7％、庁舎：93.8％）しているが、整備が完了すれば施設ごとの償却率が低下するとともに、所有資産全体の償却率が低下する見込みである。</t>
    <rPh sb="1" eb="3">
      <t>ヘイセイ</t>
    </rPh>
    <rPh sb="5" eb="6">
      <t>ネン</t>
    </rPh>
    <rPh sb="6" eb="7">
      <t>ド</t>
    </rPh>
    <rPh sb="9" eb="11">
      <t>ジッシ</t>
    </rPh>
    <rPh sb="15" eb="17">
      <t>ニンテイ</t>
    </rPh>
    <rPh sb="20" eb="21">
      <t>エン</t>
    </rPh>
    <rPh sb="21" eb="23">
      <t>ケンセツ</t>
    </rPh>
    <rPh sb="23" eb="25">
      <t>ジギョウ</t>
    </rPh>
    <rPh sb="26" eb="29">
      <t>トウハイゴウ</t>
    </rPh>
    <rPh sb="31" eb="34">
      <t>ヨウチエン</t>
    </rPh>
    <rPh sb="36" eb="38">
      <t>ホイク</t>
    </rPh>
    <rPh sb="38" eb="39">
      <t>ショ</t>
    </rPh>
    <rPh sb="44" eb="45">
      <t>エン</t>
    </rPh>
    <rPh sb="46" eb="47">
      <t>オヨ</t>
    </rPh>
    <rPh sb="48" eb="50">
      <t>ヘイセイ</t>
    </rPh>
    <rPh sb="52" eb="53">
      <t>ネン</t>
    </rPh>
    <rPh sb="53" eb="54">
      <t>ド</t>
    </rPh>
    <rPh sb="56" eb="58">
      <t>チャクシュ</t>
    </rPh>
    <rPh sb="60" eb="62">
      <t>チョウシャ</t>
    </rPh>
    <rPh sb="62" eb="64">
      <t>ケンセツ</t>
    </rPh>
    <rPh sb="64" eb="66">
      <t>ジギョウ</t>
    </rPh>
    <rPh sb="66" eb="67">
      <t>トウ</t>
    </rPh>
    <rPh sb="70" eb="73">
      <t>チホウサイ</t>
    </rPh>
    <rPh sb="73" eb="75">
      <t>ゲンザイ</t>
    </rPh>
    <rPh sb="75" eb="76">
      <t>ダカ</t>
    </rPh>
    <rPh sb="77" eb="79">
      <t>ゾウカ</t>
    </rPh>
    <rPh sb="79" eb="81">
      <t>ケイコウ</t>
    </rPh>
    <rPh sb="82" eb="84">
      <t>ゼンネン</t>
    </rPh>
    <rPh sb="84" eb="85">
      <t>ヒ</t>
    </rPh>
    <rPh sb="88" eb="91">
      <t>ヒャクマンエン</t>
    </rPh>
    <rPh sb="100" eb="103">
      <t>コウフゼイ</t>
    </rPh>
    <rPh sb="103" eb="105">
      <t>ソチ</t>
    </rPh>
    <rPh sb="106" eb="108">
      <t>コウリョ</t>
    </rPh>
    <rPh sb="110" eb="113">
      <t>チホウサイ</t>
    </rPh>
    <rPh sb="114" eb="116">
      <t>カツヨウ</t>
    </rPh>
    <rPh sb="117" eb="119">
      <t>ジッシ</t>
    </rPh>
    <rPh sb="124" eb="126">
      <t>レイワ</t>
    </rPh>
    <rPh sb="126" eb="128">
      <t>ガンネン</t>
    </rPh>
    <rPh sb="128" eb="129">
      <t>ド</t>
    </rPh>
    <rPh sb="133" eb="136">
      <t>ケンゼンカ</t>
    </rPh>
    <rPh sb="136" eb="138">
      <t>ヒリツ</t>
    </rPh>
    <rPh sb="139" eb="141">
      <t>サンテイ</t>
    </rPh>
    <rPh sb="143" eb="145">
      <t>キジュン</t>
    </rPh>
    <rPh sb="145" eb="147">
      <t>ザイセイ</t>
    </rPh>
    <rPh sb="147" eb="149">
      <t>ジュヨウ</t>
    </rPh>
    <rPh sb="149" eb="150">
      <t>ガク</t>
    </rPh>
    <rPh sb="150" eb="152">
      <t>サンニュウ</t>
    </rPh>
    <rPh sb="152" eb="154">
      <t>ミコミ</t>
    </rPh>
    <rPh sb="154" eb="155">
      <t>ガク</t>
    </rPh>
    <rPh sb="156" eb="158">
      <t>ハンエイ</t>
    </rPh>
    <rPh sb="164" eb="166">
      <t>ショウライ</t>
    </rPh>
    <rPh sb="166" eb="168">
      <t>フタン</t>
    </rPh>
    <rPh sb="168" eb="170">
      <t>ヒリツ</t>
    </rPh>
    <rPh sb="171" eb="173">
      <t>テイカ</t>
    </rPh>
    <rPh sb="175" eb="177">
      <t>ミコ</t>
    </rPh>
    <rPh sb="184" eb="186">
      <t>ユウケイ</t>
    </rPh>
    <rPh sb="186" eb="188">
      <t>コテイ</t>
    </rPh>
    <rPh sb="188" eb="190">
      <t>シサン</t>
    </rPh>
    <rPh sb="190" eb="192">
      <t>ゲンカ</t>
    </rPh>
    <rPh sb="192" eb="194">
      <t>ショウキャク</t>
    </rPh>
    <rPh sb="194" eb="195">
      <t>リツ</t>
    </rPh>
    <rPh sb="205" eb="207">
      <t>シセツ</t>
    </rPh>
    <rPh sb="208" eb="210">
      <t>ショウキャク</t>
    </rPh>
    <rPh sb="210" eb="211">
      <t>リツ</t>
    </rPh>
    <rPh sb="212" eb="214">
      <t>タカド</t>
    </rPh>
    <rPh sb="220" eb="221">
      <t>マツ</t>
    </rPh>
    <rPh sb="221" eb="223">
      <t>ショウキャク</t>
    </rPh>
    <rPh sb="223" eb="224">
      <t>リツ</t>
    </rPh>
    <rPh sb="228" eb="229">
      <t>エン</t>
    </rPh>
    <rPh sb="229" eb="230">
      <t>トウ</t>
    </rPh>
    <rPh sb="237" eb="239">
      <t>チョウシャ</t>
    </rPh>
    <rPh sb="252" eb="254">
      <t>セイビ</t>
    </rPh>
    <rPh sb="255" eb="257">
      <t>カンリョウ</t>
    </rPh>
    <rPh sb="260" eb="262">
      <t>シセツ</t>
    </rPh>
    <rPh sb="265" eb="267">
      <t>ショウキャク</t>
    </rPh>
    <rPh sb="267" eb="268">
      <t>リツ</t>
    </rPh>
    <rPh sb="269" eb="271">
      <t>テイカ</t>
    </rPh>
    <rPh sb="278" eb="280">
      <t>ショユウ</t>
    </rPh>
    <rPh sb="280" eb="282">
      <t>シサン</t>
    </rPh>
    <rPh sb="282" eb="284">
      <t>ゼンタイ</t>
    </rPh>
    <rPh sb="285" eb="287">
      <t>ショウキャク</t>
    </rPh>
    <rPh sb="287" eb="288">
      <t>リツ</t>
    </rPh>
    <rPh sb="289" eb="291">
      <t>テイカ</t>
    </rPh>
    <rPh sb="293" eb="295">
      <t>ミコ</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</si>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</sst>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5"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85205</c:v>
                </c:pt>
                <c:pt idx="1">
                  <c:v>75972</c:v>
                </c:pt>
                <c:pt idx="2">
                  <c:v>79466</c:v>
                </c:pt>
                <c:pt idx="3">
                  <c:v>90072</c:v>
                </c:pt>
                <c:pt idx="4">
                  <c:v>88328</c:v>
                </c:pt>
              </c:numCache>
            </c:numRef>
          </c:val>
          <c:smooth val="0"/>
          <c:extLst>
            <c:ext xmlns:c16="http://schemas.microsoft.com/office/drawing/2014/chart" uri="{C3380CC4-5D6E-409C-BE32-E72D297353CC}">
              <c16:uniqueId val="{00000000-432F-4CB6-9F2F-C01AB499BF1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130073</c:v>
                </c:pt>
                <c:pt idx="1">
                  <c:v>61331</c:v>
                </c:pt>
                <c:pt idx="2">
                  <c:v>72907</c:v>
                </c:pt>
                <c:pt idx="3">
                  <c:v>92401</c:v>
                </c:pt>
                <c:pt idx="4">
                  <c:v>117710</c:v>
                </c:pt>
              </c:numCache>
            </c:numRef>
          </c:val>
          <c:smooth val="0"/>
          <c:extLst>
            <c:ext xmlns:c16="http://schemas.microsoft.com/office/drawing/2014/chart" uri="{C3380CC4-5D6E-409C-BE32-E72D297353CC}">
              <c16:uniqueId val="{00000001-432F-4CB6-9F2F-C01AB499BF10}"/>
            </c:ext>
          </c:extLst>
        </c:ser>
        <c:dLbls>
          <c:showLegendKey val="0"/>
          <c:showVal val="0"/>
          <c:showCatName val="0"/>
          <c:showSerName val="0"/>
          <c:showPercent val="0"/>
          <c:showBubbleSize val="0"/>
        </c:dLbls>
        <c:marker val="1"/>
        <c:smooth val="0"/>
        <c:axId val="144314152"/>
        <c:axId val="223742840"/>
      </c:lineChart>
      <c:catAx>
        <c:axId val="1443141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3742840"/>
        <c:crosses val="autoZero"/>
        <c:auto val="1"/>
        <c:lblAlgn val="ctr"/>
        <c:lblOffset val="100"/>
        <c:tickLblSkip val="1"/>
        <c:tickMarkSkip val="1"/>
        <c:noMultiLvlLbl val="0"/>
      </c:catAx>
      <c:valAx>
        <c:axId val="22374284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43141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7.33</c:v>
                </c:pt>
                <c:pt idx="1">
                  <c:v>10.34</c:v>
                </c:pt>
                <c:pt idx="2">
                  <c:v>9.2100000000000009</c:v>
                </c:pt>
                <c:pt idx="3">
                  <c:v>10.130000000000001</c:v>
                </c:pt>
                <c:pt idx="4">
                  <c:v>10.89</c:v>
                </c:pt>
              </c:numCache>
            </c:numRef>
          </c:val>
          <c:extLst>
            <c:ext xmlns:c16="http://schemas.microsoft.com/office/drawing/2014/chart" uri="{C3380CC4-5D6E-409C-BE32-E72D297353CC}">
              <c16:uniqueId val="{00000000-B1F8-46C4-B8EF-5A8715B7EE6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45.95</c:v>
                </c:pt>
                <c:pt idx="1">
                  <c:v>47.48</c:v>
                </c:pt>
                <c:pt idx="2">
                  <c:v>53.26</c:v>
                </c:pt>
                <c:pt idx="3">
                  <c:v>53.85</c:v>
                </c:pt>
                <c:pt idx="4">
                  <c:v>49.49</c:v>
                </c:pt>
              </c:numCache>
            </c:numRef>
          </c:val>
          <c:extLst>
            <c:ext xmlns:c16="http://schemas.microsoft.com/office/drawing/2014/chart" uri="{C3380CC4-5D6E-409C-BE32-E72D297353CC}">
              <c16:uniqueId val="{00000001-B1F8-46C4-B8EF-5A8715B7EE6B}"/>
            </c:ext>
          </c:extLst>
        </c:ser>
        <c:dLbls>
          <c:showLegendKey val="0"/>
          <c:showVal val="0"/>
          <c:showCatName val="0"/>
          <c:showSerName val="0"/>
          <c:showPercent val="0"/>
          <c:showBubbleSize val="0"/>
        </c:dLbls>
        <c:gapWidth val="250"/>
        <c:overlap val="100"/>
        <c:axId val="223742448"/>
        <c:axId val="2237436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-16.72</c:v>
                </c:pt>
                <c:pt idx="1">
                  <c:v>3.4</c:v>
                </c:pt>
                <c:pt idx="2">
                  <c:v>-1.17</c:v>
                </c:pt>
                <c:pt idx="3">
                  <c:v>-3.86</c:v>
                </c:pt>
                <c:pt idx="4">
                  <c:v>-7.42</c:v>
                </c:pt>
              </c:numCache>
            </c:numRef>
          </c:val>
          <c:smooth val="0"/>
          <c:extLst>
            <c:ext xmlns:c16="http://schemas.microsoft.com/office/drawing/2014/chart" uri="{C3380CC4-5D6E-409C-BE32-E72D297353CC}">
              <c16:uniqueId val="{00000002-B1F8-46C4-B8EF-5A8715B7EE6B}"/>
            </c:ext>
          </c:extLst>
        </c:ser>
        <c:dLbls>
          <c:showLegendKey val="0"/>
          <c:showVal val="0"/>
          <c:showCatName val="0"/>
          <c:showSerName val="0"/>
          <c:showPercent val="0"/>
          <c:showBubbleSize val="0"/>
        </c:dLbls>
        <c:marker val="1"/>
        <c:smooth val="0"/>
        <c:axId val="223742448"/>
        <c:axId val="223743624"/>
      </c:lineChart>
      <c:catAx>
        <c:axId val="223742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3743624"/>
        <c:crosses val="autoZero"/>
        <c:auto val="1"/>
        <c:lblAlgn val="ctr"/>
        <c:lblOffset val="100"/>
        <c:tickLblSkip val="1"/>
        <c:tickMarkSkip val="1"/>
        <c:noMultiLvlLbl val="0"/>
      </c:catAx>
      <c:valAx>
        <c:axId val="223743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742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31.22</c:v>
                </c:pt>
                <c:pt idx="2">
                  <c:v>#N/A</c:v>
                </c:pt>
                <c:pt idx="3">
                  <c:v>26.66</c:v>
                </c:pt>
                <c:pt idx="4">
                  <c:v>#N/A</c:v>
                </c:pt>
                <c:pt idx="5">
                  <c:v>18.16</c:v>
                </c:pt>
                <c:pt idx="6">
                  <c:v>#N/A</c:v>
                </c:pt>
                <c:pt idx="7">
                  <c:v>16.579999999999998</c:v>
                </c:pt>
                <c:pt idx="8">
                  <c:v>0</c:v>
                </c:pt>
                <c:pt idx="9">
                  <c:v>0</c:v>
                </c:pt>
              </c:numCache>
            </c:numRef>
          </c:val>
          <c:extLst>
            <c:ext xmlns:c16="http://schemas.microsoft.com/office/drawing/2014/chart" uri="{C3380CC4-5D6E-409C-BE32-E72D297353CC}">
              <c16:uniqueId val="{00000000-36CB-4E92-ABC0-A760AD6D183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6CB-4E92-ABC0-A760AD6D1833}"/>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6CB-4E92-ABC0-A760AD6D1833}"/>
            </c:ext>
          </c:extLst>
        </c:ser>
        <c:ser>
          <c:idx val="3"/>
          <c:order val="3"/>
          <c:tx>
            <c:strRef>
              <c:f>データシート!$A$30</c:f>
              <c:strCache>
                <c:ptCount val="1"/>
                <c:pt idx="0">
                  <c:v>港湾整備事業特別会計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6CB-4E92-ABC0-A760AD6D1833}"/>
            </c:ext>
          </c:extLst>
        </c:ser>
        <c:ser>
          <c:idx val="4"/>
          <c:order val="4"/>
          <c:tx>
            <c:strRef>
              <c:f>データシート!$A$31</c:f>
              <c:strCache>
                <c:ptCount val="1"/>
                <c:pt idx="0">
                  <c:v>福祉サービス事業特別会計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36CB-4E92-ABC0-A760AD6D1833}"/>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36CB-4E92-ABC0-A760AD6D1833}"/>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1.2</c:v>
                </c:pt>
                <c:pt idx="2">
                  <c:v>#N/A</c:v>
                </c:pt>
                <c:pt idx="3">
                  <c:v>1.47</c:v>
                </c:pt>
                <c:pt idx="4">
                  <c:v>#N/A</c:v>
                </c:pt>
                <c:pt idx="5">
                  <c:v>0.83</c:v>
                </c:pt>
                <c:pt idx="6">
                  <c:v>#N/A</c:v>
                </c:pt>
                <c:pt idx="7">
                  <c:v>1.72</c:v>
                </c:pt>
                <c:pt idx="8">
                  <c:v>#N/A</c:v>
                </c:pt>
                <c:pt idx="9">
                  <c:v>1.58</c:v>
                </c:pt>
              </c:numCache>
            </c:numRef>
          </c:val>
          <c:extLst>
            <c:ext xmlns:c16="http://schemas.microsoft.com/office/drawing/2014/chart" uri="{C3380CC4-5D6E-409C-BE32-E72D297353CC}">
              <c16:uniqueId val="{00000006-36CB-4E92-ABC0-A760AD6D1833}"/>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2.5499999999999998</c:v>
                </c:pt>
                <c:pt idx="2">
                  <c:v>#N/A</c:v>
                </c:pt>
                <c:pt idx="3">
                  <c:v>2.85</c:v>
                </c:pt>
                <c:pt idx="4">
                  <c:v>#N/A</c:v>
                </c:pt>
                <c:pt idx="5">
                  <c:v>2.83</c:v>
                </c:pt>
                <c:pt idx="6">
                  <c:v>#N/A</c:v>
                </c:pt>
                <c:pt idx="7">
                  <c:v>2.2999999999999998</c:v>
                </c:pt>
                <c:pt idx="8">
                  <c:v>#N/A</c:v>
                </c:pt>
                <c:pt idx="9">
                  <c:v>1.84</c:v>
                </c:pt>
              </c:numCache>
            </c:numRef>
          </c:val>
          <c:extLst>
            <c:ext xmlns:c16="http://schemas.microsoft.com/office/drawing/2014/chart" uri="{C3380CC4-5D6E-409C-BE32-E72D297353CC}">
              <c16:uniqueId val="{00000007-36CB-4E92-ABC0-A760AD6D183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7.33</c:v>
                </c:pt>
                <c:pt idx="2">
                  <c:v>#N/A</c:v>
                </c:pt>
                <c:pt idx="3">
                  <c:v>10.34</c:v>
                </c:pt>
                <c:pt idx="4">
                  <c:v>#N/A</c:v>
                </c:pt>
                <c:pt idx="5">
                  <c:v>9.1999999999999993</c:v>
                </c:pt>
                <c:pt idx="6">
                  <c:v>#N/A</c:v>
                </c:pt>
                <c:pt idx="7">
                  <c:v>10.130000000000001</c:v>
                </c:pt>
                <c:pt idx="8">
                  <c:v>#N/A</c:v>
                </c:pt>
                <c:pt idx="9">
                  <c:v>10.89</c:v>
                </c:pt>
              </c:numCache>
            </c:numRef>
          </c:val>
          <c:extLst>
            <c:ext xmlns:c16="http://schemas.microsoft.com/office/drawing/2014/chart" uri="{C3380CC4-5D6E-409C-BE32-E72D297353CC}">
              <c16:uniqueId val="{00000008-36CB-4E92-ABC0-A760AD6D1833}"/>
            </c:ext>
          </c:extLst>
        </c:ser>
        <c:ser>
          <c:idx val="9"/>
          <c:order val="9"/>
          <c:tx>
            <c:strRef>
              <c:f>データシート!$A$36</c:f>
              <c:strCache>
                <c:ptCount val="1"/>
                <c:pt idx="0">
                  <c:v>宅地造成事業特別会計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0.05</c:v>
                </c:pt>
                <c:pt idx="1">
                  <c:v>#N/A</c:v>
                </c:pt>
                <c:pt idx="2">
                  <c:v>0.05</c:v>
                </c:pt>
                <c:pt idx="3">
                  <c:v>#N/A</c:v>
                </c:pt>
                <c:pt idx="4">
                  <c:v>0.04</c:v>
                </c:pt>
                <c:pt idx="5">
                  <c:v>#N/A</c:v>
                </c:pt>
                <c:pt idx="6">
                  <c:v>#N/A</c:v>
                </c:pt>
                <c:pt idx="7">
                  <c:v>0</c:v>
                </c:pt>
                <c:pt idx="8">
                  <c:v>#N/A</c:v>
                </c:pt>
                <c:pt idx="9">
                  <c:v>0</c:v>
                </c:pt>
              </c:numCache>
            </c:numRef>
          </c:val>
          <c:extLst>
            <c:ext xmlns:c16="http://schemas.microsoft.com/office/drawing/2014/chart" uri="{C3380CC4-5D6E-409C-BE32-E72D297353CC}">
              <c16:uniqueId val="{00000009-36CB-4E92-ABC0-A760AD6D1833}"/>
            </c:ext>
          </c:extLst>
        </c:ser>
        <c:dLbls>
          <c:showLegendKey val="0"/>
          <c:showVal val="0"/>
          <c:showCatName val="0"/>
          <c:showSerName val="0"/>
          <c:showPercent val="0"/>
          <c:showBubbleSize val="0"/>
        </c:dLbls>
        <c:gapWidth val="150"/>
        <c:overlap val="100"/>
        <c:axId val="223744408"/>
        <c:axId val="223744800"/>
      </c:barChart>
      <c:catAx>
        <c:axId val="223744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3744800"/>
        <c:crosses val="autoZero"/>
        <c:auto val="1"/>
        <c:lblAlgn val="ctr"/>
        <c:lblOffset val="100"/>
        <c:tickLblSkip val="1"/>
        <c:tickMarkSkip val="1"/>
        <c:noMultiLvlLbl val="0"/>
      </c:catAx>
      <c:valAx>
        <c:axId val="223744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7444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626</c:v>
                </c:pt>
                <c:pt idx="5">
                  <c:v>630</c:v>
                </c:pt>
                <c:pt idx="8">
                  <c:v>661</c:v>
                </c:pt>
                <c:pt idx="11">
                  <c:v>653</c:v>
                </c:pt>
                <c:pt idx="14">
                  <c:v>709</c:v>
                </c:pt>
              </c:numCache>
            </c:numRef>
          </c:val>
          <c:extLst>
            <c:ext xmlns:c16="http://schemas.microsoft.com/office/drawing/2014/chart" uri="{C3380CC4-5D6E-409C-BE32-E72D297353CC}">
              <c16:uniqueId val="{00000000-B0BA-493E-A425-85B64BE2F9F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0BA-493E-A425-85B64BE2F9F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11</c:v>
                </c:pt>
                <c:pt idx="3">
                  <c:v>9</c:v>
                </c:pt>
                <c:pt idx="6">
                  <c:v>6</c:v>
                </c:pt>
                <c:pt idx="9">
                  <c:v>4</c:v>
                </c:pt>
                <c:pt idx="12">
                  <c:v>3</c:v>
                </c:pt>
              </c:numCache>
            </c:numRef>
          </c:val>
          <c:extLst>
            <c:ext xmlns:c16="http://schemas.microsoft.com/office/drawing/2014/chart" uri="{C3380CC4-5D6E-409C-BE32-E72D297353CC}">
              <c16:uniqueId val="{00000002-B0BA-493E-A425-85B64BE2F9F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33</c:v>
                </c:pt>
                <c:pt idx="3">
                  <c:v>37</c:v>
                </c:pt>
                <c:pt idx="6">
                  <c:v>35</c:v>
                </c:pt>
                <c:pt idx="9">
                  <c:v>58</c:v>
                </c:pt>
                <c:pt idx="12">
                  <c:v>121</c:v>
                </c:pt>
              </c:numCache>
            </c:numRef>
          </c:val>
          <c:extLst>
            <c:ext xmlns:c16="http://schemas.microsoft.com/office/drawing/2014/chart" uri="{C3380CC4-5D6E-409C-BE32-E72D297353CC}">
              <c16:uniqueId val="{00000003-B0BA-493E-A425-85B64BE2F9F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65</c:v>
                </c:pt>
                <c:pt idx="3">
                  <c:v>62</c:v>
                </c:pt>
                <c:pt idx="6">
                  <c:v>19</c:v>
                </c:pt>
                <c:pt idx="9">
                  <c:v>18</c:v>
                </c:pt>
                <c:pt idx="12">
                  <c:v>15</c:v>
                </c:pt>
              </c:numCache>
            </c:numRef>
          </c:val>
          <c:extLst>
            <c:ext xmlns:c16="http://schemas.microsoft.com/office/drawing/2014/chart" uri="{C3380CC4-5D6E-409C-BE32-E72D297353CC}">
              <c16:uniqueId val="{00000004-B0BA-493E-A425-85B64BE2F9F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0BA-493E-A425-85B64BE2F9F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0BA-493E-A425-85B64BE2F9F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798</c:v>
                </c:pt>
                <c:pt idx="3">
                  <c:v>776</c:v>
                </c:pt>
                <c:pt idx="6">
                  <c:v>864</c:v>
                </c:pt>
                <c:pt idx="9">
                  <c:v>837</c:v>
                </c:pt>
                <c:pt idx="12">
                  <c:v>904</c:v>
                </c:pt>
              </c:numCache>
            </c:numRef>
          </c:val>
          <c:extLst>
            <c:ext xmlns:c16="http://schemas.microsoft.com/office/drawing/2014/chart" uri="{C3380CC4-5D6E-409C-BE32-E72D297353CC}">
              <c16:uniqueId val="{00000007-B0BA-493E-A425-85B64BE2F9FB}"/>
            </c:ext>
          </c:extLst>
        </c:ser>
        <c:dLbls>
          <c:showLegendKey val="0"/>
          <c:showVal val="0"/>
          <c:showCatName val="0"/>
          <c:showSerName val="0"/>
          <c:showPercent val="0"/>
          <c:showBubbleSize val="0"/>
        </c:dLbls>
        <c:gapWidth val="100"/>
        <c:overlap val="100"/>
        <c:axId val="223741664"/>
        <c:axId val="2237420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281</c:v>
                </c:pt>
                <c:pt idx="2">
                  <c:v>#N/A</c:v>
                </c:pt>
                <c:pt idx="3">
                  <c:v>#N/A</c:v>
                </c:pt>
                <c:pt idx="4">
                  <c:v>254</c:v>
                </c:pt>
                <c:pt idx="5">
                  <c:v>#N/A</c:v>
                </c:pt>
                <c:pt idx="6">
                  <c:v>#N/A</c:v>
                </c:pt>
                <c:pt idx="7">
                  <c:v>263</c:v>
                </c:pt>
                <c:pt idx="8">
                  <c:v>#N/A</c:v>
                </c:pt>
                <c:pt idx="9">
                  <c:v>#N/A</c:v>
                </c:pt>
                <c:pt idx="10">
                  <c:v>264</c:v>
                </c:pt>
                <c:pt idx="11">
                  <c:v>#N/A</c:v>
                </c:pt>
                <c:pt idx="12">
                  <c:v>#N/A</c:v>
                </c:pt>
                <c:pt idx="13">
                  <c:v>334</c:v>
                </c:pt>
                <c:pt idx="14">
                  <c:v>#N/A</c:v>
                </c:pt>
              </c:numCache>
            </c:numRef>
          </c:val>
          <c:smooth val="0"/>
          <c:extLst>
            <c:ext xmlns:c16="http://schemas.microsoft.com/office/drawing/2014/chart" uri="{C3380CC4-5D6E-409C-BE32-E72D297353CC}">
              <c16:uniqueId val="{00000008-B0BA-493E-A425-85B64BE2F9FB}"/>
            </c:ext>
          </c:extLst>
        </c:ser>
        <c:dLbls>
          <c:showLegendKey val="0"/>
          <c:showVal val="0"/>
          <c:showCatName val="0"/>
          <c:showSerName val="0"/>
          <c:showPercent val="0"/>
          <c:showBubbleSize val="0"/>
        </c:dLbls>
        <c:marker val="1"/>
        <c:smooth val="0"/>
        <c:axId val="223741664"/>
        <c:axId val="223742056"/>
      </c:lineChart>
      <c:catAx>
        <c:axId val="223741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3742056"/>
        <c:crosses val="autoZero"/>
        <c:auto val="1"/>
        <c:lblAlgn val="ctr"/>
        <c:lblOffset val="100"/>
        <c:tickLblSkip val="1"/>
        <c:tickMarkSkip val="1"/>
        <c:noMultiLvlLbl val="0"/>
      </c:catAx>
      <c:valAx>
        <c:axId val="223742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741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7074</c:v>
                </c:pt>
                <c:pt idx="5">
                  <c:v>8435</c:v>
                </c:pt>
                <c:pt idx="8">
                  <c:v>8432</c:v>
                </c:pt>
                <c:pt idx="11">
                  <c:v>8403</c:v>
                </c:pt>
                <c:pt idx="14">
                  <c:v>8427</c:v>
                </c:pt>
              </c:numCache>
            </c:numRef>
          </c:val>
          <c:extLst>
            <c:ext xmlns:c16="http://schemas.microsoft.com/office/drawing/2014/chart" uri="{C3380CC4-5D6E-409C-BE32-E72D297353CC}">
              <c16:uniqueId val="{00000000-7F02-47F5-8548-1C0634FD84E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127</c:v>
                </c:pt>
                <c:pt idx="5">
                  <c:v>115</c:v>
                </c:pt>
                <c:pt idx="8">
                  <c:v>128</c:v>
                </c:pt>
                <c:pt idx="11">
                  <c:v>189</c:v>
                </c:pt>
                <c:pt idx="14">
                  <c:v>332</c:v>
                </c:pt>
              </c:numCache>
            </c:numRef>
          </c:val>
          <c:extLst>
            <c:ext xmlns:c16="http://schemas.microsoft.com/office/drawing/2014/chart" uri="{C3380CC4-5D6E-409C-BE32-E72D297353CC}">
              <c16:uniqueId val="{00000001-7F02-47F5-8548-1C0634FD84E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2852</c:v>
                </c:pt>
                <c:pt idx="5">
                  <c:v>3031</c:v>
                </c:pt>
                <c:pt idx="8">
                  <c:v>3479</c:v>
                </c:pt>
                <c:pt idx="11">
                  <c:v>3611</c:v>
                </c:pt>
                <c:pt idx="14">
                  <c:v>3586</c:v>
                </c:pt>
              </c:numCache>
            </c:numRef>
          </c:val>
          <c:extLst>
            <c:ext xmlns:c16="http://schemas.microsoft.com/office/drawing/2014/chart" uri="{C3380CC4-5D6E-409C-BE32-E72D297353CC}">
              <c16:uniqueId val="{00000002-7F02-47F5-8548-1C0634FD84E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F02-47F5-8548-1C0634FD84E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F02-47F5-8548-1C0634FD84E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F02-47F5-8548-1C0634FD84E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1460</c:v>
                </c:pt>
                <c:pt idx="3">
                  <c:v>1624</c:v>
                </c:pt>
                <c:pt idx="6">
                  <c:v>1602</c:v>
                </c:pt>
                <c:pt idx="9">
                  <c:v>1447</c:v>
                </c:pt>
                <c:pt idx="12">
                  <c:v>1381</c:v>
                </c:pt>
              </c:numCache>
            </c:numRef>
          </c:val>
          <c:extLst>
            <c:ext xmlns:c16="http://schemas.microsoft.com/office/drawing/2014/chart" uri="{C3380CC4-5D6E-409C-BE32-E72D297353CC}">
              <c16:uniqueId val="{00000006-7F02-47F5-8548-1C0634FD84E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514</c:v>
                </c:pt>
                <c:pt idx="3">
                  <c:v>1820</c:v>
                </c:pt>
                <c:pt idx="6">
                  <c:v>1819</c:v>
                </c:pt>
                <c:pt idx="9">
                  <c:v>1765</c:v>
                </c:pt>
                <c:pt idx="12">
                  <c:v>1606</c:v>
                </c:pt>
              </c:numCache>
            </c:numRef>
          </c:val>
          <c:extLst>
            <c:ext xmlns:c16="http://schemas.microsoft.com/office/drawing/2014/chart" uri="{C3380CC4-5D6E-409C-BE32-E72D297353CC}">
              <c16:uniqueId val="{00000007-7F02-47F5-8548-1C0634FD84E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561</c:v>
                </c:pt>
                <c:pt idx="3">
                  <c:v>523</c:v>
                </c:pt>
                <c:pt idx="6">
                  <c:v>137</c:v>
                </c:pt>
                <c:pt idx="9">
                  <c:v>102</c:v>
                </c:pt>
                <c:pt idx="12">
                  <c:v>53</c:v>
                </c:pt>
              </c:numCache>
            </c:numRef>
          </c:val>
          <c:extLst>
            <c:ext xmlns:c16="http://schemas.microsoft.com/office/drawing/2014/chart" uri="{C3380CC4-5D6E-409C-BE32-E72D297353CC}">
              <c16:uniqueId val="{00000008-7F02-47F5-8548-1C0634FD84E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235</c:v>
                </c:pt>
                <c:pt idx="3">
                  <c:v>227</c:v>
                </c:pt>
                <c:pt idx="6">
                  <c:v>221</c:v>
                </c:pt>
                <c:pt idx="9">
                  <c:v>218</c:v>
                </c:pt>
                <c:pt idx="12">
                  <c:v>216</c:v>
                </c:pt>
              </c:numCache>
            </c:numRef>
          </c:val>
          <c:extLst>
            <c:ext xmlns:c16="http://schemas.microsoft.com/office/drawing/2014/chart" uri="{C3380CC4-5D6E-409C-BE32-E72D297353CC}">
              <c16:uniqueId val="{00000009-7F02-47F5-8548-1C0634FD84E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7866</c:v>
                </c:pt>
                <c:pt idx="3">
                  <c:v>9221</c:v>
                </c:pt>
                <c:pt idx="6">
                  <c:v>9556</c:v>
                </c:pt>
                <c:pt idx="9">
                  <c:v>9673</c:v>
                </c:pt>
                <c:pt idx="12">
                  <c:v>10307</c:v>
                </c:pt>
              </c:numCache>
            </c:numRef>
          </c:val>
          <c:extLst>
            <c:ext xmlns:c16="http://schemas.microsoft.com/office/drawing/2014/chart" uri="{C3380CC4-5D6E-409C-BE32-E72D297353CC}">
              <c16:uniqueId val="{0000000A-7F02-47F5-8548-1C0634FD84EB}"/>
            </c:ext>
          </c:extLst>
        </c:ser>
        <c:dLbls>
          <c:showLegendKey val="0"/>
          <c:showVal val="0"/>
          <c:showCatName val="0"/>
          <c:showSerName val="0"/>
          <c:showPercent val="0"/>
          <c:showBubbleSize val="0"/>
        </c:dLbls>
        <c:gapWidth val="100"/>
        <c:overlap val="100"/>
        <c:axId val="475392608"/>
        <c:axId val="4753961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583</c:v>
                </c:pt>
                <c:pt idx="2">
                  <c:v>#N/A</c:v>
                </c:pt>
                <c:pt idx="3">
                  <c:v>#N/A</c:v>
                </c:pt>
                <c:pt idx="4">
                  <c:v>1834</c:v>
                </c:pt>
                <c:pt idx="5">
                  <c:v>#N/A</c:v>
                </c:pt>
                <c:pt idx="6">
                  <c:v>#N/A</c:v>
                </c:pt>
                <c:pt idx="7">
                  <c:v>1296</c:v>
                </c:pt>
                <c:pt idx="8">
                  <c:v>#N/A</c:v>
                </c:pt>
                <c:pt idx="9">
                  <c:v>#N/A</c:v>
                </c:pt>
                <c:pt idx="10">
                  <c:v>1002</c:v>
                </c:pt>
                <c:pt idx="11">
                  <c:v>#N/A</c:v>
                </c:pt>
                <c:pt idx="12">
                  <c:v>#N/A</c:v>
                </c:pt>
                <c:pt idx="13">
                  <c:v>1218</c:v>
                </c:pt>
                <c:pt idx="14">
                  <c:v>#N/A</c:v>
                </c:pt>
              </c:numCache>
            </c:numRef>
          </c:val>
          <c:smooth val="0"/>
          <c:extLst>
            <c:ext xmlns:c16="http://schemas.microsoft.com/office/drawing/2014/chart" uri="{C3380CC4-5D6E-409C-BE32-E72D297353CC}">
              <c16:uniqueId val="{0000000B-7F02-47F5-8548-1C0634FD84EB}"/>
            </c:ext>
          </c:extLst>
        </c:ser>
        <c:dLbls>
          <c:showLegendKey val="0"/>
          <c:showVal val="0"/>
          <c:showCatName val="0"/>
          <c:showSerName val="0"/>
          <c:showPercent val="0"/>
          <c:showBubbleSize val="0"/>
        </c:dLbls>
        <c:marker val="1"/>
        <c:smooth val="0"/>
        <c:axId val="475392608"/>
        <c:axId val="475396136"/>
      </c:lineChart>
      <c:catAx>
        <c:axId val="475392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5396136"/>
        <c:crosses val="autoZero"/>
        <c:auto val="1"/>
        <c:lblAlgn val="ctr"/>
        <c:lblOffset val="100"/>
        <c:tickLblSkip val="1"/>
        <c:tickMarkSkip val="1"/>
        <c:noMultiLvlLbl val="0"/>
      </c:catAx>
      <c:valAx>
        <c:axId val="475396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5392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2510</c:v>
                </c:pt>
                <c:pt idx="1">
                  <c:v>2509</c:v>
                </c:pt>
                <c:pt idx="2">
                  <c:v>2348</c:v>
                </c:pt>
              </c:numCache>
            </c:numRef>
          </c:val>
          <c:extLst>
            <c:ext xmlns:c16="http://schemas.microsoft.com/office/drawing/2014/chart" uri="{C3380CC4-5D6E-409C-BE32-E72D297353CC}">
              <c16:uniqueId val="{00000000-EA7F-425B-94AB-ECDD586E353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c:v>
                </c:pt>
                <c:pt idx="1">
                  <c:v>10</c:v>
                </c:pt>
                <c:pt idx="2">
                  <c:v>10</c:v>
                </c:pt>
              </c:numCache>
            </c:numRef>
          </c:val>
          <c:extLst>
            <c:ext xmlns:c16="http://schemas.microsoft.com/office/drawing/2014/chart" uri="{C3380CC4-5D6E-409C-BE32-E72D297353CC}">
              <c16:uniqueId val="{00000001-EA7F-425B-94AB-ECDD586E353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783</c:v>
                </c:pt>
                <c:pt idx="1">
                  <c:v>878</c:v>
                </c:pt>
                <c:pt idx="2">
                  <c:v>942</c:v>
                </c:pt>
              </c:numCache>
            </c:numRef>
          </c:val>
          <c:extLst>
            <c:ext xmlns:c16="http://schemas.microsoft.com/office/drawing/2014/chart" uri="{C3380CC4-5D6E-409C-BE32-E72D297353CC}">
              <c16:uniqueId val="{00000002-EA7F-425B-94AB-ECDD586E3537}"/>
            </c:ext>
          </c:extLst>
        </c:ser>
        <c:dLbls>
          <c:showLegendKey val="0"/>
          <c:showVal val="0"/>
          <c:showCatName val="0"/>
          <c:showSerName val="0"/>
          <c:showPercent val="0"/>
          <c:showBubbleSize val="0"/>
        </c:dLbls>
        <c:gapWidth val="120"/>
        <c:overlap val="100"/>
        <c:axId val="475395744"/>
        <c:axId val="475391040"/>
      </c:barChart>
      <c:catAx>
        <c:axId val="475395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75391040"/>
        <c:crosses val="autoZero"/>
        <c:auto val="1"/>
        <c:lblAlgn val="ctr"/>
        <c:lblOffset val="100"/>
        <c:tickLblSkip val="1"/>
        <c:tickMarkSkip val="1"/>
        <c:noMultiLvlLbl val="0"/>
      </c:catAx>
      <c:valAx>
        <c:axId val="4753910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75395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{7870CA1C-C49A-4EE9-9865-5F639B4008E9}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F15-49A0-AF0A-3A00F535BF6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{9E7255FA-ACF3-4326-A628-7C80FEC48018}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F15-49A0-AF0A-3A00F535BF6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{61E6E685-479D-49CF-9748-AB612026AAC8}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F15-49A0-AF0A-3A00F535BF6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{FC9BFD83-9C59-42F5-8DA4-A83E08E0EFF8}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F15-49A0-AF0A-3A00F535BF6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{F0EF2A73-50F2-445B-8CC9-81A11B719994}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F15-49A0-AF0A-3A00F535BF6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{68C73800-8F34-40D9-9970-5F36F24F492E}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F15-49A0-AF0A-3A00F535BF6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{769D9480-F0BE-465C-BFFE-F8CA054A099C}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F15-49A0-AF0A-3A00F535BF6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{DDBBF934-D896-4043-BC58-AF4D6DC83FCD}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F15-49A0-AF0A-3A00F535BF6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{883D32D3-0C7A-460E-84BE-A2D2C1A0CE39}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F15-49A0-AF0A-3A00F535BF6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59.8</c:v>
                </c:pt>
                <c:pt idx="24">
                  <c:v>60.1</c:v>
                </c:pt>
                <c:pt idx="32">
                  <c:v>60.8</c:v>
                </c:pt>
              </c:numCache>
            </c:numRef>
          </c:xVal>
          <c:yVal>
            <c:numRef>
              <c:f>公会計指標分析・財政指標組合せ分析表!$BP$51:$DC$51</c:f>
              <c:numCache>
                <c:formatCode>#,##0.0;"▲ "#,##0.0</c:formatCode>
                <c:ptCount val="40"/>
                <c:pt idx="16">
                  <c:v>31.8</c:v>
                </c:pt>
                <c:pt idx="24">
                  <c:v>24.9</c:v>
                </c:pt>
                <c:pt idx="32">
                  <c:v>30</c:v>
                </c:pt>
              </c:numCache>
            </c:numRef>
          </c:yVal>
          <c:smooth val="0"/>
          <c:extLst>
            <c:ext xmlns:c16="http://schemas.microsoft.com/office/drawing/2014/chart" uri="{C3380CC4-5D6E-409C-BE32-E72D297353CC}">
              <c16:uniqueId val="{00000009-9F15-49A0-AF0A-3A00F535BF6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{EFCADF8C-25DA-42B5-9AE2-83BE7E588FC1}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F15-49A0-AF0A-3A00F535BF6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{A7177E3F-5EF6-4F46-80A5-8AD84E5C5CC2}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F15-49A0-AF0A-3A00F535BF6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{7406C859-96CF-4B69-8E9F-9CB07F4A5D3E}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F15-49A0-AF0A-3A00F535BF6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{6D5DE322-9AFA-4177-8CE0-21620419870E}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F15-49A0-AF0A-3A00F535BF6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{9A5D4577-9870-41CB-8661-E452E43AD9D6}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F15-49A0-AF0A-3A00F535BF6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{F0CE3E0E-4BB2-4BFF-A98B-5BE709118FF1}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F15-49A0-AF0A-3A00F535BF6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{1374E3F8-3752-41C2-B39C-2BE0C14C68CC}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F15-49A0-AF0A-3A00F535BF6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{13B6280C-EEDD-44A0-B2D0-C36FB22B4297}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F15-49A0-AF0A-3A00F535BF6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{25291B70-357A-493D-BC16-551EAC614F1E}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F15-49A0-AF0A-3A00F535BF6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52.1</c:v>
                </c:pt>
                <c:pt idx="24">
                  <c:v>59.1</c:v>
                </c:pt>
                <c:pt idx="32">
                  <c:v>58.6</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9F15-49A0-AF0A-3A00F535BF65}"/>
            </c:ext>
          </c:extLst>
        </c:ser>
        <c:dLbls>
          <c:showLegendKey val="0"/>
          <c:showVal val="1"/>
          <c:showCatName val="0"/>
          <c:showSerName val="0"/>
          <c:showPercent val="0"/>
          <c:showBubbleSize val="0"/>
        </c:dLbls>
        <c:axId val="46179840"/>
        <c:axId val="46181760"/>
      </c:scatterChart>
      <c:valAx>
        <c:axId val="46179840"/>
        <c:scaling>
          <c:orientation val="minMax"/>
          <c:max val="61.6"/>
          <c:min val="51.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8"/>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{BC0BD9B1-394E-4FBD-A982-B5AB854E86E9}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6007-40CA-AA15-DF383F36F41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{AA4D9FF1-A99F-4C58-A505-3B285C65D9D6}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007-40CA-AA15-DF383F36F41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{6F24D7A6-76DF-4E79-8235-DB3E9766B606}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007-40CA-AA15-DF383F36F41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{01CE0F90-58E7-42DB-8DDE-64BE593074A4}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007-40CA-AA15-DF383F36F41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{ACFE3065-7E5E-4AB1-A109-BD6409FC878A}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007-40CA-AA15-DF383F36F41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{DB932166-4863-4D93-9595-74C5C410ABBE}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6007-40CA-AA15-DF383F36F419}"/>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{AC3E6248-BB61-400C-A568-260AADD4A171}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6007-40CA-AA15-DF383F36F419}"/>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{30B24791-785E-43D4-85E4-92FEE4651316}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6007-40CA-AA15-DF383F36F419}"/>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{7DA4A8A5-45EE-402B-97B8-57F596D3F664}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6007-40CA-AA15-DF383F36F41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c:v>
                </c:pt>
                <c:pt idx="8">
                  <c:v>7</c:v>
                </c:pt>
                <c:pt idx="16">
                  <c:v>6.5</c:v>
                </c:pt>
                <c:pt idx="24">
                  <c:v>6.4</c:v>
                </c:pt>
                <c:pt idx="32">
                  <c:v>7.1</c:v>
                </c:pt>
              </c:numCache>
            </c:numRef>
          </c:xVal>
          <c:yVal>
            <c:numRef>
              <c:f>公会計指標分析・財政指標組合せ分析表!$BP$73:$DC$73</c:f>
              <c:numCache>
                <c:formatCode>#,##0.0;"▲ "#,##0.0</c:formatCode>
                <c:ptCount val="40"/>
                <c:pt idx="0">
                  <c:v>14.8</c:v>
                </c:pt>
                <c:pt idx="8">
                  <c:v>44.2</c:v>
                </c:pt>
                <c:pt idx="16">
                  <c:v>31.8</c:v>
                </c:pt>
                <c:pt idx="24">
                  <c:v>24.9</c:v>
                </c:pt>
                <c:pt idx="32">
                  <c:v>30</c:v>
                </c:pt>
              </c:numCache>
            </c:numRef>
          </c:yVal>
          <c:smooth val="0"/>
          <c:extLst>
            <c:ext xmlns:c16="http://schemas.microsoft.com/office/drawing/2014/chart" uri="{C3380CC4-5D6E-409C-BE32-E72D297353CC}">
              <c16:uniqueId val="{00000009-6007-40CA-AA15-DF383F36F41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{161F11A9-B0D8-43D1-8C01-BC8865EF735A}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6007-40CA-AA15-DF383F36F41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{02A5FD82-A4F6-4501-B664-3F0803BFF3AF}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007-40CA-AA15-DF383F36F41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{239BE17B-88A1-4B2E-84C5-78170C86FDD3}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007-40CA-AA15-DF383F36F41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{4A08A14A-65E6-4C35-87FF-EE3AC6F62982}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007-40CA-AA15-DF383F36F41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{A0F27B46-1C1F-45F5-A7E4-0DD323C447FA}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007-40CA-AA15-DF383F36F41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{BA57FB8C-2AC0-466D-B86A-307A8F9EA565}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6007-40CA-AA15-DF383F36F419}"/>
                </c:ext>
              </c:extLst>
            </c:dLbl>
            <c:dLbl>
              <c:idx val="16"/>
              <c:layout>
                <c:manualLayout>
                  <c:x val="-4.5160355153971272E-2"/>
                  <c:y val="-8.1337372860051965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{86BD5248-9B8C-4A63-A7D6-76E49939C8F6}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6007-40CA-AA15-DF383F36F419}"/>
                </c:ext>
              </c:extLst>
            </c:dLbl>
            <c:dLbl>
              <c:idx val="24"/>
              <c:layout>
                <c:manualLayout>
                  <c:x val="-1.82356280842499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{3D56A223-D39B-46EC-8E15-7BFC2CD09D5F}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6007-40CA-AA15-DF383F36F419}"/>
                </c:ext>
              </c:extLst>
            </c:dLbl>
            <c:dLbl>
              <c:idx val="32"/>
              <c:layout>
                <c:manualLayout>
                  <c:x val="-3.1697991619110633E-2"/>
                  <c:y val="-4.3495921315535854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{11CA1EA8-EBBF-4477-A46B-F5BD7C6AFE41}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6007-40CA-AA15-DF383F36F41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8.9</c:v>
                </c:pt>
                <c:pt idx="16">
                  <c:v>7.9</c:v>
                </c:pt>
                <c:pt idx="24">
                  <c:v>7.9</c:v>
                </c:pt>
                <c:pt idx="32">
                  <c:v>7.8</c:v>
                </c:pt>
              </c:numCache>
            </c:numRef>
          </c:xVal>
          <c:yVal>
            <c:numRef>
              <c:f>公会計指標分析・財政指標組合せ分析表!$BP$77:$DC$77</c:f>
              <c:numCache>
                <c:formatCode>#,##0.0;"▲ "#,##0.0</c:formatCode>
                <c:ptCount val="40"/>
                <c:pt idx="0">
                  <c:v>48.7</c:v>
                </c:pt>
                <c:pt idx="8">
                  <c:v>13.1</c:v>
                </c:pt>
                <c:pt idx="16">
                  <c:v>0</c:v>
                </c:pt>
                <c:pt idx="24">
                  <c:v>0</c:v>
                </c:pt>
                <c:pt idx="32">
                  <c:v>0</c:v>
                </c:pt>
              </c:numCache>
            </c:numRef>
          </c:yVal>
          <c:smooth val="0"/>
          <c:extLst>
            <c:ext xmlns:c16="http://schemas.microsoft.com/office/drawing/2014/chart" uri="{C3380CC4-5D6E-409C-BE32-E72D297353CC}">
              <c16:uniqueId val="{00000013-6007-40CA-AA15-DF383F36F419}"/>
            </c:ext>
          </c:extLst>
        </c:ser>
        <c:dLbls>
          <c:showLegendKey val="0"/>
          <c:showVal val="1"/>
          <c:showCatName val="0"/>
          <c:showSerName val="0"/>
          <c:showPercent val="0"/>
          <c:showBubbleSize val="0"/>
        </c:dLbls>
        <c:axId val="84219776"/>
        <c:axId val="84234240"/>
      </c:scatterChart>
      <c:valAx>
        <c:axId val="84219776"/>
        <c:scaling>
          <c:orientation val="minMax"/>
          <c:max val="10.799999999999999"/>
          <c:min val="6.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7"/>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6"/>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香川県土庄町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新小学校の整備に係る地方債の元利償還金が、据置期間の終了に伴い大幅に増加している。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また、小豆島中央病院企業団が整備した新</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病院</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建設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及び小豆地区広域行政事務組合（消防）が整備したデジタル無線に係る地方債</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の元利償還金が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据置期間の終了に伴い増加したため、組合等が起こした地方債の元利償還金に対する負担金等の額が増加している。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近年大型の公共事業が集中したことに加え、廃止した病院事業会計の残債を引き継いだことにより、地方債現在高は増加傾向にあるため、今後実質公債費比率は増加する見込みである。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香川県土庄町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近年</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大型の公共事業が集中したことに加え、廃止した病院事業会計の残債を引き継いだことにより、地方債現在高は増加傾向にあるが、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公営企業債等繰入見込額、組合等負担等見込額、退職手当負担見込額が減少しているとともに</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充当可能特定歳入（公営住宅使用料）が増加しているため、</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将来負担比率の分子は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微増にとどまって</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今後も大型の公共事業が続</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くため</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、地方債現在高は増加する見込みであるが、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基準財政需要額算入見込額を考慮した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地方債を主に発行する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ことにより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、将来負担比率</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大幅</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な</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上昇</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を抑制するように努める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香川県土庄町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財政調整基金が１６１百万円、長栄又造教育振興基金が５０百万円減少した一方で、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庁舎建設基金に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１００百万</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円を積み立てたこと等により、基金全体は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９８</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の減少となった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公債費の増加に伴い、今後財政調整基金からの取崩額の増加が見込まれる。さらに、庁舎建設事業の財源に充てるため、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年度に庁舎建設基金から資金の全額を取り崩す予定であるため、基金全体の残高は大幅に減少する見込みである。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庁舎建設基金：庁舎の建設事業の資金</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庁舎建設基金：庁舎建設事業の財源として使用するため、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１００百万円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を積み立てたことによる増加</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庁舎建設基金：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年度まで毎年</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１００百万円程度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を積立て、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全額取り崩す予定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平成２９年度と比較し、１６１百万円減少している。これは、公債費が６７百万円、小豆島中央病院企業団への負担金が１１５百万円増加したことが主な要因である。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先送りできない大型の公共事業の実施に伴い、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公債費の増加が続くため、財政調整基金の残高は毎年減少していく見込みである。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現状維持の予定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351125" y="165100"/>
          <a:ext cx="3549650" cy="1619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357475" y="165100"/>
          <a:ext cx="3524250" cy="161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382875" y="165100"/>
          <a:ext cx="3467100" cy="1428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香川県土庄町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823825" y="165100"/>
          <a:ext cx="2393950" cy="1619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849225" y="165100"/>
          <a:ext cx="2349500" cy="161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874625" y="165100"/>
          <a:ext cx="2311400" cy="15557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352425"/>
          <a:ext cx="9083675" cy="1568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384175"/>
          <a:ext cx="124460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384175"/>
          <a:ext cx="120015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13,964
13,871
74.38
8,936,284
8,245,911
516,814
4,744,149
9,892,262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384175"/>
          <a:ext cx="137160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403225"/>
          <a:ext cx="18224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403225"/>
          <a:ext cx="11366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415925"/>
          <a:ext cx="5778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00012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226175" y="100012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352425"/>
          <a:ext cx="1371600" cy="10795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415925"/>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52387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85407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4921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466725"/>
          <a:ext cx="101600" cy="254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6127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8540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8540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0858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2223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0288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2308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59397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287337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52525" y="3451225"/>
          <a:ext cx="3822700" cy="209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811514" y="371341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462014" y="369674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9244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9244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2960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2960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7946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7946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52525" y="402907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222875" y="402907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222875" y="409257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280025" y="430847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類似団体より高い水準にある要因として、幼稚園・保育所（償却率</a:t>
          </a:r>
          <a:r>
            <a:rPr kumimoji="1" lang="en-US" altLang="ja-JP" sz="1100" baseline="0">
              <a:latin typeface="ＭＳ Ｐゴシック" panose="020B0600070205080204" pitchFamily="50" charset="-128"/>
              <a:ea typeface="ＭＳ Ｐゴシック" panose="020B0600070205080204" pitchFamily="50" charset="-128"/>
            </a:rPr>
            <a:t>81.7</a:t>
          </a:r>
          <a:r>
            <a:rPr kumimoji="1" lang="ja-JP" altLang="en-US" sz="1100" baseline="0">
              <a:latin typeface="ＭＳ Ｐゴシック" panose="020B0600070205080204" pitchFamily="50" charset="-128"/>
              <a:ea typeface="ＭＳ Ｐゴシック" panose="020B0600070205080204" pitchFamily="50" charset="-128"/>
            </a:rPr>
            <a:t>％）及び庁舎（</a:t>
          </a:r>
          <a:r>
            <a:rPr kumimoji="1" lang="en-US" altLang="ja-JP" sz="1100" baseline="0">
              <a:latin typeface="ＭＳ Ｐゴシック" panose="020B0600070205080204" pitchFamily="50" charset="-128"/>
              <a:ea typeface="ＭＳ Ｐゴシック" panose="020B0600070205080204" pitchFamily="50" charset="-128"/>
            </a:rPr>
            <a:t>93.8</a:t>
          </a:r>
          <a:r>
            <a:rPr kumimoji="1" lang="ja-JP" altLang="en-US" sz="1100" baseline="0">
              <a:latin typeface="ＭＳ Ｐゴシック" panose="020B0600070205080204" pitchFamily="50" charset="-128"/>
              <a:ea typeface="ＭＳ Ｐゴシック" panose="020B0600070205080204" pitchFamily="50" charset="-128"/>
            </a:rPr>
            <a:t>％）の減価償却率が高いことがあげられる。幼稚園・保育所施設においては、２幼稚園・１保育所を１施設に統合した認定こども園（令和元年度竣工）により、延べ床面積を削減（</a:t>
          </a:r>
          <a:r>
            <a:rPr kumimoji="1" lang="en-US" altLang="ja-JP" sz="1100" baseline="0">
              <a:latin typeface="ＭＳ Ｐゴシック" panose="020B0600070205080204" pitchFamily="50" charset="-128"/>
              <a:ea typeface="ＭＳ Ｐゴシック" panose="020B0600070205080204" pitchFamily="50" charset="-128"/>
            </a:rPr>
            <a:t>186</a:t>
          </a:r>
          <a:r>
            <a:rPr kumimoji="1" lang="ja-JP" altLang="en-US" sz="1100" baseline="0">
              <a:latin typeface="ＭＳ Ｐゴシック" panose="020B0600070205080204" pitchFamily="50" charset="-128"/>
              <a:ea typeface="ＭＳ Ｐゴシック" panose="020B0600070205080204" pitchFamily="50" charset="-128"/>
            </a:rPr>
            <a:t>㎡）しつつ、減価償却率も低下する見込みである。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また、庁舎においては、老朽化及び耐震性等の観点から、令和３年度の竣工を目指して現在整備を行っているところであり、当該年度より有形固定資産減価償却率が低下する見込みである。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27125" y="38449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52525" y="6105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86781" y="6018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152525" y="576474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786781" y="56709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152525" y="541760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786781" y="53238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152525" y="50704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786781" y="497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152525" y="472334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786781" y="46295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152525" y="437620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786781" y="42887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152525" y="40290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786781" y="39416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152525" y="402907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83608</xdr:rowOff>
    </xdr:from>
    <xdr:to>
      <xdr:col>23</xdr:col>
      <xdr:colOff>85090</xdr:colOff>
      <xdr:row>35</xdr:row>
      <xdr:rowOff>51858</xdr:rowOff>
    </xdr:to>
    <xdr:cxnSp macro="">
      <xdr:nvCxnSpPr>
        <xdr:cNvPr id="64" name="直線コネクタ 63"/>
        <xdr:cNvCxnSpPr/>
      </xdr:nvCxnSpPr>
      <xdr:spPr>
        <a:xfrm flipV="1">
          <a:off x="4300220" y="4376208"/>
          <a:ext cx="1270" cy="1454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55685</xdr:rowOff>
    </xdr:from>
    <xdr:ext cx="405111" cy="259045"/>
    <xdr:sp macro="" textlink="">
      <xdr:nvSpPr>
        <xdr:cNvPr id="65" name="有形固定資産減価償却率最小値テキスト"/>
        <xdr:cNvSpPr txBox="1"/>
      </xdr:nvSpPr>
      <xdr:spPr>
        <a:xfrm>
          <a:off x="4352925" y="583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51858</xdr:rowOff>
    </xdr:from>
    <xdr:to>
      <xdr:col>23</xdr:col>
      <xdr:colOff>174625</xdr:colOff>
      <xdr:row>35</xdr:row>
      <xdr:rowOff>51858</xdr:rowOff>
    </xdr:to>
    <xdr:cxnSp macro="">
      <xdr:nvCxnSpPr>
        <xdr:cNvPr id="66" name="直線コネクタ 65"/>
        <xdr:cNvCxnSpPr/>
      </xdr:nvCxnSpPr>
      <xdr:spPr>
        <a:xfrm>
          <a:off x="4213225" y="5830358"/>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30285</xdr:rowOff>
    </xdr:from>
    <xdr:ext cx="405111" cy="259045"/>
    <xdr:sp macro="" textlink="">
      <xdr:nvSpPr>
        <xdr:cNvPr id="67" name="有形固定資産減価償却率最大値テキスト"/>
        <xdr:cNvSpPr txBox="1"/>
      </xdr:nvSpPr>
      <xdr:spPr>
        <a:xfrm>
          <a:off x="4352925" y="415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83608</xdr:rowOff>
    </xdr:from>
    <xdr:to>
      <xdr:col>23</xdr:col>
      <xdr:colOff>174625</xdr:colOff>
      <xdr:row>26</xdr:row>
      <xdr:rowOff>83608</xdr:rowOff>
    </xdr:to>
    <xdr:cxnSp macro="">
      <xdr:nvCxnSpPr>
        <xdr:cNvPr id="68" name="直線コネクタ 67"/>
        <xdr:cNvCxnSpPr/>
      </xdr:nvCxnSpPr>
      <xdr:spPr>
        <a:xfrm>
          <a:off x="4213225" y="4376208"/>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95479</xdr:rowOff>
    </xdr:from>
    <xdr:ext cx="405111" cy="259045"/>
    <xdr:sp macro="" textlink="">
      <xdr:nvSpPr>
        <xdr:cNvPr id="69" name="有形固定資産減価償却率平均値テキスト"/>
        <xdr:cNvSpPr txBox="1"/>
      </xdr:nvSpPr>
      <xdr:spPr>
        <a:xfrm>
          <a:off x="4352925" y="5048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117052</xdr:rowOff>
    </xdr:from>
    <xdr:to>
      <xdr:col>23</xdr:col>
      <xdr:colOff>136525</xdr:colOff>
      <xdr:row>31</xdr:row>
      <xdr:rowOff>47202</xdr:rowOff>
    </xdr:to>
    <xdr:sp macro="" textlink="">
      <xdr:nvSpPr>
        <xdr:cNvPr id="70" name="フローチャート: 判断 69"/>
        <xdr:cNvSpPr/>
      </xdr:nvSpPr>
      <xdr:spPr>
        <a:xfrm>
          <a:off x="4251325" y="507005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99060</xdr:rowOff>
    </xdr:from>
    <xdr:to>
      <xdr:col>19</xdr:col>
      <xdr:colOff>187325</xdr:colOff>
      <xdr:row>31</xdr:row>
      <xdr:rowOff>29210</xdr:rowOff>
    </xdr:to>
    <xdr:sp macro="" textlink="">
      <xdr:nvSpPr>
        <xdr:cNvPr id="71" name="フローチャート: 判断 70"/>
        <xdr:cNvSpPr/>
      </xdr:nvSpPr>
      <xdr:spPr>
        <a:xfrm>
          <a:off x="3616325" y="50520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8043</xdr:rowOff>
    </xdr:from>
    <xdr:to>
      <xdr:col>15</xdr:col>
      <xdr:colOff>187325</xdr:colOff>
      <xdr:row>32</xdr:row>
      <xdr:rowOff>109643</xdr:rowOff>
    </xdr:to>
    <xdr:sp macro="" textlink="">
      <xdr:nvSpPr>
        <xdr:cNvPr id="72" name="フローチャート: 判断 71"/>
        <xdr:cNvSpPr/>
      </xdr:nvSpPr>
      <xdr:spPr>
        <a:xfrm>
          <a:off x="2930525" y="529124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132715</xdr:rowOff>
    </xdr:from>
    <xdr:to>
      <xdr:col>11</xdr:col>
      <xdr:colOff>187325</xdr:colOff>
      <xdr:row>32</xdr:row>
      <xdr:rowOff>62865</xdr:rowOff>
    </xdr:to>
    <xdr:sp macro="" textlink="">
      <xdr:nvSpPr>
        <xdr:cNvPr id="73" name="フローチャート: 判断 72"/>
        <xdr:cNvSpPr/>
      </xdr:nvSpPr>
      <xdr:spPr>
        <a:xfrm>
          <a:off x="2244725" y="52508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1433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5083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28225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1367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4509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37888</xdr:rowOff>
    </xdr:from>
    <xdr:to>
      <xdr:col>23</xdr:col>
      <xdr:colOff>136525</xdr:colOff>
      <xdr:row>30</xdr:row>
      <xdr:rowOff>139488</xdr:rowOff>
    </xdr:to>
    <xdr:sp macro="" textlink="">
      <xdr:nvSpPr>
        <xdr:cNvPr id="79" name="楕円 78"/>
        <xdr:cNvSpPr/>
      </xdr:nvSpPr>
      <xdr:spPr>
        <a:xfrm>
          <a:off x="4251325" y="499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60765</xdr:rowOff>
    </xdr:from>
    <xdr:ext cx="405111" cy="259045"/>
    <xdr:sp macro="" textlink="">
      <xdr:nvSpPr>
        <xdr:cNvPr id="80" name="有形固定資産減価償却率該当値テキスト"/>
        <xdr:cNvSpPr txBox="1"/>
      </xdr:nvSpPr>
      <xdr:spPr>
        <a:xfrm>
          <a:off x="4352925" y="484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63077</xdr:rowOff>
    </xdr:from>
    <xdr:to>
      <xdr:col>19</xdr:col>
      <xdr:colOff>187325</xdr:colOff>
      <xdr:row>30</xdr:row>
      <xdr:rowOff>164677</xdr:rowOff>
    </xdr:to>
    <xdr:sp macro="" textlink="">
      <xdr:nvSpPr>
        <xdr:cNvPr id="81" name="楕円 80"/>
        <xdr:cNvSpPr/>
      </xdr:nvSpPr>
      <xdr:spPr>
        <a:xfrm>
          <a:off x="3616325" y="501607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88688</xdr:rowOff>
    </xdr:from>
    <xdr:to>
      <xdr:col>23</xdr:col>
      <xdr:colOff>85725</xdr:colOff>
      <xdr:row>30</xdr:row>
      <xdr:rowOff>113877</xdr:rowOff>
    </xdr:to>
    <xdr:cxnSp macro="">
      <xdr:nvCxnSpPr>
        <xdr:cNvPr id="82" name="直線コネクタ 81"/>
        <xdr:cNvCxnSpPr/>
      </xdr:nvCxnSpPr>
      <xdr:spPr>
        <a:xfrm flipV="1">
          <a:off x="3667125" y="5041688"/>
          <a:ext cx="6350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73872</xdr:rowOff>
    </xdr:from>
    <xdr:to>
      <xdr:col>15</xdr:col>
      <xdr:colOff>187325</xdr:colOff>
      <xdr:row>31</xdr:row>
      <xdr:rowOff>4022</xdr:rowOff>
    </xdr:to>
    <xdr:sp macro="" textlink="">
      <xdr:nvSpPr>
        <xdr:cNvPr id="83" name="楕円 82"/>
        <xdr:cNvSpPr/>
      </xdr:nvSpPr>
      <xdr:spPr>
        <a:xfrm>
          <a:off x="2930525" y="502687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113877</xdr:rowOff>
    </xdr:from>
    <xdr:to>
      <xdr:col>19</xdr:col>
      <xdr:colOff>136525</xdr:colOff>
      <xdr:row>30</xdr:row>
      <xdr:rowOff>124672</xdr:rowOff>
    </xdr:to>
    <xdr:cxnSp macro="">
      <xdr:nvCxnSpPr>
        <xdr:cNvPr id="84" name="直線コネクタ 83"/>
        <xdr:cNvCxnSpPr/>
      </xdr:nvCxnSpPr>
      <xdr:spPr>
        <a:xfrm flipV="1">
          <a:off x="2981325" y="5066877"/>
          <a:ext cx="6858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20337</xdr:rowOff>
    </xdr:from>
    <xdr:ext cx="405111" cy="259045"/>
    <xdr:sp macro="" textlink="">
      <xdr:nvSpPr>
        <xdr:cNvPr id="85" name="n_1aveValue有形固定資産減価償却率"/>
        <xdr:cNvSpPr txBox="1"/>
      </xdr:nvSpPr>
      <xdr:spPr>
        <a:xfrm>
          <a:off x="3470919"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100770</xdr:rowOff>
    </xdr:from>
    <xdr:ext cx="405111" cy="259045"/>
    <xdr:sp macro="" textlink="">
      <xdr:nvSpPr>
        <xdr:cNvPr id="86" name="n_2aveValue有形固定資産減価償却率"/>
        <xdr:cNvSpPr txBox="1"/>
      </xdr:nvSpPr>
      <xdr:spPr>
        <a:xfrm>
          <a:off x="2797819" y="538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79392</xdr:rowOff>
    </xdr:from>
    <xdr:ext cx="405111" cy="259045"/>
    <xdr:sp macro="" textlink="">
      <xdr:nvSpPr>
        <xdr:cNvPr id="87" name="n_3aveValue有形固定資産減価償却率"/>
        <xdr:cNvSpPr txBox="1"/>
      </xdr:nvSpPr>
      <xdr:spPr>
        <a:xfrm>
          <a:off x="2112019" y="503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9754</xdr:rowOff>
    </xdr:from>
    <xdr:ext cx="405111" cy="259045"/>
    <xdr:sp macro="" textlink="">
      <xdr:nvSpPr>
        <xdr:cNvPr id="88" name="n_1mainValue有形固定資産減価償却率"/>
        <xdr:cNvSpPr txBox="1"/>
      </xdr:nvSpPr>
      <xdr:spPr>
        <a:xfrm>
          <a:off x="3470919" y="479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20549</xdr:rowOff>
    </xdr:from>
    <xdr:ext cx="405111" cy="259045"/>
    <xdr:sp macro="" textlink="">
      <xdr:nvSpPr>
        <xdr:cNvPr id="89" name="n_2mainValue有形固定資産減価償却率"/>
        <xdr:cNvSpPr txBox="1"/>
      </xdr:nvSpPr>
      <xdr:spPr>
        <a:xfrm>
          <a:off x="2797819" y="4808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0194925" y="3451225"/>
          <a:ext cx="3803650" cy="209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xdr:cNvSpPr/>
      </xdr:nvSpPr>
      <xdr:spPr>
        <a:xfrm>
          <a:off x="11150868" y="371341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xdr:cNvSpPr/>
      </xdr:nvSpPr>
      <xdr:spPr>
        <a:xfrm>
          <a:off x="12443365" y="369674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39668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39668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53384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53384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681797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681797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0194925" y="402907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4246225" y="402907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4246225" y="409257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4322425" y="430847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将来負担額は、新庁舎及び認定こども園建設等の更新整備による地方債現在高の増加（前年比</a:t>
          </a:r>
          <a:r>
            <a:rPr kumimoji="1" lang="en-US" altLang="ja-JP" sz="1000">
              <a:latin typeface="ＭＳ Ｐゴシック" panose="020B0600070205080204" pitchFamily="50" charset="-128"/>
              <a:ea typeface="ＭＳ Ｐゴシック" panose="020B0600070205080204" pitchFamily="50" charset="-128"/>
            </a:rPr>
            <a:t>634</a:t>
          </a:r>
          <a:r>
            <a:rPr kumimoji="1" lang="ja-JP" altLang="en-US" sz="1000">
              <a:latin typeface="ＭＳ Ｐゴシック" panose="020B0600070205080204" pitchFamily="50" charset="-128"/>
              <a:ea typeface="ＭＳ Ｐゴシック" panose="020B0600070205080204" pitchFamily="50" charset="-128"/>
            </a:rPr>
            <a:t>百万円増）により増加傾向にあるが、定期償還による組合負担等見込額の減少（前年比△</a:t>
          </a:r>
          <a:r>
            <a:rPr kumimoji="1" lang="en-US" altLang="ja-JP" sz="1000">
              <a:latin typeface="ＭＳ Ｐゴシック" panose="020B0600070205080204" pitchFamily="50" charset="-128"/>
              <a:ea typeface="ＭＳ Ｐゴシック" panose="020B0600070205080204" pitchFamily="50" charset="-128"/>
            </a:rPr>
            <a:t>159</a:t>
          </a:r>
          <a:r>
            <a:rPr kumimoji="1" lang="ja-JP" altLang="en-US" sz="1000">
              <a:latin typeface="ＭＳ Ｐゴシック" panose="020B0600070205080204" pitchFamily="50" charset="-128"/>
              <a:ea typeface="ＭＳ Ｐゴシック" panose="020B0600070205080204" pitchFamily="50" charset="-128"/>
            </a:rPr>
            <a:t>百万円）や公営住宅使用料による充当可能特定歳入の増加により、充当可能財源が増加しているため、緩やかな増加傾向にある。一方、経常一般財源が増加（前年比</a:t>
          </a:r>
          <a:r>
            <a:rPr kumimoji="1" lang="en-US" altLang="ja-JP" sz="1000">
              <a:latin typeface="ＭＳ Ｐゴシック" panose="020B0600070205080204" pitchFamily="50" charset="-128"/>
              <a:ea typeface="ＭＳ Ｐゴシック" panose="020B0600070205080204" pitchFamily="50" charset="-128"/>
            </a:rPr>
            <a:t>64</a:t>
          </a:r>
          <a:r>
            <a:rPr kumimoji="1" lang="ja-JP" altLang="en-US" sz="1000">
              <a:latin typeface="ＭＳ Ｐゴシック" panose="020B0600070205080204" pitchFamily="50" charset="-128"/>
              <a:ea typeface="ＭＳ Ｐゴシック" panose="020B0600070205080204" pitchFamily="50" charset="-128"/>
            </a:rPr>
            <a:t>百万円）するとともに、経常経費充当財源が減少（前年比△</a:t>
          </a:r>
          <a:r>
            <a:rPr kumimoji="1" lang="en-US" altLang="ja-JP" sz="1000">
              <a:latin typeface="ＭＳ Ｐゴシック" panose="020B0600070205080204" pitchFamily="50" charset="-128"/>
              <a:ea typeface="ＭＳ Ｐゴシック" panose="020B0600070205080204" pitchFamily="50" charset="-128"/>
            </a:rPr>
            <a:t>52</a:t>
          </a:r>
          <a:r>
            <a:rPr kumimoji="1" lang="ja-JP" altLang="en-US" sz="1000">
              <a:latin typeface="ＭＳ Ｐゴシック" panose="020B0600070205080204" pitchFamily="50" charset="-128"/>
              <a:ea typeface="ＭＳ Ｐゴシック" panose="020B0600070205080204" pitchFamily="50" charset="-128"/>
            </a:rPr>
            <a:t>百万円）したため償還財源が増加（前年比</a:t>
          </a:r>
          <a:r>
            <a:rPr kumimoji="1" lang="en-US" altLang="ja-JP" sz="1000">
              <a:latin typeface="ＭＳ Ｐゴシック" panose="020B0600070205080204" pitchFamily="50" charset="-128"/>
              <a:ea typeface="ＭＳ Ｐゴシック" panose="020B0600070205080204" pitchFamily="50" charset="-128"/>
            </a:rPr>
            <a:t>116</a:t>
          </a:r>
          <a:r>
            <a:rPr kumimoji="1" lang="ja-JP" altLang="en-US" sz="1000">
              <a:latin typeface="ＭＳ Ｐゴシック" panose="020B0600070205080204" pitchFamily="50" charset="-128"/>
              <a:ea typeface="ＭＳ Ｐゴシック" panose="020B0600070205080204" pitchFamily="50" charset="-128"/>
            </a:rPr>
            <a:t>百万円）した。経常経費充当財源において、補助費等が増加傾向（前年比</a:t>
          </a:r>
          <a:r>
            <a:rPr kumimoji="1" lang="en-US" altLang="ja-JP" sz="1000">
              <a:latin typeface="ＭＳ Ｐゴシック" panose="020B0600070205080204" pitchFamily="50" charset="-128"/>
              <a:ea typeface="ＭＳ Ｐゴシック" panose="020B0600070205080204" pitchFamily="50" charset="-128"/>
            </a:rPr>
            <a:t>49</a:t>
          </a:r>
          <a:r>
            <a:rPr kumimoji="1" lang="ja-JP" altLang="en-US" sz="1000">
              <a:latin typeface="ＭＳ Ｐゴシック" panose="020B0600070205080204" pitchFamily="50" charset="-128"/>
              <a:ea typeface="ＭＳ Ｐゴシック" panose="020B0600070205080204" pitchFamily="50" charset="-128"/>
            </a:rPr>
            <a:t>百万円）にあるため、抑制を図り更なる改善に努める。</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0156825" y="38449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0194925" y="6105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0194925" y="576474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9861428" y="56709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0194925" y="541760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8" name="テキスト ボックス 107"/>
        <xdr:cNvSpPr txBox="1"/>
      </xdr:nvSpPr>
      <xdr:spPr>
        <a:xfrm>
          <a:off x="9758836" y="53238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0194925" y="50704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0" name="テキスト ボックス 109"/>
        <xdr:cNvSpPr txBox="1"/>
      </xdr:nvSpPr>
      <xdr:spPr>
        <a:xfrm>
          <a:off x="9758836" y="497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0194925" y="472334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2" name="テキスト ボックス 111"/>
        <xdr:cNvSpPr txBox="1"/>
      </xdr:nvSpPr>
      <xdr:spPr>
        <a:xfrm>
          <a:off x="9758836" y="46295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0194925" y="437620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4" name="テキスト ボックス 113"/>
        <xdr:cNvSpPr txBox="1"/>
      </xdr:nvSpPr>
      <xdr:spPr>
        <a:xfrm>
          <a:off x="9705751" y="428875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0194925" y="40290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xdr:cNvSpPr txBox="1"/>
      </xdr:nvSpPr>
      <xdr:spPr>
        <a:xfrm>
          <a:off x="9705751" y="39416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xdr:cNvSpPr/>
      </xdr:nvSpPr>
      <xdr:spPr>
        <a:xfrm>
          <a:off x="10194925" y="402907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105149</xdr:rowOff>
    </xdr:from>
    <xdr:to>
      <xdr:col>76</xdr:col>
      <xdr:colOff>21589</xdr:colOff>
      <xdr:row>34</xdr:row>
      <xdr:rowOff>151342</xdr:rowOff>
    </xdr:to>
    <xdr:cxnSp macro="">
      <xdr:nvCxnSpPr>
        <xdr:cNvPr id="118" name="直線コネクタ 117"/>
        <xdr:cNvCxnSpPr/>
      </xdr:nvCxnSpPr>
      <xdr:spPr>
        <a:xfrm flipV="1">
          <a:off x="13323570" y="4562849"/>
          <a:ext cx="1269" cy="120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比率最小値テキスト"/>
        <xdr:cNvSpPr txBox="1"/>
      </xdr:nvSpPr>
      <xdr:spPr>
        <a:xfrm>
          <a:off x="13376275" y="57685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3255625" y="57647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51826</xdr:rowOff>
    </xdr:from>
    <xdr:ext cx="560923" cy="259045"/>
    <xdr:sp macro="" textlink="">
      <xdr:nvSpPr>
        <xdr:cNvPr id="121" name="債務償還比率最大値テキスト"/>
        <xdr:cNvSpPr txBox="1"/>
      </xdr:nvSpPr>
      <xdr:spPr>
        <a:xfrm>
          <a:off x="13376275" y="434442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105149</xdr:rowOff>
    </xdr:from>
    <xdr:to>
      <xdr:col>76</xdr:col>
      <xdr:colOff>111125</xdr:colOff>
      <xdr:row>27</xdr:row>
      <xdr:rowOff>105149</xdr:rowOff>
    </xdr:to>
    <xdr:cxnSp macro="">
      <xdr:nvCxnSpPr>
        <xdr:cNvPr id="122" name="直線コネクタ 121"/>
        <xdr:cNvCxnSpPr/>
      </xdr:nvCxnSpPr>
      <xdr:spPr>
        <a:xfrm>
          <a:off x="13255625" y="45628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41214</xdr:rowOff>
    </xdr:from>
    <xdr:ext cx="469744" cy="259045"/>
    <xdr:sp macro="" textlink="">
      <xdr:nvSpPr>
        <xdr:cNvPr id="123" name="債務償還比率平均値テキスト"/>
        <xdr:cNvSpPr txBox="1"/>
      </xdr:nvSpPr>
      <xdr:spPr>
        <a:xfrm>
          <a:off x="13376275" y="51593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62787</xdr:rowOff>
    </xdr:from>
    <xdr:to>
      <xdr:col>76</xdr:col>
      <xdr:colOff>73025</xdr:colOff>
      <xdr:row>31</xdr:row>
      <xdr:rowOff>164387</xdr:rowOff>
    </xdr:to>
    <xdr:sp macro="" textlink="">
      <xdr:nvSpPr>
        <xdr:cNvPr id="124" name="フローチャート: 判断 123"/>
        <xdr:cNvSpPr/>
      </xdr:nvSpPr>
      <xdr:spPr>
        <a:xfrm>
          <a:off x="13293725" y="518088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72503</xdr:rowOff>
    </xdr:from>
    <xdr:to>
      <xdr:col>72</xdr:col>
      <xdr:colOff>123825</xdr:colOff>
      <xdr:row>32</xdr:row>
      <xdr:rowOff>2653</xdr:rowOff>
    </xdr:to>
    <xdr:sp macro="" textlink="">
      <xdr:nvSpPr>
        <xdr:cNvPr id="125" name="フローチャート: 判断 124"/>
        <xdr:cNvSpPr/>
      </xdr:nvSpPr>
      <xdr:spPr>
        <a:xfrm>
          <a:off x="12639675" y="519060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31667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25317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18459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11601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04743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116501</xdr:rowOff>
    </xdr:from>
    <xdr:to>
      <xdr:col>76</xdr:col>
      <xdr:colOff>73025</xdr:colOff>
      <xdr:row>30</xdr:row>
      <xdr:rowOff>46651</xdr:rowOff>
    </xdr:to>
    <xdr:sp macro="" textlink="">
      <xdr:nvSpPr>
        <xdr:cNvPr id="131" name="楕円 130"/>
        <xdr:cNvSpPr/>
      </xdr:nvSpPr>
      <xdr:spPr>
        <a:xfrm>
          <a:off x="13293725" y="490440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139378</xdr:rowOff>
    </xdr:from>
    <xdr:ext cx="469744" cy="259045"/>
    <xdr:sp macro="" textlink="">
      <xdr:nvSpPr>
        <xdr:cNvPr id="132" name="債務償還比率該当値テキスト"/>
        <xdr:cNvSpPr txBox="1"/>
      </xdr:nvSpPr>
      <xdr:spPr>
        <a:xfrm>
          <a:off x="13376275" y="476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61807</xdr:rowOff>
    </xdr:from>
    <xdr:to>
      <xdr:col>72</xdr:col>
      <xdr:colOff>123825</xdr:colOff>
      <xdr:row>29</xdr:row>
      <xdr:rowOff>163407</xdr:rowOff>
    </xdr:to>
    <xdr:sp macro="" textlink="">
      <xdr:nvSpPr>
        <xdr:cNvPr id="133" name="楕円 132"/>
        <xdr:cNvSpPr/>
      </xdr:nvSpPr>
      <xdr:spPr>
        <a:xfrm>
          <a:off x="12639675" y="484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112607</xdr:rowOff>
    </xdr:from>
    <xdr:to>
      <xdr:col>76</xdr:col>
      <xdr:colOff>22225</xdr:colOff>
      <xdr:row>29</xdr:row>
      <xdr:rowOff>167301</xdr:rowOff>
    </xdr:to>
    <xdr:cxnSp macro="">
      <xdr:nvCxnSpPr>
        <xdr:cNvPr id="134" name="直線コネクタ 133"/>
        <xdr:cNvCxnSpPr/>
      </xdr:nvCxnSpPr>
      <xdr:spPr>
        <a:xfrm>
          <a:off x="12690475" y="4900507"/>
          <a:ext cx="635000" cy="5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165230</xdr:rowOff>
    </xdr:from>
    <xdr:ext cx="469744" cy="259045"/>
    <xdr:sp macro="" textlink="">
      <xdr:nvSpPr>
        <xdr:cNvPr id="135" name="n_1aveValue債務償還比率"/>
        <xdr:cNvSpPr txBox="1"/>
      </xdr:nvSpPr>
      <xdr:spPr>
        <a:xfrm>
          <a:off x="12461952" y="5283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8484</xdr:rowOff>
    </xdr:from>
    <xdr:ext cx="469744" cy="259045"/>
    <xdr:sp macro="" textlink="">
      <xdr:nvSpPr>
        <xdr:cNvPr id="136" name="n_1mainValue債務償還比率"/>
        <xdr:cNvSpPr txBox="1"/>
      </xdr:nvSpPr>
      <xdr:spPr>
        <a:xfrm>
          <a:off x="12461952" y="463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xdr:cNvSpPr/>
      </xdr:nvSpPr>
      <xdr:spPr>
        <a:xfrm>
          <a:off x="1152525" y="6921500"/>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xdr:cNvSpPr/>
      </xdr:nvSpPr>
      <xdr:spPr>
        <a:xfrm>
          <a:off x="1152525" y="1054417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xdr:cNvSpPr txBox="1"/>
      </xdr:nvSpPr>
      <xdr:spPr>
        <a:xfrm>
          <a:off x="835025" y="71628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xdr:cNvSpPr txBox="1"/>
      </xdr:nvSpPr>
      <xdr:spPr>
        <a:xfrm>
          <a:off x="6296025" y="97345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xdr:cNvSpPr txBox="1"/>
      </xdr:nvSpPr>
      <xdr:spPr>
        <a:xfrm>
          <a:off x="835025" y="107600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xdr:cNvSpPr txBox="1"/>
      </xdr:nvSpPr>
      <xdr:spPr>
        <a:xfrm>
          <a:off x="6296025" y="13414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8415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0955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3495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香川県土庄町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8415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0955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3495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5725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8900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8900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13,964
13,871
74.38
8,936,284
8,245,911
516,814
4,744,149
9,892,262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8900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0805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0805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075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100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100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5725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075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747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225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33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58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2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32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32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6986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351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24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2997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2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858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128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128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145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145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43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43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84961" y="72047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85800" y="6972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9891" y="6836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85800" y="660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9891" y="646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85800" y="6242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989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85800" y="5873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9891" y="5737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85800" y="5505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75771" y="536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858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7577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858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89535</xdr:rowOff>
    </xdr:from>
    <xdr:to>
      <xdr:col>24</xdr:col>
      <xdr:colOff>62865</xdr:colOff>
      <xdr:row>40</xdr:row>
      <xdr:rowOff>165735</xdr:rowOff>
    </xdr:to>
    <xdr:cxnSp macro="">
      <xdr:nvCxnSpPr>
        <xdr:cNvPr id="56" name="直線コネクタ 55"/>
        <xdr:cNvCxnSpPr/>
      </xdr:nvCxnSpPr>
      <xdr:spPr>
        <a:xfrm flipV="1">
          <a:off x="4177665" y="5537835"/>
          <a:ext cx="0" cy="1231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169562</xdr:rowOff>
    </xdr:from>
    <xdr:ext cx="405111" cy="259045"/>
    <xdr:sp macro="" textlink="">
      <xdr:nvSpPr>
        <xdr:cNvPr id="57" name="【道路】&#10;有形固定資産減価償却率最小値テキスト"/>
        <xdr:cNvSpPr txBox="1"/>
      </xdr:nvSpPr>
      <xdr:spPr>
        <a:xfrm>
          <a:off x="4216400" y="676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165735</xdr:rowOff>
    </xdr:from>
    <xdr:to>
      <xdr:col>24</xdr:col>
      <xdr:colOff>152400</xdr:colOff>
      <xdr:row>40</xdr:row>
      <xdr:rowOff>165735</xdr:rowOff>
    </xdr:to>
    <xdr:cxnSp macro="">
      <xdr:nvCxnSpPr>
        <xdr:cNvPr id="58" name="直線コネクタ 57"/>
        <xdr:cNvCxnSpPr/>
      </xdr:nvCxnSpPr>
      <xdr:spPr>
        <a:xfrm>
          <a:off x="4108450" y="67697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36212</xdr:rowOff>
    </xdr:from>
    <xdr:ext cx="405111" cy="259045"/>
    <xdr:sp macro="" textlink="">
      <xdr:nvSpPr>
        <xdr:cNvPr id="59" name="【道路】&#10;有形固定資産減価償却率最大値テキスト"/>
        <xdr:cNvSpPr txBox="1"/>
      </xdr:nvSpPr>
      <xdr:spPr>
        <a:xfrm>
          <a:off x="4216400" y="531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89535</xdr:rowOff>
    </xdr:from>
    <xdr:to>
      <xdr:col>24</xdr:col>
      <xdr:colOff>152400</xdr:colOff>
      <xdr:row>33</xdr:row>
      <xdr:rowOff>89535</xdr:rowOff>
    </xdr:to>
    <xdr:cxnSp macro="">
      <xdr:nvCxnSpPr>
        <xdr:cNvPr id="60" name="直線コネクタ 59"/>
        <xdr:cNvCxnSpPr/>
      </xdr:nvCxnSpPr>
      <xdr:spPr>
        <a:xfrm>
          <a:off x="4108450" y="55378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55262</xdr:rowOff>
    </xdr:from>
    <xdr:ext cx="405111" cy="259045"/>
    <xdr:sp macro="" textlink="">
      <xdr:nvSpPr>
        <xdr:cNvPr id="61" name="【道路】&#10;有形固定資産減価償却率平均値テキスト"/>
        <xdr:cNvSpPr txBox="1"/>
      </xdr:nvSpPr>
      <xdr:spPr>
        <a:xfrm>
          <a:off x="4216400" y="6163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76835</xdr:rowOff>
    </xdr:from>
    <xdr:to>
      <xdr:col>24</xdr:col>
      <xdr:colOff>114300</xdr:colOff>
      <xdr:row>38</xdr:row>
      <xdr:rowOff>6985</xdr:rowOff>
    </xdr:to>
    <xdr:sp macro="" textlink="">
      <xdr:nvSpPr>
        <xdr:cNvPr id="62" name="フローチャート: 判断 61"/>
        <xdr:cNvSpPr/>
      </xdr:nvSpPr>
      <xdr:spPr>
        <a:xfrm>
          <a:off x="4127500" y="61855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57785</xdr:rowOff>
    </xdr:from>
    <xdr:to>
      <xdr:col>20</xdr:col>
      <xdr:colOff>38100</xdr:colOff>
      <xdr:row>37</xdr:row>
      <xdr:rowOff>159385</xdr:rowOff>
    </xdr:to>
    <xdr:sp macro="" textlink="">
      <xdr:nvSpPr>
        <xdr:cNvPr id="63" name="フローチャート: 判断 62"/>
        <xdr:cNvSpPr/>
      </xdr:nvSpPr>
      <xdr:spPr>
        <a:xfrm>
          <a:off x="3384550" y="61664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84455</xdr:rowOff>
    </xdr:from>
    <xdr:to>
      <xdr:col>15</xdr:col>
      <xdr:colOff>101600</xdr:colOff>
      <xdr:row>38</xdr:row>
      <xdr:rowOff>14605</xdr:rowOff>
    </xdr:to>
    <xdr:sp macro="" textlink="">
      <xdr:nvSpPr>
        <xdr:cNvPr id="64" name="フローチャート: 判断 63"/>
        <xdr:cNvSpPr/>
      </xdr:nvSpPr>
      <xdr:spPr>
        <a:xfrm>
          <a:off x="2571750" y="61931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xdr:cNvSpPr/>
      </xdr:nvSpPr>
      <xdr:spPr>
        <a:xfrm>
          <a:off x="1778000" y="630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0068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2575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4511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57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57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145415</xdr:rowOff>
    </xdr:from>
    <xdr:to>
      <xdr:col>24</xdr:col>
      <xdr:colOff>114300</xdr:colOff>
      <xdr:row>35</xdr:row>
      <xdr:rowOff>75565</xdr:rowOff>
    </xdr:to>
    <xdr:sp macro="" textlink="">
      <xdr:nvSpPr>
        <xdr:cNvPr id="71" name="楕円 70"/>
        <xdr:cNvSpPr/>
      </xdr:nvSpPr>
      <xdr:spPr>
        <a:xfrm>
          <a:off x="4127500" y="57588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168292</xdr:rowOff>
    </xdr:from>
    <xdr:ext cx="405111" cy="259045"/>
    <xdr:sp macro="" textlink="">
      <xdr:nvSpPr>
        <xdr:cNvPr id="72" name="【道路】&#10;有形固定資産減価償却率該当値テキスト"/>
        <xdr:cNvSpPr txBox="1"/>
      </xdr:nvSpPr>
      <xdr:spPr>
        <a:xfrm>
          <a:off x="4216400" y="5610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156845</xdr:rowOff>
    </xdr:from>
    <xdr:to>
      <xdr:col>20</xdr:col>
      <xdr:colOff>38100</xdr:colOff>
      <xdr:row>35</xdr:row>
      <xdr:rowOff>86995</xdr:rowOff>
    </xdr:to>
    <xdr:sp macro="" textlink="">
      <xdr:nvSpPr>
        <xdr:cNvPr id="73" name="楕円 72"/>
        <xdr:cNvSpPr/>
      </xdr:nvSpPr>
      <xdr:spPr>
        <a:xfrm>
          <a:off x="3384550" y="577024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24765</xdr:rowOff>
    </xdr:from>
    <xdr:to>
      <xdr:col>24</xdr:col>
      <xdr:colOff>63500</xdr:colOff>
      <xdr:row>35</xdr:row>
      <xdr:rowOff>36195</xdr:rowOff>
    </xdr:to>
    <xdr:cxnSp macro="">
      <xdr:nvCxnSpPr>
        <xdr:cNvPr id="74" name="直線コネクタ 73"/>
        <xdr:cNvCxnSpPr/>
      </xdr:nvCxnSpPr>
      <xdr:spPr>
        <a:xfrm flipV="1">
          <a:off x="3429000" y="5803265"/>
          <a:ext cx="7493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21590</xdr:rowOff>
    </xdr:from>
    <xdr:to>
      <xdr:col>15</xdr:col>
      <xdr:colOff>101600</xdr:colOff>
      <xdr:row>35</xdr:row>
      <xdr:rowOff>123190</xdr:rowOff>
    </xdr:to>
    <xdr:sp macro="" textlink="">
      <xdr:nvSpPr>
        <xdr:cNvPr id="75" name="楕円 74"/>
        <xdr:cNvSpPr/>
      </xdr:nvSpPr>
      <xdr:spPr>
        <a:xfrm>
          <a:off x="2571750" y="580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36195</xdr:rowOff>
    </xdr:from>
    <xdr:to>
      <xdr:col>19</xdr:col>
      <xdr:colOff>177800</xdr:colOff>
      <xdr:row>35</xdr:row>
      <xdr:rowOff>72390</xdr:rowOff>
    </xdr:to>
    <xdr:cxnSp macro="">
      <xdr:nvCxnSpPr>
        <xdr:cNvPr id="76" name="直線コネクタ 75"/>
        <xdr:cNvCxnSpPr/>
      </xdr:nvCxnSpPr>
      <xdr:spPr>
        <a:xfrm flipV="1">
          <a:off x="2622550" y="5814695"/>
          <a:ext cx="80645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150512</xdr:rowOff>
    </xdr:from>
    <xdr:ext cx="405111" cy="259045"/>
    <xdr:sp macro="" textlink="">
      <xdr:nvSpPr>
        <xdr:cNvPr id="77" name="n_1aveValue【道路】&#10;有形固定資産減価償却率"/>
        <xdr:cNvSpPr txBox="1"/>
      </xdr:nvSpPr>
      <xdr:spPr>
        <a:xfrm>
          <a:off x="3239144" y="6259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5732</xdr:rowOff>
    </xdr:from>
    <xdr:ext cx="405111" cy="259045"/>
    <xdr:sp macro="" textlink="">
      <xdr:nvSpPr>
        <xdr:cNvPr id="78" name="n_2aveValue【道路】&#10;有形固定資産減価償却率"/>
        <xdr:cNvSpPr txBox="1"/>
      </xdr:nvSpPr>
      <xdr:spPr>
        <a:xfrm>
          <a:off x="2439044" y="627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145432</xdr:rowOff>
    </xdr:from>
    <xdr:ext cx="405111" cy="259045"/>
    <xdr:sp macro="" textlink="">
      <xdr:nvSpPr>
        <xdr:cNvPr id="79" name="n_3aveValue【道路】&#10;有形固定資産減価償却率"/>
        <xdr:cNvSpPr txBox="1"/>
      </xdr:nvSpPr>
      <xdr:spPr>
        <a:xfrm>
          <a:off x="164529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103522</xdr:rowOff>
    </xdr:from>
    <xdr:ext cx="405111" cy="259045"/>
    <xdr:sp macro="" textlink="">
      <xdr:nvSpPr>
        <xdr:cNvPr id="80" name="n_1mainValue【道路】&#10;有形固定資産減価償却率"/>
        <xdr:cNvSpPr txBox="1"/>
      </xdr:nvSpPr>
      <xdr:spPr>
        <a:xfrm>
          <a:off x="3239144" y="555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139717</xdr:rowOff>
    </xdr:from>
    <xdr:ext cx="405111" cy="259045"/>
    <xdr:sp macro="" textlink="">
      <xdr:nvSpPr>
        <xdr:cNvPr id="81" name="n_2mainValue【道路】&#10;有形固定資産減価償却率"/>
        <xdr:cNvSpPr txBox="1"/>
      </xdr:nvSpPr>
      <xdr:spPr>
        <a:xfrm>
          <a:off x="2439044" y="558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595630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0642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0642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69850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69850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013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013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595630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5918200" y="49530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5956300" y="7340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xdr:cNvCxnSpPr/>
      </xdr:nvCxnSpPr>
      <xdr:spPr>
        <a:xfrm>
          <a:off x="5956300" y="6902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xdr:cNvSpPr txBox="1"/>
      </xdr:nvSpPr>
      <xdr:spPr>
        <a:xfrm>
          <a:off x="5527221" y="6766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xdr:cNvCxnSpPr/>
      </xdr:nvCxnSpPr>
      <xdr:spPr>
        <a:xfrm>
          <a:off x="5956300" y="6457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xdr:cNvSpPr txBox="1"/>
      </xdr:nvSpPr>
      <xdr:spPr>
        <a:xfrm>
          <a:off x="5482151" y="63220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xdr:cNvCxnSpPr/>
      </xdr:nvCxnSpPr>
      <xdr:spPr>
        <a:xfrm>
          <a:off x="5956300" y="6019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xdr:cNvSpPr txBox="1"/>
      </xdr:nvSpPr>
      <xdr:spPr>
        <a:xfrm>
          <a:off x="5482151" y="5883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xdr:cNvCxnSpPr/>
      </xdr:nvCxnSpPr>
      <xdr:spPr>
        <a:xfrm>
          <a:off x="5956300" y="5581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xdr:cNvSpPr txBox="1"/>
      </xdr:nvSpPr>
      <xdr:spPr>
        <a:xfrm>
          <a:off x="548215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5956300" y="5137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5482151" y="5001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595630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57021</xdr:rowOff>
    </xdr:from>
    <xdr:to>
      <xdr:col>54</xdr:col>
      <xdr:colOff>189865</xdr:colOff>
      <xdr:row>41</xdr:row>
      <xdr:rowOff>132801</xdr:rowOff>
    </xdr:to>
    <xdr:cxnSp macro="">
      <xdr:nvCxnSpPr>
        <xdr:cNvPr id="103" name="直線コネクタ 102"/>
        <xdr:cNvCxnSpPr/>
      </xdr:nvCxnSpPr>
      <xdr:spPr>
        <a:xfrm flipV="1">
          <a:off x="9429115" y="5505321"/>
          <a:ext cx="0" cy="1396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136628</xdr:rowOff>
    </xdr:from>
    <xdr:ext cx="469744" cy="259045"/>
    <xdr:sp macro="" textlink="">
      <xdr:nvSpPr>
        <xdr:cNvPr id="104" name="【道路】&#10;一人当たり延長最小値テキスト"/>
        <xdr:cNvSpPr txBox="1"/>
      </xdr:nvSpPr>
      <xdr:spPr>
        <a:xfrm>
          <a:off x="9467850" y="690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132801</xdr:rowOff>
    </xdr:from>
    <xdr:to>
      <xdr:col>55</xdr:col>
      <xdr:colOff>88900</xdr:colOff>
      <xdr:row>41</xdr:row>
      <xdr:rowOff>132801</xdr:rowOff>
    </xdr:to>
    <xdr:cxnSp macro="">
      <xdr:nvCxnSpPr>
        <xdr:cNvPr id="105" name="直線コネクタ 104"/>
        <xdr:cNvCxnSpPr/>
      </xdr:nvCxnSpPr>
      <xdr:spPr>
        <a:xfrm>
          <a:off x="9359900" y="690190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3698</xdr:rowOff>
    </xdr:from>
    <xdr:ext cx="534377" cy="259045"/>
    <xdr:sp macro="" textlink="">
      <xdr:nvSpPr>
        <xdr:cNvPr id="106" name="【道路】&#10;一人当たり延長最大値テキスト"/>
        <xdr:cNvSpPr txBox="1"/>
      </xdr:nvSpPr>
      <xdr:spPr>
        <a:xfrm>
          <a:off x="9467850" y="528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57021</xdr:rowOff>
    </xdr:from>
    <xdr:to>
      <xdr:col>55</xdr:col>
      <xdr:colOff>88900</xdr:colOff>
      <xdr:row>33</xdr:row>
      <xdr:rowOff>57021</xdr:rowOff>
    </xdr:to>
    <xdr:cxnSp macro="">
      <xdr:nvCxnSpPr>
        <xdr:cNvPr id="107" name="直線コネクタ 106"/>
        <xdr:cNvCxnSpPr/>
      </xdr:nvCxnSpPr>
      <xdr:spPr>
        <a:xfrm>
          <a:off x="9359900" y="55053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170692</xdr:rowOff>
    </xdr:from>
    <xdr:ext cx="534377" cy="259045"/>
    <xdr:sp macro="" textlink="">
      <xdr:nvSpPr>
        <xdr:cNvPr id="108" name="【道路】&#10;一人当たり延長平均値テキスト"/>
        <xdr:cNvSpPr txBox="1"/>
      </xdr:nvSpPr>
      <xdr:spPr>
        <a:xfrm>
          <a:off x="9467850" y="6273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147815</xdr:rowOff>
    </xdr:from>
    <xdr:to>
      <xdr:col>55</xdr:col>
      <xdr:colOff>50800</xdr:colOff>
      <xdr:row>39</xdr:row>
      <xdr:rowOff>77965</xdr:rowOff>
    </xdr:to>
    <xdr:sp macro="" textlink="">
      <xdr:nvSpPr>
        <xdr:cNvPr id="109" name="フローチャート: 判断 108"/>
        <xdr:cNvSpPr/>
      </xdr:nvSpPr>
      <xdr:spPr>
        <a:xfrm>
          <a:off x="9398000" y="64216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146169</xdr:rowOff>
    </xdr:from>
    <xdr:to>
      <xdr:col>50</xdr:col>
      <xdr:colOff>165100</xdr:colOff>
      <xdr:row>39</xdr:row>
      <xdr:rowOff>76319</xdr:rowOff>
    </xdr:to>
    <xdr:sp macro="" textlink="">
      <xdr:nvSpPr>
        <xdr:cNvPr id="110" name="フローチャート: 判断 109"/>
        <xdr:cNvSpPr/>
      </xdr:nvSpPr>
      <xdr:spPr>
        <a:xfrm>
          <a:off x="8636000" y="641996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6197</xdr:rowOff>
    </xdr:from>
    <xdr:to>
      <xdr:col>46</xdr:col>
      <xdr:colOff>38100</xdr:colOff>
      <xdr:row>39</xdr:row>
      <xdr:rowOff>107797</xdr:rowOff>
    </xdr:to>
    <xdr:sp macro="" textlink="">
      <xdr:nvSpPr>
        <xdr:cNvPr id="111" name="フローチャート: 判断 110"/>
        <xdr:cNvSpPr/>
      </xdr:nvSpPr>
      <xdr:spPr>
        <a:xfrm>
          <a:off x="7842250" y="644509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101844</xdr:rowOff>
    </xdr:from>
    <xdr:to>
      <xdr:col>41</xdr:col>
      <xdr:colOff>101600</xdr:colOff>
      <xdr:row>39</xdr:row>
      <xdr:rowOff>31994</xdr:rowOff>
    </xdr:to>
    <xdr:sp macro="" textlink="">
      <xdr:nvSpPr>
        <xdr:cNvPr id="112" name="フローチャート: 判断 111"/>
        <xdr:cNvSpPr/>
      </xdr:nvSpPr>
      <xdr:spPr>
        <a:xfrm>
          <a:off x="7029450" y="63756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9258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8515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7715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690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115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38522</xdr:rowOff>
    </xdr:from>
    <xdr:to>
      <xdr:col>55</xdr:col>
      <xdr:colOff>50800</xdr:colOff>
      <xdr:row>41</xdr:row>
      <xdr:rowOff>140122</xdr:rowOff>
    </xdr:to>
    <xdr:sp macro="" textlink="">
      <xdr:nvSpPr>
        <xdr:cNvPr id="118" name="楕円 117"/>
        <xdr:cNvSpPr/>
      </xdr:nvSpPr>
      <xdr:spPr>
        <a:xfrm>
          <a:off x="9398000" y="680762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124899</xdr:rowOff>
    </xdr:from>
    <xdr:ext cx="469744" cy="259045"/>
    <xdr:sp macro="" textlink="">
      <xdr:nvSpPr>
        <xdr:cNvPr id="119" name="【道路】&#10;一人当たり延長該当値テキスト"/>
        <xdr:cNvSpPr txBox="1"/>
      </xdr:nvSpPr>
      <xdr:spPr>
        <a:xfrm>
          <a:off x="9467850" y="672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39299</xdr:rowOff>
    </xdr:from>
    <xdr:to>
      <xdr:col>50</xdr:col>
      <xdr:colOff>165100</xdr:colOff>
      <xdr:row>41</xdr:row>
      <xdr:rowOff>140899</xdr:rowOff>
    </xdr:to>
    <xdr:sp macro="" textlink="">
      <xdr:nvSpPr>
        <xdr:cNvPr id="120" name="楕円 119"/>
        <xdr:cNvSpPr/>
      </xdr:nvSpPr>
      <xdr:spPr>
        <a:xfrm>
          <a:off x="8636000" y="680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89322</xdr:rowOff>
    </xdr:from>
    <xdr:to>
      <xdr:col>55</xdr:col>
      <xdr:colOff>0</xdr:colOff>
      <xdr:row>41</xdr:row>
      <xdr:rowOff>90099</xdr:rowOff>
    </xdr:to>
    <xdr:cxnSp macro="">
      <xdr:nvCxnSpPr>
        <xdr:cNvPr id="121" name="直線コネクタ 120"/>
        <xdr:cNvCxnSpPr/>
      </xdr:nvCxnSpPr>
      <xdr:spPr>
        <a:xfrm flipV="1">
          <a:off x="8686800" y="6858422"/>
          <a:ext cx="74295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40167</xdr:rowOff>
    </xdr:from>
    <xdr:to>
      <xdr:col>46</xdr:col>
      <xdr:colOff>38100</xdr:colOff>
      <xdr:row>41</xdr:row>
      <xdr:rowOff>141767</xdr:rowOff>
    </xdr:to>
    <xdr:sp macro="" textlink="">
      <xdr:nvSpPr>
        <xdr:cNvPr id="122" name="楕円 121"/>
        <xdr:cNvSpPr/>
      </xdr:nvSpPr>
      <xdr:spPr>
        <a:xfrm>
          <a:off x="7842250" y="680926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90099</xdr:rowOff>
    </xdr:from>
    <xdr:to>
      <xdr:col>50</xdr:col>
      <xdr:colOff>114300</xdr:colOff>
      <xdr:row>41</xdr:row>
      <xdr:rowOff>90967</xdr:rowOff>
    </xdr:to>
    <xdr:cxnSp macro="">
      <xdr:nvCxnSpPr>
        <xdr:cNvPr id="123" name="直線コネクタ 122"/>
        <xdr:cNvCxnSpPr/>
      </xdr:nvCxnSpPr>
      <xdr:spPr>
        <a:xfrm flipV="1">
          <a:off x="7886700" y="6859199"/>
          <a:ext cx="8001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92846</xdr:rowOff>
    </xdr:from>
    <xdr:ext cx="534377" cy="259045"/>
    <xdr:sp macro="" textlink="">
      <xdr:nvSpPr>
        <xdr:cNvPr id="124" name="n_1aveValue【道路】&#10;一人当たり延長"/>
        <xdr:cNvSpPr txBox="1"/>
      </xdr:nvSpPr>
      <xdr:spPr>
        <a:xfrm>
          <a:off x="8425961" y="620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124325</xdr:rowOff>
    </xdr:from>
    <xdr:ext cx="534377" cy="259045"/>
    <xdr:sp macro="" textlink="">
      <xdr:nvSpPr>
        <xdr:cNvPr id="125" name="n_2aveValue【道路】&#10;一人当たり延長"/>
        <xdr:cNvSpPr txBox="1"/>
      </xdr:nvSpPr>
      <xdr:spPr>
        <a:xfrm>
          <a:off x="7644911" y="623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48521</xdr:rowOff>
    </xdr:from>
    <xdr:ext cx="534377" cy="259045"/>
    <xdr:sp macro="" textlink="">
      <xdr:nvSpPr>
        <xdr:cNvPr id="126" name="n_3aveValue【道路】&#10;一人当たり延長"/>
        <xdr:cNvSpPr txBox="1"/>
      </xdr:nvSpPr>
      <xdr:spPr>
        <a:xfrm>
          <a:off x="6851161" y="615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132026</xdr:rowOff>
    </xdr:from>
    <xdr:ext cx="469744" cy="259045"/>
    <xdr:sp macro="" textlink="">
      <xdr:nvSpPr>
        <xdr:cNvPr id="127" name="n_1mainValue【道路】&#10;一人当たり延長"/>
        <xdr:cNvSpPr txBox="1"/>
      </xdr:nvSpPr>
      <xdr:spPr>
        <a:xfrm>
          <a:off x="8458277" y="6901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132894</xdr:rowOff>
    </xdr:from>
    <xdr:ext cx="469744" cy="259045"/>
    <xdr:sp macro="" textlink="">
      <xdr:nvSpPr>
        <xdr:cNvPr id="128" name="n_2mainValue【道路】&#10;一人当たり延長"/>
        <xdr:cNvSpPr txBox="1"/>
      </xdr:nvSpPr>
      <xdr:spPr>
        <a:xfrm>
          <a:off x="7677227" y="6901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6858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128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128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7145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7145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2743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2743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6858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6667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6858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9" name="テキスト ボックス 138"/>
        <xdr:cNvSpPr txBox="1"/>
      </xdr:nvSpPr>
      <xdr:spPr>
        <a:xfrm>
          <a:off x="384961" y="108750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685800" y="1064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1" name="テキスト ボックス 140"/>
        <xdr:cNvSpPr txBox="1"/>
      </xdr:nvSpPr>
      <xdr:spPr>
        <a:xfrm>
          <a:off x="339891" y="1050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685800" y="1027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39891" y="1013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685800" y="990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39891" y="977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685800" y="9544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39891" y="940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685800" y="9175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9" name="テキスト ボックス 148"/>
        <xdr:cNvSpPr txBox="1"/>
      </xdr:nvSpPr>
      <xdr:spPr>
        <a:xfrm>
          <a:off x="275771" y="9039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6858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7577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6858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65</xdr:row>
      <xdr:rowOff>0</xdr:rowOff>
    </xdr:to>
    <xdr:cxnSp macro="">
      <xdr:nvCxnSpPr>
        <xdr:cNvPr id="153" name="直線コネクタ 152"/>
        <xdr:cNvCxnSpPr/>
      </xdr:nvCxnSpPr>
      <xdr:spPr>
        <a:xfrm flipV="1">
          <a:off x="4177665" y="9244330"/>
          <a:ext cx="0" cy="1487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65</xdr:row>
      <xdr:rowOff>3827</xdr:rowOff>
    </xdr:from>
    <xdr:ext cx="405111" cy="259045"/>
    <xdr:sp macro="" textlink="">
      <xdr:nvSpPr>
        <xdr:cNvPr id="154" name="【橋りょう・トンネル】&#10;有形固定資産減価償却率最小値テキスト"/>
        <xdr:cNvSpPr txBox="1"/>
      </xdr:nvSpPr>
      <xdr:spPr>
        <a:xfrm>
          <a:off x="4216400" y="1073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65</xdr:row>
      <xdr:rowOff>0</xdr:rowOff>
    </xdr:from>
    <xdr:to>
      <xdr:col>24</xdr:col>
      <xdr:colOff>152400</xdr:colOff>
      <xdr:row>65</xdr:row>
      <xdr:rowOff>0</xdr:rowOff>
    </xdr:to>
    <xdr:cxnSp macro="">
      <xdr:nvCxnSpPr>
        <xdr:cNvPr id="155" name="直線コネクタ 154"/>
        <xdr:cNvCxnSpPr/>
      </xdr:nvCxnSpPr>
      <xdr:spPr>
        <a:xfrm>
          <a:off x="4108450" y="10731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156" name="【橋りょう・トンネル】&#10;有形固定資産減価償却率最大値テキスト"/>
        <xdr:cNvSpPr txBox="1"/>
      </xdr:nvSpPr>
      <xdr:spPr>
        <a:xfrm>
          <a:off x="4216400" y="9025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157" name="直線コネクタ 156"/>
        <xdr:cNvCxnSpPr/>
      </xdr:nvCxnSpPr>
      <xdr:spPr>
        <a:xfrm>
          <a:off x="4108450" y="92443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148607</xdr:rowOff>
    </xdr:from>
    <xdr:ext cx="405111" cy="259045"/>
    <xdr:sp macro="" textlink="">
      <xdr:nvSpPr>
        <xdr:cNvPr id="158" name="【橋りょう・トンネル】&#10;有形固定資産減価償却率平均値テキスト"/>
        <xdr:cNvSpPr txBox="1"/>
      </xdr:nvSpPr>
      <xdr:spPr>
        <a:xfrm>
          <a:off x="4216400" y="9889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59" name="フローチャート: 判断 158"/>
        <xdr:cNvSpPr/>
      </xdr:nvSpPr>
      <xdr:spPr>
        <a:xfrm>
          <a:off x="4127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60" name="フローチャート: 判断 159"/>
        <xdr:cNvSpPr/>
      </xdr:nvSpPr>
      <xdr:spPr>
        <a:xfrm>
          <a:off x="3384550" y="99371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61" name="フローチャート: 判断 160"/>
        <xdr:cNvSpPr/>
      </xdr:nvSpPr>
      <xdr:spPr>
        <a:xfrm>
          <a:off x="2571750" y="10026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164465</xdr:rowOff>
    </xdr:from>
    <xdr:to>
      <xdr:col>10</xdr:col>
      <xdr:colOff>165100</xdr:colOff>
      <xdr:row>61</xdr:row>
      <xdr:rowOff>94615</xdr:rowOff>
    </xdr:to>
    <xdr:sp macro="" textlink="">
      <xdr:nvSpPr>
        <xdr:cNvPr id="162" name="フローチャート: 判断 161"/>
        <xdr:cNvSpPr/>
      </xdr:nvSpPr>
      <xdr:spPr>
        <a:xfrm>
          <a:off x="1778000" y="100704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xdr:cNvSpPr txBox="1"/>
      </xdr:nvSpPr>
      <xdr:spPr>
        <a:xfrm>
          <a:off x="40068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2575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4511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657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857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92075</xdr:rowOff>
    </xdr:from>
    <xdr:to>
      <xdr:col>24</xdr:col>
      <xdr:colOff>114300</xdr:colOff>
      <xdr:row>58</xdr:row>
      <xdr:rowOff>22225</xdr:rowOff>
    </xdr:to>
    <xdr:sp macro="" textlink="">
      <xdr:nvSpPr>
        <xdr:cNvPr id="168" name="楕円 167"/>
        <xdr:cNvSpPr/>
      </xdr:nvSpPr>
      <xdr:spPr>
        <a:xfrm>
          <a:off x="4127500" y="95027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114952</xdr:rowOff>
    </xdr:from>
    <xdr:ext cx="405111" cy="259045"/>
    <xdr:sp macro="" textlink="">
      <xdr:nvSpPr>
        <xdr:cNvPr id="169" name="【橋りょう・トンネル】&#10;有形固定資産減価償却率該当値テキスト"/>
        <xdr:cNvSpPr txBox="1"/>
      </xdr:nvSpPr>
      <xdr:spPr>
        <a:xfrm>
          <a:off x="4216400" y="9360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118745</xdr:rowOff>
    </xdr:from>
    <xdr:to>
      <xdr:col>20</xdr:col>
      <xdr:colOff>38100</xdr:colOff>
      <xdr:row>58</xdr:row>
      <xdr:rowOff>48895</xdr:rowOff>
    </xdr:to>
    <xdr:sp macro="" textlink="">
      <xdr:nvSpPr>
        <xdr:cNvPr id="170" name="楕円 169"/>
        <xdr:cNvSpPr/>
      </xdr:nvSpPr>
      <xdr:spPr>
        <a:xfrm>
          <a:off x="3384550" y="952944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142875</xdr:rowOff>
    </xdr:from>
    <xdr:to>
      <xdr:col>24</xdr:col>
      <xdr:colOff>63500</xdr:colOff>
      <xdr:row>57</xdr:row>
      <xdr:rowOff>169545</xdr:rowOff>
    </xdr:to>
    <xdr:cxnSp macro="">
      <xdr:nvCxnSpPr>
        <xdr:cNvPr id="171" name="直線コネクタ 170"/>
        <xdr:cNvCxnSpPr/>
      </xdr:nvCxnSpPr>
      <xdr:spPr>
        <a:xfrm flipV="1">
          <a:off x="3429000" y="9553575"/>
          <a:ext cx="7493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168275</xdr:rowOff>
    </xdr:from>
    <xdr:to>
      <xdr:col>15</xdr:col>
      <xdr:colOff>101600</xdr:colOff>
      <xdr:row>58</xdr:row>
      <xdr:rowOff>98425</xdr:rowOff>
    </xdr:to>
    <xdr:sp macro="" textlink="">
      <xdr:nvSpPr>
        <xdr:cNvPr id="172" name="楕円 171"/>
        <xdr:cNvSpPr/>
      </xdr:nvSpPr>
      <xdr:spPr>
        <a:xfrm>
          <a:off x="2571750" y="957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169545</xdr:rowOff>
    </xdr:from>
    <xdr:to>
      <xdr:col>19</xdr:col>
      <xdr:colOff>177800</xdr:colOff>
      <xdr:row>58</xdr:row>
      <xdr:rowOff>47625</xdr:rowOff>
    </xdr:to>
    <xdr:cxnSp macro="">
      <xdr:nvCxnSpPr>
        <xdr:cNvPr id="173" name="直線コネクタ 172"/>
        <xdr:cNvCxnSpPr/>
      </xdr:nvCxnSpPr>
      <xdr:spPr>
        <a:xfrm flipV="1">
          <a:off x="2622550" y="9573895"/>
          <a:ext cx="80645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123842</xdr:rowOff>
    </xdr:from>
    <xdr:ext cx="405111" cy="259045"/>
    <xdr:sp macro="" textlink="">
      <xdr:nvSpPr>
        <xdr:cNvPr id="174" name="n_1aveValue【橋りょう・トンネル】&#10;有形固定資産減価償却率"/>
        <xdr:cNvSpPr txBox="1"/>
      </xdr:nvSpPr>
      <xdr:spPr>
        <a:xfrm>
          <a:off x="3239144" y="10029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175" name="n_2aveValue【橋りょう・トンネル】&#10;有形固定資産減価償却率"/>
        <xdr:cNvSpPr txBox="1"/>
      </xdr:nvSpPr>
      <xdr:spPr>
        <a:xfrm>
          <a:off x="2439044" y="10113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111142</xdr:rowOff>
    </xdr:from>
    <xdr:ext cx="405111" cy="259045"/>
    <xdr:sp macro="" textlink="">
      <xdr:nvSpPr>
        <xdr:cNvPr id="176" name="n_3aveValue【橋りょう・トンネル】&#10;有形固定資産減価償却率"/>
        <xdr:cNvSpPr txBox="1"/>
      </xdr:nvSpPr>
      <xdr:spPr>
        <a:xfrm>
          <a:off x="1645294" y="9852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65422</xdr:rowOff>
    </xdr:from>
    <xdr:ext cx="405111" cy="259045"/>
    <xdr:sp macro="" textlink="">
      <xdr:nvSpPr>
        <xdr:cNvPr id="177" name="n_1mainValue【橋りょう・トンネル】&#10;有形固定資産減価償却率"/>
        <xdr:cNvSpPr txBox="1"/>
      </xdr:nvSpPr>
      <xdr:spPr>
        <a:xfrm>
          <a:off x="3239144" y="9311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114952</xdr:rowOff>
    </xdr:from>
    <xdr:ext cx="405111" cy="259045"/>
    <xdr:sp macro="" textlink="">
      <xdr:nvSpPr>
        <xdr:cNvPr id="178" name="n_2mainValue【橋りょう・トンネル】&#10;有形固定資産減価償却率"/>
        <xdr:cNvSpPr txBox="1"/>
      </xdr:nvSpPr>
      <xdr:spPr>
        <a:xfrm>
          <a:off x="2439044" y="9360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595630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0642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0642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69850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69850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013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013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595630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591820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5956300" y="1101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9" name="直線コネクタ 188"/>
        <xdr:cNvCxnSpPr/>
      </xdr:nvCxnSpPr>
      <xdr:spPr>
        <a:xfrm>
          <a:off x="5956300" y="10642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0" name="テキスト ボックス 189"/>
        <xdr:cNvSpPr txBox="1"/>
      </xdr:nvSpPr>
      <xdr:spPr>
        <a:xfrm>
          <a:off x="5726564" y="105067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1" name="直線コネクタ 190"/>
        <xdr:cNvCxnSpPr/>
      </xdr:nvCxnSpPr>
      <xdr:spPr>
        <a:xfrm>
          <a:off x="5956300" y="1027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2" name="テキスト ボックス 191"/>
        <xdr:cNvSpPr txBox="1"/>
      </xdr:nvSpPr>
      <xdr:spPr>
        <a:xfrm>
          <a:off x="5418031" y="10138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3" name="直線コネクタ 192"/>
        <xdr:cNvCxnSpPr/>
      </xdr:nvCxnSpPr>
      <xdr:spPr>
        <a:xfrm>
          <a:off x="5956300" y="990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4" name="テキスト ボックス 193"/>
        <xdr:cNvSpPr txBox="1"/>
      </xdr:nvSpPr>
      <xdr:spPr>
        <a:xfrm>
          <a:off x="5418031" y="9770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5" name="直線コネクタ 194"/>
        <xdr:cNvCxnSpPr/>
      </xdr:nvCxnSpPr>
      <xdr:spPr>
        <a:xfrm>
          <a:off x="5956300" y="9544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6" name="テキスト ボックス 195"/>
        <xdr:cNvSpPr txBox="1"/>
      </xdr:nvSpPr>
      <xdr:spPr>
        <a:xfrm>
          <a:off x="5418031" y="940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7" name="直線コネクタ 196"/>
        <xdr:cNvCxnSpPr/>
      </xdr:nvCxnSpPr>
      <xdr:spPr>
        <a:xfrm>
          <a:off x="5956300" y="9175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8" name="テキスト ボックス 197"/>
        <xdr:cNvSpPr txBox="1"/>
      </xdr:nvSpPr>
      <xdr:spPr>
        <a:xfrm>
          <a:off x="5327878" y="90398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5956300" y="880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0" name="テキスト ボックス 199"/>
        <xdr:cNvSpPr txBox="1"/>
      </xdr:nvSpPr>
      <xdr:spPr>
        <a:xfrm>
          <a:off x="5327878" y="86715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xdr:cNvSpPr/>
      </xdr:nvSpPr>
      <xdr:spPr>
        <a:xfrm>
          <a:off x="595630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138435</xdr:rowOff>
    </xdr:from>
    <xdr:to>
      <xdr:col>54</xdr:col>
      <xdr:colOff>189865</xdr:colOff>
      <xdr:row>64</xdr:row>
      <xdr:rowOff>74390</xdr:rowOff>
    </xdr:to>
    <xdr:cxnSp macro="">
      <xdr:nvCxnSpPr>
        <xdr:cNvPr id="202" name="直線コネクタ 201"/>
        <xdr:cNvCxnSpPr/>
      </xdr:nvCxnSpPr>
      <xdr:spPr>
        <a:xfrm flipV="1">
          <a:off x="9429115" y="9218935"/>
          <a:ext cx="0" cy="1421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78217</xdr:rowOff>
    </xdr:from>
    <xdr:ext cx="469744" cy="259045"/>
    <xdr:sp macro="" textlink="">
      <xdr:nvSpPr>
        <xdr:cNvPr id="203" name="【橋りょう・トンネル】&#10;一人当たり有形固定資産（償却資産）額最小値テキスト"/>
        <xdr:cNvSpPr txBox="1"/>
      </xdr:nvSpPr>
      <xdr:spPr>
        <a:xfrm>
          <a:off x="9467850" y="1064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74390</xdr:rowOff>
    </xdr:from>
    <xdr:to>
      <xdr:col>55</xdr:col>
      <xdr:colOff>88900</xdr:colOff>
      <xdr:row>64</xdr:row>
      <xdr:rowOff>74390</xdr:rowOff>
    </xdr:to>
    <xdr:cxnSp macro="">
      <xdr:nvCxnSpPr>
        <xdr:cNvPr id="204" name="直線コネクタ 203"/>
        <xdr:cNvCxnSpPr/>
      </xdr:nvCxnSpPr>
      <xdr:spPr>
        <a:xfrm>
          <a:off x="9359900" y="106407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85112</xdr:rowOff>
    </xdr:from>
    <xdr:ext cx="690189" cy="259045"/>
    <xdr:sp macro="" textlink="">
      <xdr:nvSpPr>
        <xdr:cNvPr id="205" name="【橋りょう・トンネル】&#10;一人当たり有形固定資産（償却資産）額最大値テキスト"/>
        <xdr:cNvSpPr txBox="1"/>
      </xdr:nvSpPr>
      <xdr:spPr>
        <a:xfrm>
          <a:off x="9467850" y="90005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138435</xdr:rowOff>
    </xdr:from>
    <xdr:to>
      <xdr:col>55</xdr:col>
      <xdr:colOff>88900</xdr:colOff>
      <xdr:row>55</xdr:row>
      <xdr:rowOff>138435</xdr:rowOff>
    </xdr:to>
    <xdr:cxnSp macro="">
      <xdr:nvCxnSpPr>
        <xdr:cNvPr id="206" name="直線コネクタ 205"/>
        <xdr:cNvCxnSpPr/>
      </xdr:nvCxnSpPr>
      <xdr:spPr>
        <a:xfrm>
          <a:off x="9359900" y="92189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21080</xdr:rowOff>
    </xdr:from>
    <xdr:ext cx="599010" cy="259045"/>
    <xdr:sp macro="" textlink="">
      <xdr:nvSpPr>
        <xdr:cNvPr id="207" name="【橋りょう・トンネル】&#10;一人当たり有形固定資産（償却資産）額平均値テキスト"/>
        <xdr:cNvSpPr txBox="1"/>
      </xdr:nvSpPr>
      <xdr:spPr>
        <a:xfrm>
          <a:off x="9467850" y="100921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169653</xdr:rowOff>
    </xdr:from>
    <xdr:to>
      <xdr:col>55</xdr:col>
      <xdr:colOff>50800</xdr:colOff>
      <xdr:row>62</xdr:row>
      <xdr:rowOff>99803</xdr:rowOff>
    </xdr:to>
    <xdr:sp macro="" textlink="">
      <xdr:nvSpPr>
        <xdr:cNvPr id="208" name="フローチャート: 判断 207"/>
        <xdr:cNvSpPr/>
      </xdr:nvSpPr>
      <xdr:spPr>
        <a:xfrm>
          <a:off x="9398000" y="1023440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35601</xdr:rowOff>
    </xdr:from>
    <xdr:to>
      <xdr:col>50</xdr:col>
      <xdr:colOff>165100</xdr:colOff>
      <xdr:row>62</xdr:row>
      <xdr:rowOff>137201</xdr:rowOff>
    </xdr:to>
    <xdr:sp macro="" textlink="">
      <xdr:nvSpPr>
        <xdr:cNvPr id="209" name="フローチャート: 判断 208"/>
        <xdr:cNvSpPr/>
      </xdr:nvSpPr>
      <xdr:spPr>
        <a:xfrm>
          <a:off x="8636000" y="1027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51130</xdr:rowOff>
    </xdr:from>
    <xdr:to>
      <xdr:col>46</xdr:col>
      <xdr:colOff>38100</xdr:colOff>
      <xdr:row>62</xdr:row>
      <xdr:rowOff>152730</xdr:rowOff>
    </xdr:to>
    <xdr:sp macro="" textlink="">
      <xdr:nvSpPr>
        <xdr:cNvPr id="210" name="フローチャート: 判断 209"/>
        <xdr:cNvSpPr/>
      </xdr:nvSpPr>
      <xdr:spPr>
        <a:xfrm>
          <a:off x="7842250" y="102873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39671</xdr:rowOff>
    </xdr:from>
    <xdr:to>
      <xdr:col>41</xdr:col>
      <xdr:colOff>101600</xdr:colOff>
      <xdr:row>62</xdr:row>
      <xdr:rowOff>141271</xdr:rowOff>
    </xdr:to>
    <xdr:sp macro="" textlink="">
      <xdr:nvSpPr>
        <xdr:cNvPr id="211" name="フローチャート: 判断 210"/>
        <xdr:cNvSpPr/>
      </xdr:nvSpPr>
      <xdr:spPr>
        <a:xfrm>
          <a:off x="7029450" y="10275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xdr:cNvSpPr txBox="1"/>
      </xdr:nvSpPr>
      <xdr:spPr>
        <a:xfrm>
          <a:off x="92583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xdr:cNvSpPr txBox="1"/>
      </xdr:nvSpPr>
      <xdr:spPr>
        <a:xfrm>
          <a:off x="8515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xdr:cNvSpPr txBox="1"/>
      </xdr:nvSpPr>
      <xdr:spPr>
        <a:xfrm>
          <a:off x="7715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xdr:cNvSpPr txBox="1"/>
      </xdr:nvSpPr>
      <xdr:spPr>
        <a:xfrm>
          <a:off x="690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xdr:cNvSpPr txBox="1"/>
      </xdr:nvSpPr>
      <xdr:spPr>
        <a:xfrm>
          <a:off x="6115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61096</xdr:rowOff>
    </xdr:from>
    <xdr:to>
      <xdr:col>55</xdr:col>
      <xdr:colOff>50800</xdr:colOff>
      <xdr:row>63</xdr:row>
      <xdr:rowOff>162696</xdr:rowOff>
    </xdr:to>
    <xdr:sp macro="" textlink="">
      <xdr:nvSpPr>
        <xdr:cNvPr id="217" name="楕円 216"/>
        <xdr:cNvSpPr/>
      </xdr:nvSpPr>
      <xdr:spPr>
        <a:xfrm>
          <a:off x="9398000" y="1046239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39523</xdr:rowOff>
    </xdr:from>
    <xdr:ext cx="599010" cy="259045"/>
    <xdr:sp macro="" textlink="">
      <xdr:nvSpPr>
        <xdr:cNvPr id="218" name="【橋りょう・トンネル】&#10;一人当たり有形固定資産（償却資産）額該当値テキスト"/>
        <xdr:cNvSpPr txBox="1"/>
      </xdr:nvSpPr>
      <xdr:spPr>
        <a:xfrm>
          <a:off x="9467850" y="10440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63474</xdr:rowOff>
    </xdr:from>
    <xdr:to>
      <xdr:col>50</xdr:col>
      <xdr:colOff>165100</xdr:colOff>
      <xdr:row>63</xdr:row>
      <xdr:rowOff>165074</xdr:rowOff>
    </xdr:to>
    <xdr:sp macro="" textlink="">
      <xdr:nvSpPr>
        <xdr:cNvPr id="219" name="楕円 218"/>
        <xdr:cNvSpPr/>
      </xdr:nvSpPr>
      <xdr:spPr>
        <a:xfrm>
          <a:off x="8636000" y="1046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111896</xdr:rowOff>
    </xdr:from>
    <xdr:to>
      <xdr:col>55</xdr:col>
      <xdr:colOff>0</xdr:colOff>
      <xdr:row>63</xdr:row>
      <xdr:rowOff>114274</xdr:rowOff>
    </xdr:to>
    <xdr:cxnSp macro="">
      <xdr:nvCxnSpPr>
        <xdr:cNvPr id="220" name="直線コネクタ 219"/>
        <xdr:cNvCxnSpPr/>
      </xdr:nvCxnSpPr>
      <xdr:spPr>
        <a:xfrm flipV="1">
          <a:off x="8686800" y="10513196"/>
          <a:ext cx="74295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66150</xdr:rowOff>
    </xdr:from>
    <xdr:to>
      <xdr:col>46</xdr:col>
      <xdr:colOff>38100</xdr:colOff>
      <xdr:row>63</xdr:row>
      <xdr:rowOff>167750</xdr:rowOff>
    </xdr:to>
    <xdr:sp macro="" textlink="">
      <xdr:nvSpPr>
        <xdr:cNvPr id="221" name="楕円 220"/>
        <xdr:cNvSpPr/>
      </xdr:nvSpPr>
      <xdr:spPr>
        <a:xfrm>
          <a:off x="7842250" y="104674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114274</xdr:rowOff>
    </xdr:from>
    <xdr:to>
      <xdr:col>50</xdr:col>
      <xdr:colOff>114300</xdr:colOff>
      <xdr:row>63</xdr:row>
      <xdr:rowOff>116950</xdr:rowOff>
    </xdr:to>
    <xdr:cxnSp macro="">
      <xdr:nvCxnSpPr>
        <xdr:cNvPr id="222" name="直線コネクタ 221"/>
        <xdr:cNvCxnSpPr/>
      </xdr:nvCxnSpPr>
      <xdr:spPr>
        <a:xfrm flipV="1">
          <a:off x="7886700" y="10515574"/>
          <a:ext cx="800100" cy="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153728</xdr:rowOff>
    </xdr:from>
    <xdr:ext cx="599010" cy="259045"/>
    <xdr:sp macro="" textlink="">
      <xdr:nvSpPr>
        <xdr:cNvPr id="223" name="n_1aveValue【橋りょう・トンネル】&#10;一人当たり有形固定資産（償却資産）額"/>
        <xdr:cNvSpPr txBox="1"/>
      </xdr:nvSpPr>
      <xdr:spPr>
        <a:xfrm>
          <a:off x="8399995" y="10059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169257</xdr:rowOff>
    </xdr:from>
    <xdr:ext cx="599010" cy="259045"/>
    <xdr:sp macro="" textlink="">
      <xdr:nvSpPr>
        <xdr:cNvPr id="224" name="n_2aveValue【橋りょう・トンネル】&#10;一人当たり有形固定資産（償却資産）額"/>
        <xdr:cNvSpPr txBox="1"/>
      </xdr:nvSpPr>
      <xdr:spPr>
        <a:xfrm>
          <a:off x="7612595" y="10068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157798</xdr:rowOff>
    </xdr:from>
    <xdr:ext cx="599010" cy="259045"/>
    <xdr:sp macro="" textlink="">
      <xdr:nvSpPr>
        <xdr:cNvPr id="225" name="n_3aveValue【橋りょう・トンネル】&#10;一人当たり有形固定資産（償却資産）額"/>
        <xdr:cNvSpPr txBox="1"/>
      </xdr:nvSpPr>
      <xdr:spPr>
        <a:xfrm>
          <a:off x="6818845" y="1006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156201</xdr:rowOff>
    </xdr:from>
    <xdr:ext cx="599010" cy="259045"/>
    <xdr:sp macro="" textlink="">
      <xdr:nvSpPr>
        <xdr:cNvPr id="226" name="n_1mainValue【橋りょう・トンネル】&#10;一人当たり有形固定資産（償却資産）額"/>
        <xdr:cNvSpPr txBox="1"/>
      </xdr:nvSpPr>
      <xdr:spPr>
        <a:xfrm>
          <a:off x="8399995" y="1055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158877</xdr:rowOff>
    </xdr:from>
    <xdr:ext cx="599010" cy="259045"/>
    <xdr:sp macro="" textlink="">
      <xdr:nvSpPr>
        <xdr:cNvPr id="227" name="n_2mainValue【橋りょう・トンネル】&#10;一人当たり有形固定資産（償却資産）額"/>
        <xdr:cNvSpPr txBox="1"/>
      </xdr:nvSpPr>
      <xdr:spPr>
        <a:xfrm>
          <a:off x="7612595" y="10560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xdr:cNvSpPr/>
      </xdr:nvSpPr>
      <xdr:spPr>
        <a:xfrm>
          <a:off x="6858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xdr:cNvSpPr/>
      </xdr:nvSpPr>
      <xdr:spPr>
        <a:xfrm>
          <a:off x="8128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xdr:cNvSpPr/>
      </xdr:nvSpPr>
      <xdr:spPr>
        <a:xfrm>
          <a:off x="8128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xdr:cNvSpPr/>
      </xdr:nvSpPr>
      <xdr:spPr>
        <a:xfrm>
          <a:off x="17145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xdr:cNvSpPr/>
      </xdr:nvSpPr>
      <xdr:spPr>
        <a:xfrm>
          <a:off x="17145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xdr:cNvSpPr/>
      </xdr:nvSpPr>
      <xdr:spPr>
        <a:xfrm>
          <a:off x="2743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xdr:cNvSpPr/>
      </xdr:nvSpPr>
      <xdr:spPr>
        <a:xfrm>
          <a:off x="2743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xdr:cNvSpPr/>
      </xdr:nvSpPr>
      <xdr:spPr>
        <a:xfrm>
          <a:off x="6858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xdr:cNvSpPr txBox="1"/>
      </xdr:nvSpPr>
      <xdr:spPr>
        <a:xfrm>
          <a:off x="6667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xdr:cNvCxnSpPr/>
      </xdr:nvCxnSpPr>
      <xdr:spPr>
        <a:xfrm>
          <a:off x="6858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8" name="テキスト ボックス 237"/>
        <xdr:cNvSpPr txBox="1"/>
      </xdr:nvSpPr>
      <xdr:spPr>
        <a:xfrm>
          <a:off x="384961" y="145389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9" name="直線コネクタ 238"/>
        <xdr:cNvCxnSpPr/>
      </xdr:nvCxnSpPr>
      <xdr:spPr>
        <a:xfrm>
          <a:off x="685800" y="14312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0" name="テキスト ボックス 239"/>
        <xdr:cNvSpPr txBox="1"/>
      </xdr:nvSpPr>
      <xdr:spPr>
        <a:xfrm>
          <a:off x="339891" y="14177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1" name="直線コネクタ 240"/>
        <xdr:cNvCxnSpPr/>
      </xdr:nvCxnSpPr>
      <xdr:spPr>
        <a:xfrm>
          <a:off x="685800" y="1394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2" name="テキスト ボックス 241"/>
        <xdr:cNvSpPr txBox="1"/>
      </xdr:nvSpPr>
      <xdr:spPr>
        <a:xfrm>
          <a:off x="339891" y="1380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3" name="直線コネクタ 242"/>
        <xdr:cNvCxnSpPr/>
      </xdr:nvCxnSpPr>
      <xdr:spPr>
        <a:xfrm>
          <a:off x="685800" y="13576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4" name="テキスト ボックス 243"/>
        <xdr:cNvSpPr txBox="1"/>
      </xdr:nvSpPr>
      <xdr:spPr>
        <a:xfrm>
          <a:off x="339891" y="13440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5" name="直線コネクタ 244"/>
        <xdr:cNvCxnSpPr/>
      </xdr:nvCxnSpPr>
      <xdr:spPr>
        <a:xfrm>
          <a:off x="685800" y="1320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6" name="テキスト ボックス 245"/>
        <xdr:cNvSpPr txBox="1"/>
      </xdr:nvSpPr>
      <xdr:spPr>
        <a:xfrm>
          <a:off x="339891" y="1307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7" name="直線コネクタ 246"/>
        <xdr:cNvCxnSpPr/>
      </xdr:nvCxnSpPr>
      <xdr:spPr>
        <a:xfrm>
          <a:off x="685800" y="12846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8" name="テキスト ボックス 247"/>
        <xdr:cNvSpPr txBox="1"/>
      </xdr:nvSpPr>
      <xdr:spPr>
        <a:xfrm>
          <a:off x="275771" y="12710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9" name="直線コネクタ 248"/>
        <xdr:cNvCxnSpPr/>
      </xdr:nvCxnSpPr>
      <xdr:spPr>
        <a:xfrm>
          <a:off x="6858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0" name="テキスト ボックス 249"/>
        <xdr:cNvSpPr txBox="1"/>
      </xdr:nvSpPr>
      <xdr:spPr>
        <a:xfrm>
          <a:off x="27577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1" name="【公営住宅】&#10;有形固定資産減価償却率グラフ枠"/>
        <xdr:cNvSpPr/>
      </xdr:nvSpPr>
      <xdr:spPr>
        <a:xfrm>
          <a:off x="6858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19050</xdr:rowOff>
    </xdr:to>
    <xdr:cxnSp macro="">
      <xdr:nvCxnSpPr>
        <xdr:cNvPr id="252" name="直線コネクタ 251"/>
        <xdr:cNvCxnSpPr/>
      </xdr:nvCxnSpPr>
      <xdr:spPr>
        <a:xfrm flipV="1">
          <a:off x="4177665" y="1284605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22877</xdr:rowOff>
    </xdr:from>
    <xdr:ext cx="405111" cy="259045"/>
    <xdr:sp macro="" textlink="">
      <xdr:nvSpPr>
        <xdr:cNvPr id="253" name="【公営住宅】&#10;有形固定資産減価償却率最小値テキスト"/>
        <xdr:cNvSpPr txBox="1"/>
      </xdr:nvSpPr>
      <xdr:spPr>
        <a:xfrm>
          <a:off x="4216400" y="1438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19050</xdr:rowOff>
    </xdr:from>
    <xdr:to>
      <xdr:col>24</xdr:col>
      <xdr:colOff>152400</xdr:colOff>
      <xdr:row>87</xdr:row>
      <xdr:rowOff>19050</xdr:rowOff>
    </xdr:to>
    <xdr:cxnSp macro="">
      <xdr:nvCxnSpPr>
        <xdr:cNvPr id="254" name="直線コネクタ 253"/>
        <xdr:cNvCxnSpPr/>
      </xdr:nvCxnSpPr>
      <xdr:spPr>
        <a:xfrm>
          <a:off x="4108450" y="14382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5" name="【公営住宅】&#10;有形固定資産減価償却率最大値テキスト"/>
        <xdr:cNvSpPr txBox="1"/>
      </xdr:nvSpPr>
      <xdr:spPr>
        <a:xfrm>
          <a:off x="4216400" y="1262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6" name="直線コネクタ 255"/>
        <xdr:cNvCxnSpPr/>
      </xdr:nvCxnSpPr>
      <xdr:spPr>
        <a:xfrm>
          <a:off x="4108450" y="12846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107332</xdr:rowOff>
    </xdr:from>
    <xdr:ext cx="405111" cy="259045"/>
    <xdr:sp macro="" textlink="">
      <xdr:nvSpPr>
        <xdr:cNvPr id="257" name="【公営住宅】&#10;有形固定資産減価償却率平均値テキスト"/>
        <xdr:cNvSpPr txBox="1"/>
      </xdr:nvSpPr>
      <xdr:spPr>
        <a:xfrm>
          <a:off x="4216400" y="13315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84455</xdr:rowOff>
    </xdr:from>
    <xdr:to>
      <xdr:col>24</xdr:col>
      <xdr:colOff>114300</xdr:colOff>
      <xdr:row>82</xdr:row>
      <xdr:rowOff>14605</xdr:rowOff>
    </xdr:to>
    <xdr:sp macro="" textlink="">
      <xdr:nvSpPr>
        <xdr:cNvPr id="258" name="フローチャート: 判断 257"/>
        <xdr:cNvSpPr/>
      </xdr:nvSpPr>
      <xdr:spPr>
        <a:xfrm>
          <a:off x="4127500" y="134575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97789</xdr:rowOff>
    </xdr:from>
    <xdr:to>
      <xdr:col>20</xdr:col>
      <xdr:colOff>38100</xdr:colOff>
      <xdr:row>82</xdr:row>
      <xdr:rowOff>27939</xdr:rowOff>
    </xdr:to>
    <xdr:sp macro="" textlink="">
      <xdr:nvSpPr>
        <xdr:cNvPr id="259" name="フローチャート: 判断 258"/>
        <xdr:cNvSpPr/>
      </xdr:nvSpPr>
      <xdr:spPr>
        <a:xfrm>
          <a:off x="3384550" y="1347088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60" name="フローチャート: 判断 259"/>
        <xdr:cNvSpPr/>
      </xdr:nvSpPr>
      <xdr:spPr>
        <a:xfrm>
          <a:off x="2571750" y="134747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88264</xdr:rowOff>
    </xdr:from>
    <xdr:to>
      <xdr:col>10</xdr:col>
      <xdr:colOff>165100</xdr:colOff>
      <xdr:row>82</xdr:row>
      <xdr:rowOff>18414</xdr:rowOff>
    </xdr:to>
    <xdr:sp macro="" textlink="">
      <xdr:nvSpPr>
        <xdr:cNvPr id="261" name="フローチャート: 判断 260"/>
        <xdr:cNvSpPr/>
      </xdr:nvSpPr>
      <xdr:spPr>
        <a:xfrm>
          <a:off x="1778000" y="134613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2" name="テキスト ボックス 261"/>
        <xdr:cNvSpPr txBox="1"/>
      </xdr:nvSpPr>
      <xdr:spPr>
        <a:xfrm>
          <a:off x="40068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3" name="テキスト ボックス 262"/>
        <xdr:cNvSpPr txBox="1"/>
      </xdr:nvSpPr>
      <xdr:spPr>
        <a:xfrm>
          <a:off x="32575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4" name="テキスト ボックス 263"/>
        <xdr:cNvSpPr txBox="1"/>
      </xdr:nvSpPr>
      <xdr:spPr>
        <a:xfrm>
          <a:off x="24511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5" name="テキスト ボックス 264"/>
        <xdr:cNvSpPr txBox="1"/>
      </xdr:nvSpPr>
      <xdr:spPr>
        <a:xfrm>
          <a:off x="1657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6" name="テキスト ボックス 265"/>
        <xdr:cNvSpPr txBox="1"/>
      </xdr:nvSpPr>
      <xdr:spPr>
        <a:xfrm>
          <a:off x="857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153036</xdr:rowOff>
    </xdr:from>
    <xdr:to>
      <xdr:col>24</xdr:col>
      <xdr:colOff>114300</xdr:colOff>
      <xdr:row>82</xdr:row>
      <xdr:rowOff>83186</xdr:rowOff>
    </xdr:to>
    <xdr:sp macro="" textlink="">
      <xdr:nvSpPr>
        <xdr:cNvPr id="267" name="楕円 266"/>
        <xdr:cNvSpPr/>
      </xdr:nvSpPr>
      <xdr:spPr>
        <a:xfrm>
          <a:off x="4127500" y="135261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131463</xdr:rowOff>
    </xdr:from>
    <xdr:ext cx="405111" cy="259045"/>
    <xdr:sp macro="" textlink="">
      <xdr:nvSpPr>
        <xdr:cNvPr id="268" name="【公営住宅】&#10;有形固定資産減価償却率該当値テキスト"/>
        <xdr:cNvSpPr txBox="1"/>
      </xdr:nvSpPr>
      <xdr:spPr>
        <a:xfrm>
          <a:off x="4216400" y="13504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59689</xdr:rowOff>
    </xdr:from>
    <xdr:to>
      <xdr:col>20</xdr:col>
      <xdr:colOff>38100</xdr:colOff>
      <xdr:row>81</xdr:row>
      <xdr:rowOff>161289</xdr:rowOff>
    </xdr:to>
    <xdr:sp macro="" textlink="">
      <xdr:nvSpPr>
        <xdr:cNvPr id="269" name="楕円 268"/>
        <xdr:cNvSpPr/>
      </xdr:nvSpPr>
      <xdr:spPr>
        <a:xfrm>
          <a:off x="3384550" y="1343278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110489</xdr:rowOff>
    </xdr:from>
    <xdr:to>
      <xdr:col>24</xdr:col>
      <xdr:colOff>63500</xdr:colOff>
      <xdr:row>82</xdr:row>
      <xdr:rowOff>32386</xdr:rowOff>
    </xdr:to>
    <xdr:cxnSp macro="">
      <xdr:nvCxnSpPr>
        <xdr:cNvPr id="270" name="直線コネクタ 269"/>
        <xdr:cNvCxnSpPr/>
      </xdr:nvCxnSpPr>
      <xdr:spPr>
        <a:xfrm>
          <a:off x="3429000" y="13483589"/>
          <a:ext cx="749300" cy="8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17780</xdr:rowOff>
    </xdr:from>
    <xdr:to>
      <xdr:col>15</xdr:col>
      <xdr:colOff>101600</xdr:colOff>
      <xdr:row>81</xdr:row>
      <xdr:rowOff>119380</xdr:rowOff>
    </xdr:to>
    <xdr:sp macro="" textlink="">
      <xdr:nvSpPr>
        <xdr:cNvPr id="271" name="楕円 270"/>
        <xdr:cNvSpPr/>
      </xdr:nvSpPr>
      <xdr:spPr>
        <a:xfrm>
          <a:off x="2571750" y="1339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68580</xdr:rowOff>
    </xdr:from>
    <xdr:to>
      <xdr:col>19</xdr:col>
      <xdr:colOff>177800</xdr:colOff>
      <xdr:row>81</xdr:row>
      <xdr:rowOff>110489</xdr:rowOff>
    </xdr:to>
    <xdr:cxnSp macro="">
      <xdr:nvCxnSpPr>
        <xdr:cNvPr id="272" name="直線コネクタ 271"/>
        <xdr:cNvCxnSpPr/>
      </xdr:nvCxnSpPr>
      <xdr:spPr>
        <a:xfrm>
          <a:off x="2622550" y="13441680"/>
          <a:ext cx="80645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19066</xdr:rowOff>
    </xdr:from>
    <xdr:ext cx="405111" cy="259045"/>
    <xdr:sp macro="" textlink="">
      <xdr:nvSpPr>
        <xdr:cNvPr id="273" name="n_1aveValue【公営住宅】&#10;有形固定資産減価償却率"/>
        <xdr:cNvSpPr txBox="1"/>
      </xdr:nvSpPr>
      <xdr:spPr>
        <a:xfrm>
          <a:off x="3239144" y="13557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22877</xdr:rowOff>
    </xdr:from>
    <xdr:ext cx="405111" cy="259045"/>
    <xdr:sp macro="" textlink="">
      <xdr:nvSpPr>
        <xdr:cNvPr id="274" name="n_2aveValue【公営住宅】&#10;有形固定資産減価償却率"/>
        <xdr:cNvSpPr txBox="1"/>
      </xdr:nvSpPr>
      <xdr:spPr>
        <a:xfrm>
          <a:off x="2439044" y="13561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34941</xdr:rowOff>
    </xdr:from>
    <xdr:ext cx="405111" cy="259045"/>
    <xdr:sp macro="" textlink="">
      <xdr:nvSpPr>
        <xdr:cNvPr id="275" name="n_3aveValue【公営住宅】&#10;有形固定資産減価償却率"/>
        <xdr:cNvSpPr txBox="1"/>
      </xdr:nvSpPr>
      <xdr:spPr>
        <a:xfrm>
          <a:off x="1645294" y="13242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6366</xdr:rowOff>
    </xdr:from>
    <xdr:ext cx="405111" cy="259045"/>
    <xdr:sp macro="" textlink="">
      <xdr:nvSpPr>
        <xdr:cNvPr id="276" name="n_1mainValue【公営住宅】&#10;有形固定資産減価償却率"/>
        <xdr:cNvSpPr txBox="1"/>
      </xdr:nvSpPr>
      <xdr:spPr>
        <a:xfrm>
          <a:off x="3239144" y="13214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135907</xdr:rowOff>
    </xdr:from>
    <xdr:ext cx="405111" cy="259045"/>
    <xdr:sp macro="" textlink="">
      <xdr:nvSpPr>
        <xdr:cNvPr id="277" name="n_2mainValue【公営住宅】&#10;有形固定資産減価償却率"/>
        <xdr:cNvSpPr txBox="1"/>
      </xdr:nvSpPr>
      <xdr:spPr>
        <a:xfrm>
          <a:off x="2439044" y="1317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8" name="正方形/長方形 277"/>
        <xdr:cNvSpPr/>
      </xdr:nvSpPr>
      <xdr:spPr>
        <a:xfrm>
          <a:off x="595630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9" name="正方形/長方形 278"/>
        <xdr:cNvSpPr/>
      </xdr:nvSpPr>
      <xdr:spPr>
        <a:xfrm>
          <a:off x="60642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0" name="正方形/長方形 279"/>
        <xdr:cNvSpPr/>
      </xdr:nvSpPr>
      <xdr:spPr>
        <a:xfrm>
          <a:off x="60642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1" name="正方形/長方形 280"/>
        <xdr:cNvSpPr/>
      </xdr:nvSpPr>
      <xdr:spPr>
        <a:xfrm>
          <a:off x="69850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2" name="正方形/長方形 281"/>
        <xdr:cNvSpPr/>
      </xdr:nvSpPr>
      <xdr:spPr>
        <a:xfrm>
          <a:off x="69850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3" name="正方形/長方形 282"/>
        <xdr:cNvSpPr/>
      </xdr:nvSpPr>
      <xdr:spPr>
        <a:xfrm>
          <a:off x="8013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4" name="正方形/長方形 283"/>
        <xdr:cNvSpPr/>
      </xdr:nvSpPr>
      <xdr:spPr>
        <a:xfrm>
          <a:off x="8013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5" name="正方形/長方形 284"/>
        <xdr:cNvSpPr/>
      </xdr:nvSpPr>
      <xdr:spPr>
        <a:xfrm>
          <a:off x="595630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6" name="テキスト ボックス 285"/>
        <xdr:cNvSpPr txBox="1"/>
      </xdr:nvSpPr>
      <xdr:spPr>
        <a:xfrm>
          <a:off x="591820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7" name="直線コネクタ 286"/>
        <xdr:cNvCxnSpPr/>
      </xdr:nvCxnSpPr>
      <xdr:spPr>
        <a:xfrm>
          <a:off x="5956300" y="1468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8" name="直線コネクタ 287"/>
        <xdr:cNvCxnSpPr/>
      </xdr:nvCxnSpPr>
      <xdr:spPr>
        <a:xfrm>
          <a:off x="5956300" y="14312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9" name="テキスト ボックス 288"/>
        <xdr:cNvSpPr txBox="1"/>
      </xdr:nvSpPr>
      <xdr:spPr>
        <a:xfrm>
          <a:off x="5527221" y="14177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0" name="直線コネクタ 289"/>
        <xdr:cNvCxnSpPr/>
      </xdr:nvCxnSpPr>
      <xdr:spPr>
        <a:xfrm>
          <a:off x="5956300" y="1394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1" name="テキスト ボックス 290"/>
        <xdr:cNvSpPr txBox="1"/>
      </xdr:nvSpPr>
      <xdr:spPr>
        <a:xfrm>
          <a:off x="5527221" y="1380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2" name="直線コネクタ 291"/>
        <xdr:cNvCxnSpPr/>
      </xdr:nvCxnSpPr>
      <xdr:spPr>
        <a:xfrm>
          <a:off x="5956300" y="13576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3" name="テキスト ボックス 292"/>
        <xdr:cNvSpPr txBox="1"/>
      </xdr:nvSpPr>
      <xdr:spPr>
        <a:xfrm>
          <a:off x="5527221" y="13440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4" name="直線コネクタ 293"/>
        <xdr:cNvCxnSpPr/>
      </xdr:nvCxnSpPr>
      <xdr:spPr>
        <a:xfrm>
          <a:off x="5956300" y="1320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5" name="テキスト ボックス 294"/>
        <xdr:cNvSpPr txBox="1"/>
      </xdr:nvSpPr>
      <xdr:spPr>
        <a:xfrm>
          <a:off x="5527221" y="1307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6" name="直線コネクタ 295"/>
        <xdr:cNvCxnSpPr/>
      </xdr:nvCxnSpPr>
      <xdr:spPr>
        <a:xfrm>
          <a:off x="5956300" y="12846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7" name="テキスト ボックス 296"/>
        <xdr:cNvSpPr txBox="1"/>
      </xdr:nvSpPr>
      <xdr:spPr>
        <a:xfrm>
          <a:off x="5527221" y="12710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8" name="直線コネクタ 297"/>
        <xdr:cNvCxnSpPr/>
      </xdr:nvCxnSpPr>
      <xdr:spPr>
        <a:xfrm>
          <a:off x="5956300" y="12477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9" name="テキスト ボックス 298"/>
        <xdr:cNvSpPr txBox="1"/>
      </xdr:nvSpPr>
      <xdr:spPr>
        <a:xfrm>
          <a:off x="55272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0" name="【公営住宅】&#10;一人当たり面積グラフ枠"/>
        <xdr:cNvSpPr/>
      </xdr:nvSpPr>
      <xdr:spPr>
        <a:xfrm>
          <a:off x="595630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54102</xdr:rowOff>
    </xdr:from>
    <xdr:to>
      <xdr:col>54</xdr:col>
      <xdr:colOff>189865</xdr:colOff>
      <xdr:row>86</xdr:row>
      <xdr:rowOff>111633</xdr:rowOff>
    </xdr:to>
    <xdr:cxnSp macro="">
      <xdr:nvCxnSpPr>
        <xdr:cNvPr id="301" name="直線コネクタ 300"/>
        <xdr:cNvCxnSpPr/>
      </xdr:nvCxnSpPr>
      <xdr:spPr>
        <a:xfrm flipV="1">
          <a:off x="9429115" y="12931902"/>
          <a:ext cx="0" cy="1378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115460</xdr:rowOff>
    </xdr:from>
    <xdr:ext cx="469744" cy="259045"/>
    <xdr:sp macro="" textlink="">
      <xdr:nvSpPr>
        <xdr:cNvPr id="302" name="【公営住宅】&#10;一人当たり面積最小値テキスト"/>
        <xdr:cNvSpPr txBox="1"/>
      </xdr:nvSpPr>
      <xdr:spPr>
        <a:xfrm>
          <a:off x="9467850" y="14314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111633</xdr:rowOff>
    </xdr:from>
    <xdr:to>
      <xdr:col>55</xdr:col>
      <xdr:colOff>88900</xdr:colOff>
      <xdr:row>86</xdr:row>
      <xdr:rowOff>111633</xdr:rowOff>
    </xdr:to>
    <xdr:cxnSp macro="">
      <xdr:nvCxnSpPr>
        <xdr:cNvPr id="303" name="直線コネクタ 302"/>
        <xdr:cNvCxnSpPr/>
      </xdr:nvCxnSpPr>
      <xdr:spPr>
        <a:xfrm>
          <a:off x="9359900" y="143102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779</xdr:rowOff>
    </xdr:from>
    <xdr:ext cx="469744" cy="259045"/>
    <xdr:sp macro="" textlink="">
      <xdr:nvSpPr>
        <xdr:cNvPr id="304" name="【公営住宅】&#10;一人当たり面積最大値テキスト"/>
        <xdr:cNvSpPr txBox="1"/>
      </xdr:nvSpPr>
      <xdr:spPr>
        <a:xfrm>
          <a:off x="9467850" y="1271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54102</xdr:rowOff>
    </xdr:from>
    <xdr:to>
      <xdr:col>55</xdr:col>
      <xdr:colOff>88900</xdr:colOff>
      <xdr:row>78</xdr:row>
      <xdr:rowOff>54102</xdr:rowOff>
    </xdr:to>
    <xdr:cxnSp macro="">
      <xdr:nvCxnSpPr>
        <xdr:cNvPr id="305" name="直線コネクタ 304"/>
        <xdr:cNvCxnSpPr/>
      </xdr:nvCxnSpPr>
      <xdr:spPr>
        <a:xfrm>
          <a:off x="9359900" y="129319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120414</xdr:rowOff>
    </xdr:from>
    <xdr:ext cx="469744" cy="259045"/>
    <xdr:sp macro="" textlink="">
      <xdr:nvSpPr>
        <xdr:cNvPr id="306" name="【公営住宅】&#10;一人当たり面積平均値テキスト"/>
        <xdr:cNvSpPr txBox="1"/>
      </xdr:nvSpPr>
      <xdr:spPr>
        <a:xfrm>
          <a:off x="9467850" y="13823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141987</xdr:rowOff>
    </xdr:from>
    <xdr:to>
      <xdr:col>55</xdr:col>
      <xdr:colOff>50800</xdr:colOff>
      <xdr:row>84</xdr:row>
      <xdr:rowOff>72137</xdr:rowOff>
    </xdr:to>
    <xdr:sp macro="" textlink="">
      <xdr:nvSpPr>
        <xdr:cNvPr id="307" name="フローチャート: 判断 306"/>
        <xdr:cNvSpPr/>
      </xdr:nvSpPr>
      <xdr:spPr>
        <a:xfrm>
          <a:off x="9398000" y="1384528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103887</xdr:rowOff>
    </xdr:from>
    <xdr:to>
      <xdr:col>50</xdr:col>
      <xdr:colOff>165100</xdr:colOff>
      <xdr:row>84</xdr:row>
      <xdr:rowOff>34037</xdr:rowOff>
    </xdr:to>
    <xdr:sp macro="" textlink="">
      <xdr:nvSpPr>
        <xdr:cNvPr id="308" name="フローチャート: 判断 307"/>
        <xdr:cNvSpPr/>
      </xdr:nvSpPr>
      <xdr:spPr>
        <a:xfrm>
          <a:off x="8636000" y="1380718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68835</xdr:rowOff>
    </xdr:from>
    <xdr:to>
      <xdr:col>46</xdr:col>
      <xdr:colOff>38100</xdr:colOff>
      <xdr:row>83</xdr:row>
      <xdr:rowOff>170435</xdr:rowOff>
    </xdr:to>
    <xdr:sp macro="" textlink="">
      <xdr:nvSpPr>
        <xdr:cNvPr id="309" name="フローチャート: 判断 308"/>
        <xdr:cNvSpPr/>
      </xdr:nvSpPr>
      <xdr:spPr>
        <a:xfrm>
          <a:off x="7842250" y="1377213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118745</xdr:rowOff>
    </xdr:from>
    <xdr:to>
      <xdr:col>41</xdr:col>
      <xdr:colOff>101600</xdr:colOff>
      <xdr:row>83</xdr:row>
      <xdr:rowOff>48895</xdr:rowOff>
    </xdr:to>
    <xdr:sp macro="" textlink="">
      <xdr:nvSpPr>
        <xdr:cNvPr id="310" name="フローチャート: 判断 309"/>
        <xdr:cNvSpPr/>
      </xdr:nvSpPr>
      <xdr:spPr>
        <a:xfrm>
          <a:off x="7029450" y="136569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1" name="テキスト ボックス 310"/>
        <xdr:cNvSpPr txBox="1"/>
      </xdr:nvSpPr>
      <xdr:spPr>
        <a:xfrm>
          <a:off x="92583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2" name="テキスト ボックス 311"/>
        <xdr:cNvSpPr txBox="1"/>
      </xdr:nvSpPr>
      <xdr:spPr>
        <a:xfrm>
          <a:off x="8515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3" name="テキスト ボックス 312"/>
        <xdr:cNvSpPr txBox="1"/>
      </xdr:nvSpPr>
      <xdr:spPr>
        <a:xfrm>
          <a:off x="7715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4" name="テキスト ボックス 313"/>
        <xdr:cNvSpPr txBox="1"/>
      </xdr:nvSpPr>
      <xdr:spPr>
        <a:xfrm>
          <a:off x="690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5" name="テキスト ボックス 314"/>
        <xdr:cNvSpPr txBox="1"/>
      </xdr:nvSpPr>
      <xdr:spPr>
        <a:xfrm>
          <a:off x="6115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111506</xdr:rowOff>
    </xdr:from>
    <xdr:to>
      <xdr:col>55</xdr:col>
      <xdr:colOff>50800</xdr:colOff>
      <xdr:row>84</xdr:row>
      <xdr:rowOff>41656</xdr:rowOff>
    </xdr:to>
    <xdr:sp macro="" textlink="">
      <xdr:nvSpPr>
        <xdr:cNvPr id="316" name="楕円 315"/>
        <xdr:cNvSpPr/>
      </xdr:nvSpPr>
      <xdr:spPr>
        <a:xfrm>
          <a:off x="9398000" y="1381480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134383</xdr:rowOff>
    </xdr:from>
    <xdr:ext cx="469744" cy="259045"/>
    <xdr:sp macro="" textlink="">
      <xdr:nvSpPr>
        <xdr:cNvPr id="317" name="【公営住宅】&#10;一人当たり面積該当値テキスト"/>
        <xdr:cNvSpPr txBox="1"/>
      </xdr:nvSpPr>
      <xdr:spPr>
        <a:xfrm>
          <a:off x="9467850" y="13672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124461</xdr:rowOff>
    </xdr:from>
    <xdr:to>
      <xdr:col>50</xdr:col>
      <xdr:colOff>165100</xdr:colOff>
      <xdr:row>84</xdr:row>
      <xdr:rowOff>54611</xdr:rowOff>
    </xdr:to>
    <xdr:sp macro="" textlink="">
      <xdr:nvSpPr>
        <xdr:cNvPr id="318" name="楕円 317"/>
        <xdr:cNvSpPr/>
      </xdr:nvSpPr>
      <xdr:spPr>
        <a:xfrm>
          <a:off x="8636000" y="138277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162306</xdr:rowOff>
    </xdr:from>
    <xdr:to>
      <xdr:col>55</xdr:col>
      <xdr:colOff>0</xdr:colOff>
      <xdr:row>84</xdr:row>
      <xdr:rowOff>3811</xdr:rowOff>
    </xdr:to>
    <xdr:cxnSp macro="">
      <xdr:nvCxnSpPr>
        <xdr:cNvPr id="319" name="直線コネクタ 318"/>
        <xdr:cNvCxnSpPr/>
      </xdr:nvCxnSpPr>
      <xdr:spPr>
        <a:xfrm flipV="1">
          <a:off x="8686800" y="13865606"/>
          <a:ext cx="742950" cy="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140081</xdr:rowOff>
    </xdr:from>
    <xdr:to>
      <xdr:col>46</xdr:col>
      <xdr:colOff>38100</xdr:colOff>
      <xdr:row>84</xdr:row>
      <xdr:rowOff>70231</xdr:rowOff>
    </xdr:to>
    <xdr:sp macro="" textlink="">
      <xdr:nvSpPr>
        <xdr:cNvPr id="320" name="楕円 319"/>
        <xdr:cNvSpPr/>
      </xdr:nvSpPr>
      <xdr:spPr>
        <a:xfrm>
          <a:off x="7842250" y="1384338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3811</xdr:rowOff>
    </xdr:from>
    <xdr:to>
      <xdr:col>50</xdr:col>
      <xdr:colOff>114300</xdr:colOff>
      <xdr:row>84</xdr:row>
      <xdr:rowOff>19431</xdr:rowOff>
    </xdr:to>
    <xdr:cxnSp macro="">
      <xdr:nvCxnSpPr>
        <xdr:cNvPr id="321" name="直線コネクタ 320"/>
        <xdr:cNvCxnSpPr/>
      </xdr:nvCxnSpPr>
      <xdr:spPr>
        <a:xfrm flipV="1">
          <a:off x="7886700" y="13872211"/>
          <a:ext cx="800100" cy="1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50564</xdr:rowOff>
    </xdr:from>
    <xdr:ext cx="469744" cy="259045"/>
    <xdr:sp macro="" textlink="">
      <xdr:nvSpPr>
        <xdr:cNvPr id="322" name="n_1aveValue【公営住宅】&#10;一人当たり面積"/>
        <xdr:cNvSpPr txBox="1"/>
      </xdr:nvSpPr>
      <xdr:spPr>
        <a:xfrm>
          <a:off x="8458277" y="1358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15512</xdr:rowOff>
    </xdr:from>
    <xdr:ext cx="469744" cy="259045"/>
    <xdr:sp macro="" textlink="">
      <xdr:nvSpPr>
        <xdr:cNvPr id="323" name="n_2aveValue【公営住宅】&#10;一人当たり面積"/>
        <xdr:cNvSpPr txBox="1"/>
      </xdr:nvSpPr>
      <xdr:spPr>
        <a:xfrm>
          <a:off x="7677227" y="135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65422</xdr:rowOff>
    </xdr:from>
    <xdr:ext cx="469744" cy="259045"/>
    <xdr:sp macro="" textlink="">
      <xdr:nvSpPr>
        <xdr:cNvPr id="324" name="n_3aveValue【公営住宅】&#10;一人当たり面積"/>
        <xdr:cNvSpPr txBox="1"/>
      </xdr:nvSpPr>
      <xdr:spPr>
        <a:xfrm>
          <a:off x="6864427" y="1343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45738</xdr:rowOff>
    </xdr:from>
    <xdr:ext cx="469744" cy="259045"/>
    <xdr:sp macro="" textlink="">
      <xdr:nvSpPr>
        <xdr:cNvPr id="325" name="n_1mainValue【公営住宅】&#10;一人当たり面積"/>
        <xdr:cNvSpPr txBox="1"/>
      </xdr:nvSpPr>
      <xdr:spPr>
        <a:xfrm>
          <a:off x="8458277" y="13914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61358</xdr:rowOff>
    </xdr:from>
    <xdr:ext cx="469744" cy="259045"/>
    <xdr:sp macro="" textlink="">
      <xdr:nvSpPr>
        <xdr:cNvPr id="326" name="n_2mainValue【公営住宅】&#10;一人当たり面積"/>
        <xdr:cNvSpPr txBox="1"/>
      </xdr:nvSpPr>
      <xdr:spPr>
        <a:xfrm>
          <a:off x="7677227" y="1392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7" name="正方形/長方形 326"/>
        <xdr:cNvSpPr/>
      </xdr:nvSpPr>
      <xdr:spPr>
        <a:xfrm>
          <a:off x="6858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8" name="正方形/長方形 327"/>
        <xdr:cNvSpPr/>
      </xdr:nvSpPr>
      <xdr:spPr>
        <a:xfrm>
          <a:off x="8128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9" name="正方形/長方形 328"/>
        <xdr:cNvSpPr/>
      </xdr:nvSpPr>
      <xdr:spPr>
        <a:xfrm>
          <a:off x="8128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0" name="正方形/長方形 329"/>
        <xdr:cNvSpPr/>
      </xdr:nvSpPr>
      <xdr:spPr>
        <a:xfrm>
          <a:off x="17145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1" name="正方形/長方形 330"/>
        <xdr:cNvSpPr/>
      </xdr:nvSpPr>
      <xdr:spPr>
        <a:xfrm>
          <a:off x="17145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2" name="正方形/長方形 331"/>
        <xdr:cNvSpPr/>
      </xdr:nvSpPr>
      <xdr:spPr>
        <a:xfrm>
          <a:off x="2743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3" name="正方形/長方形 332"/>
        <xdr:cNvSpPr/>
      </xdr:nvSpPr>
      <xdr:spPr>
        <a:xfrm>
          <a:off x="2743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4" name="正方形/長方形 333"/>
        <xdr:cNvSpPr/>
      </xdr:nvSpPr>
      <xdr:spPr>
        <a:xfrm>
          <a:off x="6858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5" name="テキスト ボックス 334"/>
        <xdr:cNvSpPr txBox="1"/>
      </xdr:nvSpPr>
      <xdr:spPr>
        <a:xfrm>
          <a:off x="6667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6" name="直線コネクタ 335"/>
        <xdr:cNvCxnSpPr/>
      </xdr:nvCxnSpPr>
      <xdr:spPr>
        <a:xfrm>
          <a:off x="6858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7" name="テキスト ボックス 336"/>
        <xdr:cNvSpPr txBox="1"/>
      </xdr:nvSpPr>
      <xdr:spPr>
        <a:xfrm>
          <a:off x="384961" y="18209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8" name="直線コネクタ 337"/>
        <xdr:cNvCxnSpPr/>
      </xdr:nvCxnSpPr>
      <xdr:spPr>
        <a:xfrm>
          <a:off x="685800" y="1798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9" name="テキスト ボックス 338"/>
        <xdr:cNvSpPr txBox="1"/>
      </xdr:nvSpPr>
      <xdr:spPr>
        <a:xfrm>
          <a:off x="339891" y="17840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0" name="直線コネクタ 339"/>
        <xdr:cNvCxnSpPr/>
      </xdr:nvCxnSpPr>
      <xdr:spPr>
        <a:xfrm>
          <a:off x="685800" y="1761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1" name="テキスト ボックス 340"/>
        <xdr:cNvSpPr txBox="1"/>
      </xdr:nvSpPr>
      <xdr:spPr>
        <a:xfrm>
          <a:off x="33989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2" name="直線コネクタ 341"/>
        <xdr:cNvCxnSpPr/>
      </xdr:nvCxnSpPr>
      <xdr:spPr>
        <a:xfrm>
          <a:off x="685800" y="17246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3" name="テキスト ボックス 342"/>
        <xdr:cNvSpPr txBox="1"/>
      </xdr:nvSpPr>
      <xdr:spPr>
        <a:xfrm>
          <a:off x="339891" y="17110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4" name="直線コネクタ 343"/>
        <xdr:cNvCxnSpPr/>
      </xdr:nvCxnSpPr>
      <xdr:spPr>
        <a:xfrm>
          <a:off x="685800" y="16878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5" name="テキスト ボックス 344"/>
        <xdr:cNvSpPr txBox="1"/>
      </xdr:nvSpPr>
      <xdr:spPr>
        <a:xfrm>
          <a:off x="339891" y="16742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6" name="直線コネクタ 345"/>
        <xdr:cNvCxnSpPr/>
      </xdr:nvCxnSpPr>
      <xdr:spPr>
        <a:xfrm>
          <a:off x="685800" y="1651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7" name="テキスト ボックス 346"/>
        <xdr:cNvSpPr txBox="1"/>
      </xdr:nvSpPr>
      <xdr:spPr>
        <a:xfrm>
          <a:off x="275771" y="16374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8" name="直線コネクタ 347"/>
        <xdr:cNvCxnSpPr/>
      </xdr:nvCxnSpPr>
      <xdr:spPr>
        <a:xfrm>
          <a:off x="6858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9" name="テキスト ボックス 348"/>
        <xdr:cNvSpPr txBox="1"/>
      </xdr:nvSpPr>
      <xdr:spPr>
        <a:xfrm>
          <a:off x="27577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0" name="【港湾・漁港】&#10;有形固定資産減価償却率グラフ枠"/>
        <xdr:cNvSpPr/>
      </xdr:nvSpPr>
      <xdr:spPr>
        <a:xfrm>
          <a:off x="6858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43814</xdr:rowOff>
    </xdr:from>
    <xdr:to>
      <xdr:col>24</xdr:col>
      <xdr:colOff>62865</xdr:colOff>
      <xdr:row>107</xdr:row>
      <xdr:rowOff>133350</xdr:rowOff>
    </xdr:to>
    <xdr:cxnSp macro="">
      <xdr:nvCxnSpPr>
        <xdr:cNvPr id="351" name="直線コネクタ 350"/>
        <xdr:cNvCxnSpPr/>
      </xdr:nvCxnSpPr>
      <xdr:spPr>
        <a:xfrm flipV="1">
          <a:off x="4177665" y="16718914"/>
          <a:ext cx="0" cy="1080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137177</xdr:rowOff>
    </xdr:from>
    <xdr:ext cx="405111" cy="259045"/>
    <xdr:sp macro="" textlink="">
      <xdr:nvSpPr>
        <xdr:cNvPr id="352" name="【港湾・漁港】&#10;有形固定資産減価償却率最小値テキスト"/>
        <xdr:cNvSpPr txBox="1"/>
      </xdr:nvSpPr>
      <xdr:spPr>
        <a:xfrm>
          <a:off x="4216400"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133350</xdr:rowOff>
    </xdr:from>
    <xdr:to>
      <xdr:col>24</xdr:col>
      <xdr:colOff>152400</xdr:colOff>
      <xdr:row>107</xdr:row>
      <xdr:rowOff>133350</xdr:rowOff>
    </xdr:to>
    <xdr:cxnSp macro="">
      <xdr:nvCxnSpPr>
        <xdr:cNvPr id="353" name="直線コネクタ 352"/>
        <xdr:cNvCxnSpPr/>
      </xdr:nvCxnSpPr>
      <xdr:spPr>
        <a:xfrm>
          <a:off x="4108450" y="17799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161941</xdr:rowOff>
    </xdr:from>
    <xdr:ext cx="405111" cy="259045"/>
    <xdr:sp macro="" textlink="">
      <xdr:nvSpPr>
        <xdr:cNvPr id="354" name="【港湾・漁港】&#10;有形固定資産減価償却率最大値テキスト"/>
        <xdr:cNvSpPr txBox="1"/>
      </xdr:nvSpPr>
      <xdr:spPr>
        <a:xfrm>
          <a:off x="4216400" y="16506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43814</xdr:rowOff>
    </xdr:from>
    <xdr:to>
      <xdr:col>24</xdr:col>
      <xdr:colOff>152400</xdr:colOff>
      <xdr:row>101</xdr:row>
      <xdr:rowOff>43814</xdr:rowOff>
    </xdr:to>
    <xdr:cxnSp macro="">
      <xdr:nvCxnSpPr>
        <xdr:cNvPr id="355" name="直線コネクタ 354"/>
        <xdr:cNvCxnSpPr/>
      </xdr:nvCxnSpPr>
      <xdr:spPr>
        <a:xfrm>
          <a:off x="4108450" y="167189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84472</xdr:rowOff>
    </xdr:from>
    <xdr:ext cx="405111" cy="259045"/>
    <xdr:sp macro="" textlink="">
      <xdr:nvSpPr>
        <xdr:cNvPr id="356" name="【港湾・漁港】&#10;有形固定資産減価償却率平均値テキスト"/>
        <xdr:cNvSpPr txBox="1"/>
      </xdr:nvSpPr>
      <xdr:spPr>
        <a:xfrm>
          <a:off x="4216400" y="17089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61595</xdr:rowOff>
    </xdr:from>
    <xdr:to>
      <xdr:col>24</xdr:col>
      <xdr:colOff>114300</xdr:colOff>
      <xdr:row>104</xdr:row>
      <xdr:rowOff>163195</xdr:rowOff>
    </xdr:to>
    <xdr:sp macro="" textlink="">
      <xdr:nvSpPr>
        <xdr:cNvPr id="357" name="フローチャート: 判断 356"/>
        <xdr:cNvSpPr/>
      </xdr:nvSpPr>
      <xdr:spPr>
        <a:xfrm>
          <a:off x="4127500" y="1723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111125</xdr:rowOff>
    </xdr:from>
    <xdr:to>
      <xdr:col>20</xdr:col>
      <xdr:colOff>38100</xdr:colOff>
      <xdr:row>105</xdr:row>
      <xdr:rowOff>41275</xdr:rowOff>
    </xdr:to>
    <xdr:sp macro="" textlink="">
      <xdr:nvSpPr>
        <xdr:cNvPr id="358" name="フローチャート: 判断 357"/>
        <xdr:cNvSpPr/>
      </xdr:nvSpPr>
      <xdr:spPr>
        <a:xfrm>
          <a:off x="3384550" y="172815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359" name="フローチャート: 判断 358"/>
        <xdr:cNvSpPr/>
      </xdr:nvSpPr>
      <xdr:spPr>
        <a:xfrm>
          <a:off x="2571750" y="17334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95886</xdr:rowOff>
    </xdr:from>
    <xdr:to>
      <xdr:col>10</xdr:col>
      <xdr:colOff>165100</xdr:colOff>
      <xdr:row>106</xdr:row>
      <xdr:rowOff>26036</xdr:rowOff>
    </xdr:to>
    <xdr:sp macro="" textlink="">
      <xdr:nvSpPr>
        <xdr:cNvPr id="360" name="フローチャート: 判断 359"/>
        <xdr:cNvSpPr/>
      </xdr:nvSpPr>
      <xdr:spPr>
        <a:xfrm>
          <a:off x="1778000" y="174313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1" name="テキスト ボックス 360"/>
        <xdr:cNvSpPr txBox="1"/>
      </xdr:nvSpPr>
      <xdr:spPr>
        <a:xfrm>
          <a:off x="40068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2" name="テキスト ボックス 361"/>
        <xdr:cNvSpPr txBox="1"/>
      </xdr:nvSpPr>
      <xdr:spPr>
        <a:xfrm>
          <a:off x="32575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3" name="テキスト ボックス 362"/>
        <xdr:cNvSpPr txBox="1"/>
      </xdr:nvSpPr>
      <xdr:spPr>
        <a:xfrm>
          <a:off x="24511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4" name="テキスト ボックス 363"/>
        <xdr:cNvSpPr txBox="1"/>
      </xdr:nvSpPr>
      <xdr:spPr>
        <a:xfrm>
          <a:off x="16573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5" name="テキスト ボックス 364"/>
        <xdr:cNvSpPr txBox="1"/>
      </xdr:nvSpPr>
      <xdr:spPr>
        <a:xfrm>
          <a:off x="857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92075</xdr:rowOff>
    </xdr:from>
    <xdr:to>
      <xdr:col>24</xdr:col>
      <xdr:colOff>114300</xdr:colOff>
      <xdr:row>106</xdr:row>
      <xdr:rowOff>22225</xdr:rowOff>
    </xdr:to>
    <xdr:sp macro="" textlink="">
      <xdr:nvSpPr>
        <xdr:cNvPr id="366" name="楕円 365"/>
        <xdr:cNvSpPr/>
      </xdr:nvSpPr>
      <xdr:spPr>
        <a:xfrm>
          <a:off x="4127500" y="174275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70502</xdr:rowOff>
    </xdr:from>
    <xdr:ext cx="405111" cy="259045"/>
    <xdr:sp macro="" textlink="">
      <xdr:nvSpPr>
        <xdr:cNvPr id="367" name="【港湾・漁港】&#10;有形固定資産減価償却率該当値テキスト"/>
        <xdr:cNvSpPr txBox="1"/>
      </xdr:nvSpPr>
      <xdr:spPr>
        <a:xfrm>
          <a:off x="4216400" y="17406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128270</xdr:rowOff>
    </xdr:from>
    <xdr:to>
      <xdr:col>20</xdr:col>
      <xdr:colOff>38100</xdr:colOff>
      <xdr:row>106</xdr:row>
      <xdr:rowOff>58420</xdr:rowOff>
    </xdr:to>
    <xdr:sp macro="" textlink="">
      <xdr:nvSpPr>
        <xdr:cNvPr id="368" name="楕円 367"/>
        <xdr:cNvSpPr/>
      </xdr:nvSpPr>
      <xdr:spPr>
        <a:xfrm>
          <a:off x="3384550" y="174637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142875</xdr:rowOff>
    </xdr:from>
    <xdr:to>
      <xdr:col>24</xdr:col>
      <xdr:colOff>63500</xdr:colOff>
      <xdr:row>106</xdr:row>
      <xdr:rowOff>7620</xdr:rowOff>
    </xdr:to>
    <xdr:cxnSp macro="">
      <xdr:nvCxnSpPr>
        <xdr:cNvPr id="369" name="直線コネクタ 368"/>
        <xdr:cNvCxnSpPr/>
      </xdr:nvCxnSpPr>
      <xdr:spPr>
        <a:xfrm flipV="1">
          <a:off x="3429000" y="17478375"/>
          <a:ext cx="749300" cy="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166370</xdr:rowOff>
    </xdr:from>
    <xdr:to>
      <xdr:col>15</xdr:col>
      <xdr:colOff>101600</xdr:colOff>
      <xdr:row>106</xdr:row>
      <xdr:rowOff>96520</xdr:rowOff>
    </xdr:to>
    <xdr:sp macro="" textlink="">
      <xdr:nvSpPr>
        <xdr:cNvPr id="370" name="楕円 369"/>
        <xdr:cNvSpPr/>
      </xdr:nvSpPr>
      <xdr:spPr>
        <a:xfrm>
          <a:off x="2571750" y="175018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7620</xdr:rowOff>
    </xdr:from>
    <xdr:to>
      <xdr:col>19</xdr:col>
      <xdr:colOff>177800</xdr:colOff>
      <xdr:row>106</xdr:row>
      <xdr:rowOff>45720</xdr:rowOff>
    </xdr:to>
    <xdr:cxnSp macro="">
      <xdr:nvCxnSpPr>
        <xdr:cNvPr id="371" name="直線コネクタ 370"/>
        <xdr:cNvCxnSpPr/>
      </xdr:nvCxnSpPr>
      <xdr:spPr>
        <a:xfrm flipV="1">
          <a:off x="2622550" y="17508220"/>
          <a:ext cx="8064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57802</xdr:rowOff>
    </xdr:from>
    <xdr:ext cx="405111" cy="259045"/>
    <xdr:sp macro="" textlink="">
      <xdr:nvSpPr>
        <xdr:cNvPr id="372" name="n_1aveValue【港湾・漁港】&#10;有形固定資産減価償却率"/>
        <xdr:cNvSpPr txBox="1"/>
      </xdr:nvSpPr>
      <xdr:spPr>
        <a:xfrm>
          <a:off x="3239144" y="1706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116857</xdr:rowOff>
    </xdr:from>
    <xdr:ext cx="405111" cy="259045"/>
    <xdr:sp macro="" textlink="">
      <xdr:nvSpPr>
        <xdr:cNvPr id="373" name="n_2aveValue【港湾・漁港】&#10;有形固定資産減価償却率"/>
        <xdr:cNvSpPr txBox="1"/>
      </xdr:nvSpPr>
      <xdr:spPr>
        <a:xfrm>
          <a:off x="2439044" y="1712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42563</xdr:rowOff>
    </xdr:from>
    <xdr:ext cx="405111" cy="259045"/>
    <xdr:sp macro="" textlink="">
      <xdr:nvSpPr>
        <xdr:cNvPr id="374" name="n_3aveValue【港湾・漁港】&#10;有形固定資産減価償却率"/>
        <xdr:cNvSpPr txBox="1"/>
      </xdr:nvSpPr>
      <xdr:spPr>
        <a:xfrm>
          <a:off x="1645294" y="17212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49547</xdr:rowOff>
    </xdr:from>
    <xdr:ext cx="405111" cy="259045"/>
    <xdr:sp macro="" textlink="">
      <xdr:nvSpPr>
        <xdr:cNvPr id="375" name="n_1mainValue【港湾・漁港】&#10;有形固定資産減価償却率"/>
        <xdr:cNvSpPr txBox="1"/>
      </xdr:nvSpPr>
      <xdr:spPr>
        <a:xfrm>
          <a:off x="3239144" y="1755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87647</xdr:rowOff>
    </xdr:from>
    <xdr:ext cx="405111" cy="259045"/>
    <xdr:sp macro="" textlink="">
      <xdr:nvSpPr>
        <xdr:cNvPr id="376" name="n_2mainValue【港湾・漁港】&#10;有形固定資産減価償却率"/>
        <xdr:cNvSpPr txBox="1"/>
      </xdr:nvSpPr>
      <xdr:spPr>
        <a:xfrm>
          <a:off x="2439044" y="17588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7" name="正方形/長方形 376"/>
        <xdr:cNvSpPr/>
      </xdr:nvSpPr>
      <xdr:spPr>
        <a:xfrm>
          <a:off x="595630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8" name="正方形/長方形 377"/>
        <xdr:cNvSpPr/>
      </xdr:nvSpPr>
      <xdr:spPr>
        <a:xfrm>
          <a:off x="60642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9" name="正方形/長方形 378"/>
        <xdr:cNvSpPr/>
      </xdr:nvSpPr>
      <xdr:spPr>
        <a:xfrm>
          <a:off x="60642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0" name="正方形/長方形 379"/>
        <xdr:cNvSpPr/>
      </xdr:nvSpPr>
      <xdr:spPr>
        <a:xfrm>
          <a:off x="69850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1" name="正方形/長方形 380"/>
        <xdr:cNvSpPr/>
      </xdr:nvSpPr>
      <xdr:spPr>
        <a:xfrm>
          <a:off x="69850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2" name="正方形/長方形 381"/>
        <xdr:cNvSpPr/>
      </xdr:nvSpPr>
      <xdr:spPr>
        <a:xfrm>
          <a:off x="8013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3" name="正方形/長方形 382"/>
        <xdr:cNvSpPr/>
      </xdr:nvSpPr>
      <xdr:spPr>
        <a:xfrm>
          <a:off x="8013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4" name="正方形/長方形 383"/>
        <xdr:cNvSpPr/>
      </xdr:nvSpPr>
      <xdr:spPr>
        <a:xfrm>
          <a:off x="595630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5" name="テキスト ボックス 384"/>
        <xdr:cNvSpPr txBox="1"/>
      </xdr:nvSpPr>
      <xdr:spPr>
        <a:xfrm>
          <a:off x="591820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6" name="直線コネクタ 385"/>
        <xdr:cNvCxnSpPr/>
      </xdr:nvCxnSpPr>
      <xdr:spPr>
        <a:xfrm>
          <a:off x="5956300" y="18345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87" name="直線コネクタ 386"/>
        <xdr:cNvCxnSpPr/>
      </xdr:nvCxnSpPr>
      <xdr:spPr>
        <a:xfrm>
          <a:off x="5956300" y="17799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388" name="テキスト ボックス 387"/>
        <xdr:cNvSpPr txBox="1"/>
      </xdr:nvSpPr>
      <xdr:spPr>
        <a:xfrm>
          <a:off x="5726564" y="17663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9" name="直線コネクタ 388"/>
        <xdr:cNvCxnSpPr/>
      </xdr:nvCxnSpPr>
      <xdr:spPr>
        <a:xfrm>
          <a:off x="5956300" y="17246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90" name="テキスト ボックス 389"/>
        <xdr:cNvSpPr txBox="1"/>
      </xdr:nvSpPr>
      <xdr:spPr>
        <a:xfrm>
          <a:off x="5327878" y="171107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91" name="直線コネクタ 390"/>
        <xdr:cNvCxnSpPr/>
      </xdr:nvCxnSpPr>
      <xdr:spPr>
        <a:xfrm>
          <a:off x="5956300" y="16694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392" name="テキスト ボックス 391"/>
        <xdr:cNvSpPr txBox="1"/>
      </xdr:nvSpPr>
      <xdr:spPr>
        <a:xfrm>
          <a:off x="5327878" y="16558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3" name="直線コネクタ 392"/>
        <xdr:cNvCxnSpPr/>
      </xdr:nvCxnSpPr>
      <xdr:spPr>
        <a:xfrm>
          <a:off x="5956300" y="16148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94" name="テキスト ボックス 393"/>
        <xdr:cNvSpPr txBox="1"/>
      </xdr:nvSpPr>
      <xdr:spPr>
        <a:xfrm>
          <a:off x="5327878" y="16012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5" name="【港湾・漁港】&#10;一人当たり有形固定資産（償却資産）額グラフ枠"/>
        <xdr:cNvSpPr/>
      </xdr:nvSpPr>
      <xdr:spPr>
        <a:xfrm>
          <a:off x="595630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36663</xdr:rowOff>
    </xdr:from>
    <xdr:to>
      <xdr:col>54</xdr:col>
      <xdr:colOff>189865</xdr:colOff>
      <xdr:row>107</xdr:row>
      <xdr:rowOff>133260</xdr:rowOff>
    </xdr:to>
    <xdr:cxnSp macro="">
      <xdr:nvCxnSpPr>
        <xdr:cNvPr id="396" name="直線コネクタ 395"/>
        <xdr:cNvCxnSpPr/>
      </xdr:nvCxnSpPr>
      <xdr:spPr>
        <a:xfrm flipV="1">
          <a:off x="9429115" y="16546663"/>
          <a:ext cx="0" cy="1252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137087</xdr:rowOff>
    </xdr:from>
    <xdr:ext cx="378565" cy="259045"/>
    <xdr:sp macro="" textlink="">
      <xdr:nvSpPr>
        <xdr:cNvPr id="397" name="【港湾・漁港】&#10;一人当たり有形固定資産（償却資産）額最小値テキスト"/>
        <xdr:cNvSpPr txBox="1"/>
      </xdr:nvSpPr>
      <xdr:spPr>
        <a:xfrm>
          <a:off x="9467850" y="17802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133260</xdr:rowOff>
    </xdr:from>
    <xdr:to>
      <xdr:col>55</xdr:col>
      <xdr:colOff>88900</xdr:colOff>
      <xdr:row>107</xdr:row>
      <xdr:rowOff>133260</xdr:rowOff>
    </xdr:to>
    <xdr:cxnSp macro="">
      <xdr:nvCxnSpPr>
        <xdr:cNvPr id="398" name="直線コネクタ 397"/>
        <xdr:cNvCxnSpPr/>
      </xdr:nvCxnSpPr>
      <xdr:spPr>
        <a:xfrm>
          <a:off x="9359900" y="177989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154790</xdr:rowOff>
    </xdr:from>
    <xdr:ext cx="690189" cy="259045"/>
    <xdr:sp macro="" textlink="">
      <xdr:nvSpPr>
        <xdr:cNvPr id="399" name="【港湾・漁港】&#10;一人当たり有形固定資産（償却資産）額最大値テキスト"/>
        <xdr:cNvSpPr txBox="1"/>
      </xdr:nvSpPr>
      <xdr:spPr>
        <a:xfrm>
          <a:off x="9467850" y="163345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2,269,180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36663</xdr:rowOff>
    </xdr:from>
    <xdr:to>
      <xdr:col>55</xdr:col>
      <xdr:colOff>88900</xdr:colOff>
      <xdr:row>100</xdr:row>
      <xdr:rowOff>36663</xdr:rowOff>
    </xdr:to>
    <xdr:cxnSp macro="">
      <xdr:nvCxnSpPr>
        <xdr:cNvPr id="400" name="直線コネクタ 399"/>
        <xdr:cNvCxnSpPr/>
      </xdr:nvCxnSpPr>
      <xdr:spPr>
        <a:xfrm>
          <a:off x="9359900" y="165466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76007</xdr:rowOff>
    </xdr:from>
    <xdr:ext cx="599010" cy="259045"/>
    <xdr:sp macro="" textlink="">
      <xdr:nvSpPr>
        <xdr:cNvPr id="401" name="【港湾・漁港】&#10;一人当たり有形固定資産（償却資産）額平均値テキスト"/>
        <xdr:cNvSpPr txBox="1"/>
      </xdr:nvSpPr>
      <xdr:spPr>
        <a:xfrm>
          <a:off x="9467850" y="17246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53130</xdr:rowOff>
    </xdr:from>
    <xdr:to>
      <xdr:col>55</xdr:col>
      <xdr:colOff>50800</xdr:colOff>
      <xdr:row>105</xdr:row>
      <xdr:rowOff>154730</xdr:rowOff>
    </xdr:to>
    <xdr:sp macro="" textlink="">
      <xdr:nvSpPr>
        <xdr:cNvPr id="402" name="フローチャート: 判断 401"/>
        <xdr:cNvSpPr/>
      </xdr:nvSpPr>
      <xdr:spPr>
        <a:xfrm>
          <a:off x="9398000" y="173886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101264</xdr:rowOff>
    </xdr:from>
    <xdr:to>
      <xdr:col>50</xdr:col>
      <xdr:colOff>165100</xdr:colOff>
      <xdr:row>106</xdr:row>
      <xdr:rowOff>31414</xdr:rowOff>
    </xdr:to>
    <xdr:sp macro="" textlink="">
      <xdr:nvSpPr>
        <xdr:cNvPr id="403" name="フローチャート: 判断 402"/>
        <xdr:cNvSpPr/>
      </xdr:nvSpPr>
      <xdr:spPr>
        <a:xfrm>
          <a:off x="8636000" y="174367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98267</xdr:rowOff>
    </xdr:from>
    <xdr:to>
      <xdr:col>46</xdr:col>
      <xdr:colOff>38100</xdr:colOff>
      <xdr:row>106</xdr:row>
      <xdr:rowOff>28417</xdr:rowOff>
    </xdr:to>
    <xdr:sp macro="" textlink="">
      <xdr:nvSpPr>
        <xdr:cNvPr id="404" name="フローチャート: 判断 403"/>
        <xdr:cNvSpPr/>
      </xdr:nvSpPr>
      <xdr:spPr>
        <a:xfrm>
          <a:off x="7842250" y="1743376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114894</xdr:rowOff>
    </xdr:from>
    <xdr:to>
      <xdr:col>41</xdr:col>
      <xdr:colOff>101600</xdr:colOff>
      <xdr:row>107</xdr:row>
      <xdr:rowOff>45044</xdr:rowOff>
    </xdr:to>
    <xdr:sp macro="" textlink="">
      <xdr:nvSpPr>
        <xdr:cNvPr id="405" name="フローチャート: 判断 404"/>
        <xdr:cNvSpPr/>
      </xdr:nvSpPr>
      <xdr:spPr>
        <a:xfrm>
          <a:off x="7029450" y="176154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6" name="テキスト ボックス 405"/>
        <xdr:cNvSpPr txBox="1"/>
      </xdr:nvSpPr>
      <xdr:spPr>
        <a:xfrm>
          <a:off x="92583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7" name="テキスト ボックス 406"/>
        <xdr:cNvSpPr txBox="1"/>
      </xdr:nvSpPr>
      <xdr:spPr>
        <a:xfrm>
          <a:off x="85153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8" name="テキスト ボックス 407"/>
        <xdr:cNvSpPr txBox="1"/>
      </xdr:nvSpPr>
      <xdr:spPr>
        <a:xfrm>
          <a:off x="7715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9" name="テキスト ボックス 408"/>
        <xdr:cNvSpPr txBox="1"/>
      </xdr:nvSpPr>
      <xdr:spPr>
        <a:xfrm>
          <a:off x="690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0" name="テキスト ボックス 409"/>
        <xdr:cNvSpPr txBox="1"/>
      </xdr:nvSpPr>
      <xdr:spPr>
        <a:xfrm>
          <a:off x="6115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82874</xdr:rowOff>
    </xdr:from>
    <xdr:to>
      <xdr:col>55</xdr:col>
      <xdr:colOff>50800</xdr:colOff>
      <xdr:row>106</xdr:row>
      <xdr:rowOff>13024</xdr:rowOff>
    </xdr:to>
    <xdr:sp macro="" textlink="">
      <xdr:nvSpPr>
        <xdr:cNvPr id="411" name="楕円 410"/>
        <xdr:cNvSpPr/>
      </xdr:nvSpPr>
      <xdr:spPr>
        <a:xfrm>
          <a:off x="9398000" y="1741837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61301</xdr:rowOff>
    </xdr:from>
    <xdr:ext cx="599010" cy="259045"/>
    <xdr:sp macro="" textlink="">
      <xdr:nvSpPr>
        <xdr:cNvPr id="412" name="【港湾・漁港】&#10;一人当たり有形固定資産（償却資産）額該当値テキスト"/>
        <xdr:cNvSpPr txBox="1"/>
      </xdr:nvSpPr>
      <xdr:spPr>
        <a:xfrm>
          <a:off x="9467850" y="17396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89981</xdr:rowOff>
    </xdr:from>
    <xdr:to>
      <xdr:col>50</xdr:col>
      <xdr:colOff>165100</xdr:colOff>
      <xdr:row>106</xdr:row>
      <xdr:rowOff>20131</xdr:rowOff>
    </xdr:to>
    <xdr:sp macro="" textlink="">
      <xdr:nvSpPr>
        <xdr:cNvPr id="413" name="楕円 412"/>
        <xdr:cNvSpPr/>
      </xdr:nvSpPr>
      <xdr:spPr>
        <a:xfrm>
          <a:off x="8636000" y="1742548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133674</xdr:rowOff>
    </xdr:from>
    <xdr:to>
      <xdr:col>55</xdr:col>
      <xdr:colOff>0</xdr:colOff>
      <xdr:row>105</xdr:row>
      <xdr:rowOff>140781</xdr:rowOff>
    </xdr:to>
    <xdr:cxnSp macro="">
      <xdr:nvCxnSpPr>
        <xdr:cNvPr id="414" name="直線コネクタ 413"/>
        <xdr:cNvCxnSpPr/>
      </xdr:nvCxnSpPr>
      <xdr:spPr>
        <a:xfrm flipV="1">
          <a:off x="8686800" y="17469174"/>
          <a:ext cx="742950" cy="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110643</xdr:rowOff>
    </xdr:from>
    <xdr:to>
      <xdr:col>46</xdr:col>
      <xdr:colOff>38100</xdr:colOff>
      <xdr:row>106</xdr:row>
      <xdr:rowOff>40793</xdr:rowOff>
    </xdr:to>
    <xdr:sp macro="" textlink="">
      <xdr:nvSpPr>
        <xdr:cNvPr id="415" name="楕円 414"/>
        <xdr:cNvSpPr/>
      </xdr:nvSpPr>
      <xdr:spPr>
        <a:xfrm>
          <a:off x="7842250" y="1744614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140781</xdr:rowOff>
    </xdr:from>
    <xdr:to>
      <xdr:col>50</xdr:col>
      <xdr:colOff>114300</xdr:colOff>
      <xdr:row>105</xdr:row>
      <xdr:rowOff>161443</xdr:rowOff>
    </xdr:to>
    <xdr:cxnSp macro="">
      <xdr:nvCxnSpPr>
        <xdr:cNvPr id="416" name="直線コネクタ 415"/>
        <xdr:cNvCxnSpPr/>
      </xdr:nvCxnSpPr>
      <xdr:spPr>
        <a:xfrm flipV="1">
          <a:off x="7886700" y="17476281"/>
          <a:ext cx="800100" cy="2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22541</xdr:rowOff>
    </xdr:from>
    <xdr:ext cx="599010" cy="259045"/>
    <xdr:sp macro="" textlink="">
      <xdr:nvSpPr>
        <xdr:cNvPr id="417" name="n_1aveValue【港湾・漁港】&#10;一人当たり有形固定資産（償却資産）額"/>
        <xdr:cNvSpPr txBox="1"/>
      </xdr:nvSpPr>
      <xdr:spPr>
        <a:xfrm>
          <a:off x="8399995" y="17523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44944</xdr:rowOff>
    </xdr:from>
    <xdr:ext cx="599010" cy="259045"/>
    <xdr:sp macro="" textlink="">
      <xdr:nvSpPr>
        <xdr:cNvPr id="418" name="n_2aveValue【港湾・漁港】&#10;一人当たり有形固定資産（償却資産）額"/>
        <xdr:cNvSpPr txBox="1"/>
      </xdr:nvSpPr>
      <xdr:spPr>
        <a:xfrm>
          <a:off x="7612595" y="17215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61571</xdr:rowOff>
    </xdr:from>
    <xdr:ext cx="599010" cy="259045"/>
    <xdr:sp macro="" textlink="">
      <xdr:nvSpPr>
        <xdr:cNvPr id="419" name="n_3aveValue【港湾・漁港】&#10;一人当たり有形固定資産（償却資産）額"/>
        <xdr:cNvSpPr txBox="1"/>
      </xdr:nvSpPr>
      <xdr:spPr>
        <a:xfrm>
          <a:off x="6818845" y="1739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104</xdr:row>
      <xdr:rowOff>36658</xdr:rowOff>
    </xdr:from>
    <xdr:ext cx="599010" cy="259045"/>
    <xdr:sp macro="" textlink="">
      <xdr:nvSpPr>
        <xdr:cNvPr id="420" name="n_1mainValue【港湾・漁港】&#10;一人当たり有形固定資産（償却資産）額"/>
        <xdr:cNvSpPr txBox="1"/>
      </xdr:nvSpPr>
      <xdr:spPr>
        <a:xfrm>
          <a:off x="8399995" y="17207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31920</xdr:rowOff>
    </xdr:from>
    <xdr:ext cx="599010" cy="259045"/>
    <xdr:sp macro="" textlink="">
      <xdr:nvSpPr>
        <xdr:cNvPr id="421" name="n_2mainValue【港湾・漁港】&#10;一人当たり有形固定資産（償却資産）額"/>
        <xdr:cNvSpPr txBox="1"/>
      </xdr:nvSpPr>
      <xdr:spPr>
        <a:xfrm>
          <a:off x="7612595" y="17532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2" name="正方形/長方形 421"/>
        <xdr:cNvSpPr/>
      </xdr:nvSpPr>
      <xdr:spPr>
        <a:xfrm>
          <a:off x="1120775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3" name="正方形/長方形 422"/>
        <xdr:cNvSpPr/>
      </xdr:nvSpPr>
      <xdr:spPr>
        <a:xfrm>
          <a:off x="11315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4" name="正方形/長方形 423"/>
        <xdr:cNvSpPr/>
      </xdr:nvSpPr>
      <xdr:spPr>
        <a:xfrm>
          <a:off x="11315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5" name="正方形/長方形 424"/>
        <xdr:cNvSpPr/>
      </xdr:nvSpPr>
      <xdr:spPr>
        <a:xfrm>
          <a:off x="122364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6" name="正方形/長方形 425"/>
        <xdr:cNvSpPr/>
      </xdr:nvSpPr>
      <xdr:spPr>
        <a:xfrm>
          <a:off x="122364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7" name="正方形/長方形 426"/>
        <xdr:cNvSpPr/>
      </xdr:nvSpPr>
      <xdr:spPr>
        <a:xfrm>
          <a:off x="132651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8" name="正方形/長方形 427"/>
        <xdr:cNvSpPr/>
      </xdr:nvSpPr>
      <xdr:spPr>
        <a:xfrm>
          <a:off x="132651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9" name="正方形/長方形 428"/>
        <xdr:cNvSpPr/>
      </xdr:nvSpPr>
      <xdr:spPr>
        <a:xfrm>
          <a:off x="1120775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0" name="テキスト ボックス 429"/>
        <xdr:cNvSpPr txBox="1"/>
      </xdr:nvSpPr>
      <xdr:spPr>
        <a:xfrm>
          <a:off x="111696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1" name="直線コネクタ 430"/>
        <xdr:cNvCxnSpPr/>
      </xdr:nvCxnSpPr>
      <xdr:spPr>
        <a:xfrm>
          <a:off x="11207750" y="7340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2" name="テキスト ボックス 431"/>
        <xdr:cNvSpPr txBox="1"/>
      </xdr:nvSpPr>
      <xdr:spPr>
        <a:xfrm>
          <a:off x="10906911" y="72047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3" name="直線コネクタ 432"/>
        <xdr:cNvCxnSpPr/>
      </xdr:nvCxnSpPr>
      <xdr:spPr>
        <a:xfrm>
          <a:off x="11207750" y="6972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4" name="テキスト ボックス 433"/>
        <xdr:cNvSpPr txBox="1"/>
      </xdr:nvSpPr>
      <xdr:spPr>
        <a:xfrm>
          <a:off x="10842791" y="6836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5" name="直線コネクタ 434"/>
        <xdr:cNvCxnSpPr/>
      </xdr:nvCxnSpPr>
      <xdr:spPr>
        <a:xfrm>
          <a:off x="11207750" y="6604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6" name="テキスト ボックス 435"/>
        <xdr:cNvSpPr txBox="1"/>
      </xdr:nvSpPr>
      <xdr:spPr>
        <a:xfrm>
          <a:off x="10842791" y="646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7" name="直線コネクタ 436"/>
        <xdr:cNvCxnSpPr/>
      </xdr:nvCxnSpPr>
      <xdr:spPr>
        <a:xfrm>
          <a:off x="11207750" y="6242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8" name="テキスト ボックス 437"/>
        <xdr:cNvSpPr txBox="1"/>
      </xdr:nvSpPr>
      <xdr:spPr>
        <a:xfrm>
          <a:off x="1084279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9" name="直線コネクタ 438"/>
        <xdr:cNvCxnSpPr/>
      </xdr:nvCxnSpPr>
      <xdr:spPr>
        <a:xfrm>
          <a:off x="11207750" y="5873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0" name="テキスト ボックス 439"/>
        <xdr:cNvSpPr txBox="1"/>
      </xdr:nvSpPr>
      <xdr:spPr>
        <a:xfrm>
          <a:off x="10842791" y="5737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1" name="直線コネクタ 440"/>
        <xdr:cNvCxnSpPr/>
      </xdr:nvCxnSpPr>
      <xdr:spPr>
        <a:xfrm>
          <a:off x="11207750" y="5505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2" name="テキスト ボックス 441"/>
        <xdr:cNvSpPr txBox="1"/>
      </xdr:nvSpPr>
      <xdr:spPr>
        <a:xfrm>
          <a:off x="10797721" y="536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3" name="直線コネクタ 442"/>
        <xdr:cNvCxnSpPr/>
      </xdr:nvCxnSpPr>
      <xdr:spPr>
        <a:xfrm>
          <a:off x="11207750" y="5137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4" name="テキスト ボックス 443"/>
        <xdr:cNvSpPr txBox="1"/>
      </xdr:nvSpPr>
      <xdr:spPr>
        <a:xfrm>
          <a:off x="1079772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5" name="【認定こども園・幼稚園・保育所】&#10;有形固定資産減価償却率グラフ枠"/>
        <xdr:cNvSpPr/>
      </xdr:nvSpPr>
      <xdr:spPr>
        <a:xfrm>
          <a:off x="1120775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116205</xdr:rowOff>
    </xdr:to>
    <xdr:cxnSp macro="">
      <xdr:nvCxnSpPr>
        <xdr:cNvPr id="446" name="直線コネクタ 445"/>
        <xdr:cNvCxnSpPr/>
      </xdr:nvCxnSpPr>
      <xdr:spPr>
        <a:xfrm flipV="1">
          <a:off x="14699614" y="5505450"/>
          <a:ext cx="0" cy="1379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120032</xdr:rowOff>
    </xdr:from>
    <xdr:ext cx="405111" cy="259045"/>
    <xdr:sp macro="" textlink="">
      <xdr:nvSpPr>
        <xdr:cNvPr id="447" name="【認定こども園・幼稚園・保育所】&#10;有形固定資産減価償却率最小値テキスト"/>
        <xdr:cNvSpPr txBox="1"/>
      </xdr:nvSpPr>
      <xdr:spPr>
        <a:xfrm>
          <a:off x="14738350" y="6889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116205</xdr:rowOff>
    </xdr:from>
    <xdr:to>
      <xdr:col>86</xdr:col>
      <xdr:colOff>25400</xdr:colOff>
      <xdr:row>41</xdr:row>
      <xdr:rowOff>116205</xdr:rowOff>
    </xdr:to>
    <xdr:cxnSp macro="">
      <xdr:nvCxnSpPr>
        <xdr:cNvPr id="448" name="直線コネクタ 447"/>
        <xdr:cNvCxnSpPr/>
      </xdr:nvCxnSpPr>
      <xdr:spPr>
        <a:xfrm>
          <a:off x="14611350" y="68853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49" name="【認定こども園・幼稚園・保育所】&#10;有形固定資産減価償却率最大値テキスト"/>
        <xdr:cNvSpPr txBox="1"/>
      </xdr:nvSpPr>
      <xdr:spPr>
        <a:xfrm>
          <a:off x="14738350" y="52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50" name="直線コネクタ 449"/>
        <xdr:cNvCxnSpPr/>
      </xdr:nvCxnSpPr>
      <xdr:spPr>
        <a:xfrm>
          <a:off x="14611350" y="5505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20972</xdr:rowOff>
    </xdr:from>
    <xdr:ext cx="405111" cy="259045"/>
    <xdr:sp macro="" textlink="">
      <xdr:nvSpPr>
        <xdr:cNvPr id="451" name="【認定こども園・幼稚園・保育所】&#10;有形固定資産減価償却率平均値テキスト"/>
        <xdr:cNvSpPr txBox="1"/>
      </xdr:nvSpPr>
      <xdr:spPr>
        <a:xfrm>
          <a:off x="14738350" y="6294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42545</xdr:rowOff>
    </xdr:from>
    <xdr:to>
      <xdr:col>85</xdr:col>
      <xdr:colOff>177800</xdr:colOff>
      <xdr:row>38</xdr:row>
      <xdr:rowOff>144145</xdr:rowOff>
    </xdr:to>
    <xdr:sp macro="" textlink="">
      <xdr:nvSpPr>
        <xdr:cNvPr id="452" name="フローチャート: 判断 451"/>
        <xdr:cNvSpPr/>
      </xdr:nvSpPr>
      <xdr:spPr>
        <a:xfrm>
          <a:off x="14649450" y="631634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78740</xdr:rowOff>
    </xdr:from>
    <xdr:to>
      <xdr:col>81</xdr:col>
      <xdr:colOff>101600</xdr:colOff>
      <xdr:row>39</xdr:row>
      <xdr:rowOff>8890</xdr:rowOff>
    </xdr:to>
    <xdr:sp macro="" textlink="">
      <xdr:nvSpPr>
        <xdr:cNvPr id="453" name="フローチャート: 判断 452"/>
        <xdr:cNvSpPr/>
      </xdr:nvSpPr>
      <xdr:spPr>
        <a:xfrm>
          <a:off x="13887450" y="63525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19685</xdr:rowOff>
    </xdr:from>
    <xdr:to>
      <xdr:col>76</xdr:col>
      <xdr:colOff>165100</xdr:colOff>
      <xdr:row>38</xdr:row>
      <xdr:rowOff>121285</xdr:rowOff>
    </xdr:to>
    <xdr:sp macro="" textlink="">
      <xdr:nvSpPr>
        <xdr:cNvPr id="454" name="フローチャート: 判断 453"/>
        <xdr:cNvSpPr/>
      </xdr:nvSpPr>
      <xdr:spPr>
        <a:xfrm>
          <a:off x="13093700" y="629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40640</xdr:rowOff>
    </xdr:from>
    <xdr:to>
      <xdr:col>72</xdr:col>
      <xdr:colOff>38100</xdr:colOff>
      <xdr:row>38</xdr:row>
      <xdr:rowOff>142240</xdr:rowOff>
    </xdr:to>
    <xdr:sp macro="" textlink="">
      <xdr:nvSpPr>
        <xdr:cNvPr id="455" name="フローチャート: 判断 454"/>
        <xdr:cNvSpPr/>
      </xdr:nvSpPr>
      <xdr:spPr>
        <a:xfrm>
          <a:off x="12299950" y="63144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6" name="テキスト ボックス 455"/>
        <xdr:cNvSpPr txBox="1"/>
      </xdr:nvSpPr>
      <xdr:spPr>
        <a:xfrm>
          <a:off x="1452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7" name="テキスト ボックス 456"/>
        <xdr:cNvSpPr txBox="1"/>
      </xdr:nvSpPr>
      <xdr:spPr>
        <a:xfrm>
          <a:off x="13766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8" name="テキスト ボックス 457"/>
        <xdr:cNvSpPr txBox="1"/>
      </xdr:nvSpPr>
      <xdr:spPr>
        <a:xfrm>
          <a:off x="12973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9" name="テキスト ボックス 458"/>
        <xdr:cNvSpPr txBox="1"/>
      </xdr:nvSpPr>
      <xdr:spPr>
        <a:xfrm>
          <a:off x="12172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0" name="テキスト ボックス 459"/>
        <xdr:cNvSpPr txBox="1"/>
      </xdr:nvSpPr>
      <xdr:spPr>
        <a:xfrm>
          <a:off x="11366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12065</xdr:rowOff>
    </xdr:from>
    <xdr:to>
      <xdr:col>85</xdr:col>
      <xdr:colOff>177800</xdr:colOff>
      <xdr:row>35</xdr:row>
      <xdr:rowOff>113665</xdr:rowOff>
    </xdr:to>
    <xdr:sp macro="" textlink="">
      <xdr:nvSpPr>
        <xdr:cNvPr id="461" name="楕円 460"/>
        <xdr:cNvSpPr/>
      </xdr:nvSpPr>
      <xdr:spPr>
        <a:xfrm>
          <a:off x="14649450" y="579056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34942</xdr:rowOff>
    </xdr:from>
    <xdr:ext cx="405111" cy="259045"/>
    <xdr:sp macro="" textlink="">
      <xdr:nvSpPr>
        <xdr:cNvPr id="462" name="【認定こども園・幼稚園・保育所】&#10;有形固定資産減価償却率該当値テキスト"/>
        <xdr:cNvSpPr txBox="1"/>
      </xdr:nvSpPr>
      <xdr:spPr>
        <a:xfrm>
          <a:off x="1473835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88265</xdr:rowOff>
    </xdr:from>
    <xdr:to>
      <xdr:col>81</xdr:col>
      <xdr:colOff>101600</xdr:colOff>
      <xdr:row>35</xdr:row>
      <xdr:rowOff>18415</xdr:rowOff>
    </xdr:to>
    <xdr:sp macro="" textlink="">
      <xdr:nvSpPr>
        <xdr:cNvPr id="463" name="楕円 462"/>
        <xdr:cNvSpPr/>
      </xdr:nvSpPr>
      <xdr:spPr>
        <a:xfrm>
          <a:off x="13887450" y="57016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139065</xdr:rowOff>
    </xdr:from>
    <xdr:to>
      <xdr:col>85</xdr:col>
      <xdr:colOff>127000</xdr:colOff>
      <xdr:row>35</xdr:row>
      <xdr:rowOff>62865</xdr:rowOff>
    </xdr:to>
    <xdr:cxnSp macro="">
      <xdr:nvCxnSpPr>
        <xdr:cNvPr id="464" name="直線コネクタ 463"/>
        <xdr:cNvCxnSpPr/>
      </xdr:nvCxnSpPr>
      <xdr:spPr>
        <a:xfrm>
          <a:off x="13938250" y="5752465"/>
          <a:ext cx="762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126365</xdr:rowOff>
    </xdr:from>
    <xdr:to>
      <xdr:col>76</xdr:col>
      <xdr:colOff>165100</xdr:colOff>
      <xdr:row>35</xdr:row>
      <xdr:rowOff>56515</xdr:rowOff>
    </xdr:to>
    <xdr:sp macro="" textlink="">
      <xdr:nvSpPr>
        <xdr:cNvPr id="465" name="楕円 464"/>
        <xdr:cNvSpPr/>
      </xdr:nvSpPr>
      <xdr:spPr>
        <a:xfrm>
          <a:off x="13093700" y="57397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139065</xdr:rowOff>
    </xdr:from>
    <xdr:to>
      <xdr:col>81</xdr:col>
      <xdr:colOff>50800</xdr:colOff>
      <xdr:row>35</xdr:row>
      <xdr:rowOff>5715</xdr:rowOff>
    </xdr:to>
    <xdr:cxnSp macro="">
      <xdr:nvCxnSpPr>
        <xdr:cNvPr id="466" name="直線コネクタ 465"/>
        <xdr:cNvCxnSpPr/>
      </xdr:nvCxnSpPr>
      <xdr:spPr>
        <a:xfrm flipV="1">
          <a:off x="13144500" y="5752465"/>
          <a:ext cx="79375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17</xdr:rowOff>
    </xdr:from>
    <xdr:ext cx="405111" cy="259045"/>
    <xdr:sp macro="" textlink="">
      <xdr:nvSpPr>
        <xdr:cNvPr id="467" name="n_1aveValue【認定こども園・幼稚園・保育所】&#10;有形固定資産減価償却率"/>
        <xdr:cNvSpPr txBox="1"/>
      </xdr:nvSpPr>
      <xdr:spPr>
        <a:xfrm>
          <a:off x="137420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112412</xdr:rowOff>
    </xdr:from>
    <xdr:ext cx="405111" cy="259045"/>
    <xdr:sp macro="" textlink="">
      <xdr:nvSpPr>
        <xdr:cNvPr id="468" name="n_2aveValue【認定こども園・幼稚園・保育所】&#10;有形固定資産減価償却率"/>
        <xdr:cNvSpPr txBox="1"/>
      </xdr:nvSpPr>
      <xdr:spPr>
        <a:xfrm>
          <a:off x="12960994" y="6386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158767</xdr:rowOff>
    </xdr:from>
    <xdr:ext cx="405111" cy="259045"/>
    <xdr:sp macro="" textlink="">
      <xdr:nvSpPr>
        <xdr:cNvPr id="469" name="n_3aveValue【認定こども園・幼稚園・保育所】&#10;有形固定資産減価償却率"/>
        <xdr:cNvSpPr txBox="1"/>
      </xdr:nvSpPr>
      <xdr:spPr>
        <a:xfrm>
          <a:off x="121672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34942</xdr:rowOff>
    </xdr:from>
    <xdr:ext cx="405111" cy="259045"/>
    <xdr:sp macro="" textlink="">
      <xdr:nvSpPr>
        <xdr:cNvPr id="470" name="n_1mainValue【認定こども園・幼稚園・保育所】&#10;有形固定資産減価償却率"/>
        <xdr:cNvSpPr txBox="1"/>
      </xdr:nvSpPr>
      <xdr:spPr>
        <a:xfrm>
          <a:off x="13742044" y="548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73042</xdr:rowOff>
    </xdr:from>
    <xdr:ext cx="405111" cy="259045"/>
    <xdr:sp macro="" textlink="">
      <xdr:nvSpPr>
        <xdr:cNvPr id="471" name="n_2mainValue【認定こども園・幼稚園・保育所】&#10;有形固定資産減価償却率"/>
        <xdr:cNvSpPr txBox="1"/>
      </xdr:nvSpPr>
      <xdr:spPr>
        <a:xfrm>
          <a:off x="12960994" y="552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2" name="正方形/長方形 471"/>
        <xdr:cNvSpPr/>
      </xdr:nvSpPr>
      <xdr:spPr>
        <a:xfrm>
          <a:off x="164592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3" name="正方形/長方形 472"/>
        <xdr:cNvSpPr/>
      </xdr:nvSpPr>
      <xdr:spPr>
        <a:xfrm>
          <a:off x="16586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4" name="正方形/長方形 473"/>
        <xdr:cNvSpPr/>
      </xdr:nvSpPr>
      <xdr:spPr>
        <a:xfrm>
          <a:off x="16586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5" name="正方形/長方形 474"/>
        <xdr:cNvSpPr/>
      </xdr:nvSpPr>
      <xdr:spPr>
        <a:xfrm>
          <a:off x="174879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6" name="正方形/長方形 475"/>
        <xdr:cNvSpPr/>
      </xdr:nvSpPr>
      <xdr:spPr>
        <a:xfrm>
          <a:off x="174879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7" name="正方形/長方形 476"/>
        <xdr:cNvSpPr/>
      </xdr:nvSpPr>
      <xdr:spPr>
        <a:xfrm>
          <a:off x="185166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8" name="正方形/長方形 477"/>
        <xdr:cNvSpPr/>
      </xdr:nvSpPr>
      <xdr:spPr>
        <a:xfrm>
          <a:off x="185166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9" name="正方形/長方形 478"/>
        <xdr:cNvSpPr/>
      </xdr:nvSpPr>
      <xdr:spPr>
        <a:xfrm>
          <a:off x="164592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0" name="テキスト ボックス 479"/>
        <xdr:cNvSpPr txBox="1"/>
      </xdr:nvSpPr>
      <xdr:spPr>
        <a:xfrm>
          <a:off x="1644015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1" name="直線コネクタ 480"/>
        <xdr:cNvCxnSpPr/>
      </xdr:nvCxnSpPr>
      <xdr:spPr>
        <a:xfrm>
          <a:off x="164592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2" name="直線コネクタ 481"/>
        <xdr:cNvCxnSpPr/>
      </xdr:nvCxnSpPr>
      <xdr:spPr>
        <a:xfrm>
          <a:off x="16459200" y="70267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83" name="テキスト ボックス 482"/>
        <xdr:cNvSpPr txBox="1"/>
      </xdr:nvSpPr>
      <xdr:spPr>
        <a:xfrm>
          <a:off x="16049171" y="6890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4" name="直線コネクタ 483"/>
        <xdr:cNvCxnSpPr/>
      </xdr:nvCxnSpPr>
      <xdr:spPr>
        <a:xfrm>
          <a:off x="16459200" y="67128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85" name="テキスト ボックス 484"/>
        <xdr:cNvSpPr txBox="1"/>
      </xdr:nvSpPr>
      <xdr:spPr>
        <a:xfrm>
          <a:off x="16049171" y="65769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6" name="直線コネクタ 485"/>
        <xdr:cNvCxnSpPr/>
      </xdr:nvCxnSpPr>
      <xdr:spPr>
        <a:xfrm>
          <a:off x="16459200" y="63989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87" name="テキスト ボックス 486"/>
        <xdr:cNvSpPr txBox="1"/>
      </xdr:nvSpPr>
      <xdr:spPr>
        <a:xfrm>
          <a:off x="16049171" y="62631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88" name="直線コネクタ 487"/>
        <xdr:cNvCxnSpPr/>
      </xdr:nvCxnSpPr>
      <xdr:spPr>
        <a:xfrm>
          <a:off x="16459200" y="60851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89" name="テキスト ボックス 488"/>
        <xdr:cNvSpPr txBox="1"/>
      </xdr:nvSpPr>
      <xdr:spPr>
        <a:xfrm>
          <a:off x="16049171" y="59428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0" name="直線コネクタ 489"/>
        <xdr:cNvCxnSpPr/>
      </xdr:nvCxnSpPr>
      <xdr:spPr>
        <a:xfrm>
          <a:off x="16459200" y="57712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91" name="テキスト ボックス 490"/>
        <xdr:cNvSpPr txBox="1"/>
      </xdr:nvSpPr>
      <xdr:spPr>
        <a:xfrm>
          <a:off x="16049171" y="56290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2" name="直線コネクタ 491"/>
        <xdr:cNvCxnSpPr/>
      </xdr:nvCxnSpPr>
      <xdr:spPr>
        <a:xfrm>
          <a:off x="16459200" y="54510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93" name="テキスト ボックス 492"/>
        <xdr:cNvSpPr txBox="1"/>
      </xdr:nvSpPr>
      <xdr:spPr>
        <a:xfrm>
          <a:off x="16049171" y="53151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4" name="直線コネクタ 493"/>
        <xdr:cNvCxnSpPr/>
      </xdr:nvCxnSpPr>
      <xdr:spPr>
        <a:xfrm>
          <a:off x="164592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95" name="テキスト ボックス 494"/>
        <xdr:cNvSpPr txBox="1"/>
      </xdr:nvSpPr>
      <xdr:spPr>
        <a:xfrm>
          <a:off x="1604917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6" name="【認定こども園・幼稚園・保育所】&#10;一人当たり面積グラフ枠"/>
        <xdr:cNvSpPr/>
      </xdr:nvSpPr>
      <xdr:spPr>
        <a:xfrm>
          <a:off x="164592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144780</xdr:rowOff>
    </xdr:from>
    <xdr:to>
      <xdr:col>116</xdr:col>
      <xdr:colOff>62864</xdr:colOff>
      <xdr:row>42</xdr:row>
      <xdr:rowOff>27215</xdr:rowOff>
    </xdr:to>
    <xdr:cxnSp macro="">
      <xdr:nvCxnSpPr>
        <xdr:cNvPr id="497" name="直線コネクタ 496"/>
        <xdr:cNvCxnSpPr/>
      </xdr:nvCxnSpPr>
      <xdr:spPr>
        <a:xfrm flipV="1">
          <a:off x="19951064" y="5427980"/>
          <a:ext cx="0" cy="153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31042</xdr:rowOff>
    </xdr:from>
    <xdr:ext cx="469744" cy="259045"/>
    <xdr:sp macro="" textlink="">
      <xdr:nvSpPr>
        <xdr:cNvPr id="498" name="【認定こども園・幼稚園・保育所】&#10;一人当たり面積最小値テキスト"/>
        <xdr:cNvSpPr txBox="1"/>
      </xdr:nvSpPr>
      <xdr:spPr>
        <a:xfrm>
          <a:off x="19989800" y="696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27215</xdr:rowOff>
    </xdr:from>
    <xdr:to>
      <xdr:col>116</xdr:col>
      <xdr:colOff>152400</xdr:colOff>
      <xdr:row>42</xdr:row>
      <xdr:rowOff>27215</xdr:rowOff>
    </xdr:to>
    <xdr:cxnSp macro="">
      <xdr:nvCxnSpPr>
        <xdr:cNvPr id="499" name="直線コネクタ 498"/>
        <xdr:cNvCxnSpPr/>
      </xdr:nvCxnSpPr>
      <xdr:spPr>
        <a:xfrm>
          <a:off x="19881850" y="69614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91457</xdr:rowOff>
    </xdr:from>
    <xdr:ext cx="469744" cy="259045"/>
    <xdr:sp macro="" textlink="">
      <xdr:nvSpPr>
        <xdr:cNvPr id="500" name="【認定こども園・幼稚園・保育所】&#10;一人当たり面積最大値テキスト"/>
        <xdr:cNvSpPr txBox="1"/>
      </xdr:nvSpPr>
      <xdr:spPr>
        <a:xfrm>
          <a:off x="19989800" y="520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144780</xdr:rowOff>
    </xdr:from>
    <xdr:to>
      <xdr:col>116</xdr:col>
      <xdr:colOff>152400</xdr:colOff>
      <xdr:row>32</xdr:row>
      <xdr:rowOff>144780</xdr:rowOff>
    </xdr:to>
    <xdr:cxnSp macro="">
      <xdr:nvCxnSpPr>
        <xdr:cNvPr id="501" name="直線コネクタ 500"/>
        <xdr:cNvCxnSpPr/>
      </xdr:nvCxnSpPr>
      <xdr:spPr>
        <a:xfrm>
          <a:off x="19881850" y="54279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129557</xdr:rowOff>
    </xdr:from>
    <xdr:ext cx="469744" cy="259045"/>
    <xdr:sp macro="" textlink="">
      <xdr:nvSpPr>
        <xdr:cNvPr id="502" name="【認定こども園・幼稚園・保育所】&#10;一人当たり面積平均値テキスト"/>
        <xdr:cNvSpPr txBox="1"/>
      </xdr:nvSpPr>
      <xdr:spPr>
        <a:xfrm>
          <a:off x="19989800" y="6238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151130</xdr:rowOff>
    </xdr:from>
    <xdr:to>
      <xdr:col>116</xdr:col>
      <xdr:colOff>114300</xdr:colOff>
      <xdr:row>38</xdr:row>
      <xdr:rowOff>81280</xdr:rowOff>
    </xdr:to>
    <xdr:sp macro="" textlink="">
      <xdr:nvSpPr>
        <xdr:cNvPr id="503" name="フローチャート: 判断 502"/>
        <xdr:cNvSpPr/>
      </xdr:nvSpPr>
      <xdr:spPr>
        <a:xfrm>
          <a:off x="19900900" y="62598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18869</xdr:rowOff>
    </xdr:from>
    <xdr:to>
      <xdr:col>112</xdr:col>
      <xdr:colOff>38100</xdr:colOff>
      <xdr:row>38</xdr:row>
      <xdr:rowOff>120469</xdr:rowOff>
    </xdr:to>
    <xdr:sp macro="" textlink="">
      <xdr:nvSpPr>
        <xdr:cNvPr id="504" name="フローチャート: 判断 503"/>
        <xdr:cNvSpPr/>
      </xdr:nvSpPr>
      <xdr:spPr>
        <a:xfrm>
          <a:off x="19157950" y="629266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xdr:rowOff>
    </xdr:from>
    <xdr:to>
      <xdr:col>107</xdr:col>
      <xdr:colOff>101600</xdr:colOff>
      <xdr:row>38</xdr:row>
      <xdr:rowOff>113937</xdr:rowOff>
    </xdr:to>
    <xdr:sp macro="" textlink="">
      <xdr:nvSpPr>
        <xdr:cNvPr id="505" name="フローチャート: 判断 504"/>
        <xdr:cNvSpPr/>
      </xdr:nvSpPr>
      <xdr:spPr>
        <a:xfrm>
          <a:off x="18345150" y="628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61323</xdr:rowOff>
    </xdr:from>
    <xdr:to>
      <xdr:col>102</xdr:col>
      <xdr:colOff>165100</xdr:colOff>
      <xdr:row>36</xdr:row>
      <xdr:rowOff>162923</xdr:rowOff>
    </xdr:to>
    <xdr:sp macro="" textlink="">
      <xdr:nvSpPr>
        <xdr:cNvPr id="506" name="フローチャート: 判断 505"/>
        <xdr:cNvSpPr/>
      </xdr:nvSpPr>
      <xdr:spPr>
        <a:xfrm>
          <a:off x="17551400" y="600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7" name="テキスト ボックス 506"/>
        <xdr:cNvSpPr txBox="1"/>
      </xdr:nvSpPr>
      <xdr:spPr>
        <a:xfrm>
          <a:off x="19780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8" name="テキスト ボックス 507"/>
        <xdr:cNvSpPr txBox="1"/>
      </xdr:nvSpPr>
      <xdr:spPr>
        <a:xfrm>
          <a:off x="19030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9" name="テキスト ボックス 508"/>
        <xdr:cNvSpPr txBox="1"/>
      </xdr:nvSpPr>
      <xdr:spPr>
        <a:xfrm>
          <a:off x="18224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0" name="テキスト ボックス 509"/>
        <xdr:cNvSpPr txBox="1"/>
      </xdr:nvSpPr>
      <xdr:spPr>
        <a:xfrm>
          <a:off x="174307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1" name="テキスト ボックス 510"/>
        <xdr:cNvSpPr txBox="1"/>
      </xdr:nvSpPr>
      <xdr:spPr>
        <a:xfrm>
          <a:off x="166306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126637</xdr:rowOff>
    </xdr:from>
    <xdr:to>
      <xdr:col>116</xdr:col>
      <xdr:colOff>114300</xdr:colOff>
      <xdr:row>35</xdr:row>
      <xdr:rowOff>56787</xdr:rowOff>
    </xdr:to>
    <xdr:sp macro="" textlink="">
      <xdr:nvSpPr>
        <xdr:cNvPr id="512" name="楕円 511"/>
        <xdr:cNvSpPr/>
      </xdr:nvSpPr>
      <xdr:spPr>
        <a:xfrm>
          <a:off x="19900900" y="574003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149514</xdr:rowOff>
    </xdr:from>
    <xdr:ext cx="469744" cy="259045"/>
    <xdr:sp macro="" textlink="">
      <xdr:nvSpPr>
        <xdr:cNvPr id="513" name="【認定こども園・幼稚園・保育所】&#10;一人当たり面積該当値テキスト"/>
        <xdr:cNvSpPr txBox="1"/>
      </xdr:nvSpPr>
      <xdr:spPr>
        <a:xfrm>
          <a:off x="19989800" y="5597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7439</xdr:rowOff>
    </xdr:from>
    <xdr:to>
      <xdr:col>112</xdr:col>
      <xdr:colOff>38100</xdr:colOff>
      <xdr:row>35</xdr:row>
      <xdr:rowOff>109039</xdr:rowOff>
    </xdr:to>
    <xdr:sp macro="" textlink="">
      <xdr:nvSpPr>
        <xdr:cNvPr id="514" name="楕円 513"/>
        <xdr:cNvSpPr/>
      </xdr:nvSpPr>
      <xdr:spPr>
        <a:xfrm>
          <a:off x="19157950" y="57859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5987</xdr:rowOff>
    </xdr:from>
    <xdr:to>
      <xdr:col>116</xdr:col>
      <xdr:colOff>63500</xdr:colOff>
      <xdr:row>35</xdr:row>
      <xdr:rowOff>58239</xdr:rowOff>
    </xdr:to>
    <xdr:cxnSp macro="">
      <xdr:nvCxnSpPr>
        <xdr:cNvPr id="515" name="直線コネクタ 514"/>
        <xdr:cNvCxnSpPr/>
      </xdr:nvCxnSpPr>
      <xdr:spPr>
        <a:xfrm flipV="1">
          <a:off x="19202400" y="5784487"/>
          <a:ext cx="7493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33564</xdr:rowOff>
    </xdr:from>
    <xdr:to>
      <xdr:col>107</xdr:col>
      <xdr:colOff>101600</xdr:colOff>
      <xdr:row>35</xdr:row>
      <xdr:rowOff>135164</xdr:rowOff>
    </xdr:to>
    <xdr:sp macro="" textlink="">
      <xdr:nvSpPr>
        <xdr:cNvPr id="516" name="楕円 515"/>
        <xdr:cNvSpPr/>
      </xdr:nvSpPr>
      <xdr:spPr>
        <a:xfrm>
          <a:off x="18345150" y="581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58239</xdr:rowOff>
    </xdr:from>
    <xdr:to>
      <xdr:col>111</xdr:col>
      <xdr:colOff>177800</xdr:colOff>
      <xdr:row>35</xdr:row>
      <xdr:rowOff>84364</xdr:rowOff>
    </xdr:to>
    <xdr:cxnSp macro="">
      <xdr:nvCxnSpPr>
        <xdr:cNvPr id="517" name="直線コネクタ 516"/>
        <xdr:cNvCxnSpPr/>
      </xdr:nvCxnSpPr>
      <xdr:spPr>
        <a:xfrm flipV="1">
          <a:off x="18395950" y="5836739"/>
          <a:ext cx="80645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111596</xdr:rowOff>
    </xdr:from>
    <xdr:ext cx="469744" cy="259045"/>
    <xdr:sp macro="" textlink="">
      <xdr:nvSpPr>
        <xdr:cNvPr id="518" name="n_1aveValue【認定こども園・幼稚園・保育所】&#10;一人当たり面積"/>
        <xdr:cNvSpPr txBox="1"/>
      </xdr:nvSpPr>
      <xdr:spPr>
        <a:xfrm>
          <a:off x="18980227" y="638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105064</xdr:rowOff>
    </xdr:from>
    <xdr:ext cx="469744" cy="259045"/>
    <xdr:sp macro="" textlink="">
      <xdr:nvSpPr>
        <xdr:cNvPr id="519" name="n_2aveValue【認定こども園・幼稚園・保育所】&#10;一人当たり面積"/>
        <xdr:cNvSpPr txBox="1"/>
      </xdr:nvSpPr>
      <xdr:spPr>
        <a:xfrm>
          <a:off x="18180127" y="637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8000</xdr:rowOff>
    </xdr:from>
    <xdr:ext cx="469744" cy="259045"/>
    <xdr:sp macro="" textlink="">
      <xdr:nvSpPr>
        <xdr:cNvPr id="520" name="n_3aveValue【認定こども園・幼稚園・保育所】&#10;一人当たり面積"/>
        <xdr:cNvSpPr txBox="1"/>
      </xdr:nvSpPr>
      <xdr:spPr>
        <a:xfrm>
          <a:off x="17386377" y="578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125566</xdr:rowOff>
    </xdr:from>
    <xdr:ext cx="469744" cy="259045"/>
    <xdr:sp macro="" textlink="">
      <xdr:nvSpPr>
        <xdr:cNvPr id="521" name="n_1mainValue【認定こども園・幼稚園・保育所】&#10;一人当たり面積"/>
        <xdr:cNvSpPr txBox="1"/>
      </xdr:nvSpPr>
      <xdr:spPr>
        <a:xfrm>
          <a:off x="18980227" y="557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151691</xdr:rowOff>
    </xdr:from>
    <xdr:ext cx="469744" cy="259045"/>
    <xdr:sp macro="" textlink="">
      <xdr:nvSpPr>
        <xdr:cNvPr id="522" name="n_2mainValue【認定こども園・幼稚園・保育所】&#10;一人当たり面積"/>
        <xdr:cNvSpPr txBox="1"/>
      </xdr:nvSpPr>
      <xdr:spPr>
        <a:xfrm>
          <a:off x="18180127" y="5599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3" name="正方形/長方形 522"/>
        <xdr:cNvSpPr/>
      </xdr:nvSpPr>
      <xdr:spPr>
        <a:xfrm>
          <a:off x="1120775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4" name="正方形/長方形 523"/>
        <xdr:cNvSpPr/>
      </xdr:nvSpPr>
      <xdr:spPr>
        <a:xfrm>
          <a:off x="11315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5" name="正方形/長方形 524"/>
        <xdr:cNvSpPr/>
      </xdr:nvSpPr>
      <xdr:spPr>
        <a:xfrm>
          <a:off x="11315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6" name="正方形/長方形 525"/>
        <xdr:cNvSpPr/>
      </xdr:nvSpPr>
      <xdr:spPr>
        <a:xfrm>
          <a:off x="122364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7" name="正方形/長方形 526"/>
        <xdr:cNvSpPr/>
      </xdr:nvSpPr>
      <xdr:spPr>
        <a:xfrm>
          <a:off x="122364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8" name="正方形/長方形 527"/>
        <xdr:cNvSpPr/>
      </xdr:nvSpPr>
      <xdr:spPr>
        <a:xfrm>
          <a:off x="132651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9" name="正方形/長方形 528"/>
        <xdr:cNvSpPr/>
      </xdr:nvSpPr>
      <xdr:spPr>
        <a:xfrm>
          <a:off x="132651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0" name="正方形/長方形 529"/>
        <xdr:cNvSpPr/>
      </xdr:nvSpPr>
      <xdr:spPr>
        <a:xfrm>
          <a:off x="1120775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1" name="テキスト ボックス 530"/>
        <xdr:cNvSpPr txBox="1"/>
      </xdr:nvSpPr>
      <xdr:spPr>
        <a:xfrm>
          <a:off x="111696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2" name="直線コネクタ 531"/>
        <xdr:cNvCxnSpPr/>
      </xdr:nvCxnSpPr>
      <xdr:spPr>
        <a:xfrm>
          <a:off x="11207750" y="11010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3" name="直線コネクタ 532"/>
        <xdr:cNvCxnSpPr/>
      </xdr:nvCxnSpPr>
      <xdr:spPr>
        <a:xfrm>
          <a:off x="11207750" y="1069702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34" name="テキスト ボックス 533"/>
        <xdr:cNvSpPr txBox="1"/>
      </xdr:nvSpPr>
      <xdr:spPr>
        <a:xfrm>
          <a:off x="10906911" y="1056115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5" name="直線コネクタ 534"/>
        <xdr:cNvCxnSpPr/>
      </xdr:nvCxnSpPr>
      <xdr:spPr>
        <a:xfrm>
          <a:off x="11207750" y="103831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6" name="テキスト ボックス 535"/>
        <xdr:cNvSpPr txBox="1"/>
      </xdr:nvSpPr>
      <xdr:spPr>
        <a:xfrm>
          <a:off x="10842791" y="102409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7" name="直線コネクタ 536"/>
        <xdr:cNvCxnSpPr/>
      </xdr:nvCxnSpPr>
      <xdr:spPr>
        <a:xfrm>
          <a:off x="11207750" y="1006928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8" name="テキスト ボックス 537"/>
        <xdr:cNvSpPr txBox="1"/>
      </xdr:nvSpPr>
      <xdr:spPr>
        <a:xfrm>
          <a:off x="10842791" y="9927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9" name="直線コネクタ 538"/>
        <xdr:cNvCxnSpPr/>
      </xdr:nvCxnSpPr>
      <xdr:spPr>
        <a:xfrm>
          <a:off x="11207750" y="974906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0" name="テキスト ボックス 539"/>
        <xdr:cNvSpPr txBox="1"/>
      </xdr:nvSpPr>
      <xdr:spPr>
        <a:xfrm>
          <a:off x="10842791" y="96131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1" name="直線コネクタ 540"/>
        <xdr:cNvCxnSpPr/>
      </xdr:nvCxnSpPr>
      <xdr:spPr>
        <a:xfrm>
          <a:off x="11207750" y="94351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2" name="テキスト ボックス 541"/>
        <xdr:cNvSpPr txBox="1"/>
      </xdr:nvSpPr>
      <xdr:spPr>
        <a:xfrm>
          <a:off x="10842791" y="92993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3" name="直線コネクタ 542"/>
        <xdr:cNvCxnSpPr/>
      </xdr:nvCxnSpPr>
      <xdr:spPr>
        <a:xfrm>
          <a:off x="11207750" y="912132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44" name="テキスト ボックス 543"/>
        <xdr:cNvSpPr txBox="1"/>
      </xdr:nvSpPr>
      <xdr:spPr>
        <a:xfrm>
          <a:off x="10797721" y="89854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5" name="直線コネクタ 544"/>
        <xdr:cNvCxnSpPr/>
      </xdr:nvCxnSpPr>
      <xdr:spPr>
        <a:xfrm>
          <a:off x="11207750" y="8807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6" name="テキスト ボックス 545"/>
        <xdr:cNvSpPr txBox="1"/>
      </xdr:nvSpPr>
      <xdr:spPr>
        <a:xfrm>
          <a:off x="1079772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7" name="【学校施設】&#10;有形固定資産減価償却率グラフ枠"/>
        <xdr:cNvSpPr/>
      </xdr:nvSpPr>
      <xdr:spPr>
        <a:xfrm>
          <a:off x="1120775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xdr:rowOff>
    </xdr:from>
    <xdr:to>
      <xdr:col>85</xdr:col>
      <xdr:colOff>126364</xdr:colOff>
      <xdr:row>63</xdr:row>
      <xdr:rowOff>140426</xdr:rowOff>
    </xdr:to>
    <xdr:cxnSp macro="">
      <xdr:nvCxnSpPr>
        <xdr:cNvPr id="548" name="直線コネクタ 547"/>
        <xdr:cNvCxnSpPr/>
      </xdr:nvCxnSpPr>
      <xdr:spPr>
        <a:xfrm flipV="1">
          <a:off x="14699614" y="9252131"/>
          <a:ext cx="0" cy="1289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144253</xdr:rowOff>
    </xdr:from>
    <xdr:ext cx="340478" cy="259045"/>
    <xdr:sp macro="" textlink="">
      <xdr:nvSpPr>
        <xdr:cNvPr id="549" name="【学校施設】&#10;有形固定資産減価償却率最小値テキスト"/>
        <xdr:cNvSpPr txBox="1"/>
      </xdr:nvSpPr>
      <xdr:spPr>
        <a:xfrm>
          <a:off x="14738350" y="10545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140426</xdr:rowOff>
    </xdr:from>
    <xdr:to>
      <xdr:col>86</xdr:col>
      <xdr:colOff>25400</xdr:colOff>
      <xdr:row>63</xdr:row>
      <xdr:rowOff>140426</xdr:rowOff>
    </xdr:to>
    <xdr:cxnSp macro="">
      <xdr:nvCxnSpPr>
        <xdr:cNvPr id="550" name="直線コネクタ 549"/>
        <xdr:cNvCxnSpPr/>
      </xdr:nvCxnSpPr>
      <xdr:spPr>
        <a:xfrm>
          <a:off x="14611350" y="105417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124658</xdr:rowOff>
    </xdr:from>
    <xdr:ext cx="405111" cy="259045"/>
    <xdr:sp macro="" textlink="">
      <xdr:nvSpPr>
        <xdr:cNvPr id="551" name="【学校施設】&#10;有形固定資産減価償却率最大値テキスト"/>
        <xdr:cNvSpPr txBox="1"/>
      </xdr:nvSpPr>
      <xdr:spPr>
        <a:xfrm>
          <a:off x="14738350" y="9040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xdr:rowOff>
    </xdr:from>
    <xdr:to>
      <xdr:col>86</xdr:col>
      <xdr:colOff>25400</xdr:colOff>
      <xdr:row>56</xdr:row>
      <xdr:rowOff>6531</xdr:rowOff>
    </xdr:to>
    <xdr:cxnSp macro="">
      <xdr:nvCxnSpPr>
        <xdr:cNvPr id="552" name="直線コネクタ 551"/>
        <xdr:cNvCxnSpPr/>
      </xdr:nvCxnSpPr>
      <xdr:spPr>
        <a:xfrm>
          <a:off x="14611350" y="92521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150058</xdr:rowOff>
    </xdr:from>
    <xdr:ext cx="405111" cy="259045"/>
    <xdr:sp macro="" textlink="">
      <xdr:nvSpPr>
        <xdr:cNvPr id="553" name="【学校施設】&#10;有形固定資産減価償却率平均値テキスト"/>
        <xdr:cNvSpPr txBox="1"/>
      </xdr:nvSpPr>
      <xdr:spPr>
        <a:xfrm>
          <a:off x="14738350" y="95607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127181</xdr:rowOff>
    </xdr:from>
    <xdr:to>
      <xdr:col>85</xdr:col>
      <xdr:colOff>177800</xdr:colOff>
      <xdr:row>59</xdr:row>
      <xdr:rowOff>57331</xdr:rowOff>
    </xdr:to>
    <xdr:sp macro="" textlink="">
      <xdr:nvSpPr>
        <xdr:cNvPr id="554" name="フローチャート: 判断 553"/>
        <xdr:cNvSpPr/>
      </xdr:nvSpPr>
      <xdr:spPr>
        <a:xfrm>
          <a:off x="14649450" y="970298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128815</xdr:rowOff>
    </xdr:from>
    <xdr:to>
      <xdr:col>81</xdr:col>
      <xdr:colOff>101600</xdr:colOff>
      <xdr:row>59</xdr:row>
      <xdr:rowOff>58965</xdr:rowOff>
    </xdr:to>
    <xdr:sp macro="" textlink="">
      <xdr:nvSpPr>
        <xdr:cNvPr id="555" name="フローチャート: 判断 554"/>
        <xdr:cNvSpPr/>
      </xdr:nvSpPr>
      <xdr:spPr>
        <a:xfrm>
          <a:off x="13887450" y="97046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115751</xdr:rowOff>
    </xdr:from>
    <xdr:to>
      <xdr:col>76</xdr:col>
      <xdr:colOff>165100</xdr:colOff>
      <xdr:row>59</xdr:row>
      <xdr:rowOff>45901</xdr:rowOff>
    </xdr:to>
    <xdr:sp macro="" textlink="">
      <xdr:nvSpPr>
        <xdr:cNvPr id="556" name="フローチャート: 判断 555"/>
        <xdr:cNvSpPr/>
      </xdr:nvSpPr>
      <xdr:spPr>
        <a:xfrm>
          <a:off x="13093700" y="969155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91259</xdr:rowOff>
    </xdr:from>
    <xdr:to>
      <xdr:col>72</xdr:col>
      <xdr:colOff>38100</xdr:colOff>
      <xdr:row>59</xdr:row>
      <xdr:rowOff>21409</xdr:rowOff>
    </xdr:to>
    <xdr:sp macro="" textlink="">
      <xdr:nvSpPr>
        <xdr:cNvPr id="557" name="フローチャート: 判断 556"/>
        <xdr:cNvSpPr/>
      </xdr:nvSpPr>
      <xdr:spPr>
        <a:xfrm>
          <a:off x="12299950" y="966705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8" name="テキスト ボックス 557"/>
        <xdr:cNvSpPr txBox="1"/>
      </xdr:nvSpPr>
      <xdr:spPr>
        <a:xfrm>
          <a:off x="1452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9" name="テキスト ボックス 558"/>
        <xdr:cNvSpPr txBox="1"/>
      </xdr:nvSpPr>
      <xdr:spPr>
        <a:xfrm>
          <a:off x="13766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0" name="テキスト ボックス 559"/>
        <xdr:cNvSpPr txBox="1"/>
      </xdr:nvSpPr>
      <xdr:spPr>
        <a:xfrm>
          <a:off x="12973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1" name="テキスト ボックス 560"/>
        <xdr:cNvSpPr txBox="1"/>
      </xdr:nvSpPr>
      <xdr:spPr>
        <a:xfrm>
          <a:off x="12172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2" name="テキスト ボックス 561"/>
        <xdr:cNvSpPr txBox="1"/>
      </xdr:nvSpPr>
      <xdr:spPr>
        <a:xfrm>
          <a:off x="11366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145143</xdr:rowOff>
    </xdr:from>
    <xdr:to>
      <xdr:col>85</xdr:col>
      <xdr:colOff>177800</xdr:colOff>
      <xdr:row>62</xdr:row>
      <xdr:rowOff>75293</xdr:rowOff>
    </xdr:to>
    <xdr:sp macro="" textlink="">
      <xdr:nvSpPr>
        <xdr:cNvPr id="563" name="楕円 562"/>
        <xdr:cNvSpPr/>
      </xdr:nvSpPr>
      <xdr:spPr>
        <a:xfrm>
          <a:off x="14649450" y="1021624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123570</xdr:rowOff>
    </xdr:from>
    <xdr:ext cx="405111" cy="259045"/>
    <xdr:sp macro="" textlink="">
      <xdr:nvSpPr>
        <xdr:cNvPr id="564" name="【学校施設】&#10;有形固定資産減価償却率該当値テキスト"/>
        <xdr:cNvSpPr txBox="1"/>
      </xdr:nvSpPr>
      <xdr:spPr>
        <a:xfrm>
          <a:off x="14738350" y="10194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6350</xdr:rowOff>
    </xdr:from>
    <xdr:to>
      <xdr:col>81</xdr:col>
      <xdr:colOff>101600</xdr:colOff>
      <xdr:row>62</xdr:row>
      <xdr:rowOff>107950</xdr:rowOff>
    </xdr:to>
    <xdr:sp macro="" textlink="">
      <xdr:nvSpPr>
        <xdr:cNvPr id="565" name="楕円 564"/>
        <xdr:cNvSpPr/>
      </xdr:nvSpPr>
      <xdr:spPr>
        <a:xfrm>
          <a:off x="13887450" y="1024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24493</xdr:rowOff>
    </xdr:from>
    <xdr:to>
      <xdr:col>85</xdr:col>
      <xdr:colOff>127000</xdr:colOff>
      <xdr:row>62</xdr:row>
      <xdr:rowOff>57150</xdr:rowOff>
    </xdr:to>
    <xdr:cxnSp macro="">
      <xdr:nvCxnSpPr>
        <xdr:cNvPr id="566" name="直線コネクタ 565"/>
        <xdr:cNvCxnSpPr/>
      </xdr:nvCxnSpPr>
      <xdr:spPr>
        <a:xfrm flipV="1">
          <a:off x="13938250" y="10260693"/>
          <a:ext cx="762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12881</xdr:rowOff>
    </xdr:from>
    <xdr:to>
      <xdr:col>76</xdr:col>
      <xdr:colOff>165100</xdr:colOff>
      <xdr:row>61</xdr:row>
      <xdr:rowOff>114481</xdr:rowOff>
    </xdr:to>
    <xdr:sp macro="" textlink="">
      <xdr:nvSpPr>
        <xdr:cNvPr id="567" name="楕円 566"/>
        <xdr:cNvSpPr/>
      </xdr:nvSpPr>
      <xdr:spPr>
        <a:xfrm>
          <a:off x="13093700" y="1008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63681</xdr:rowOff>
    </xdr:from>
    <xdr:to>
      <xdr:col>81</xdr:col>
      <xdr:colOff>50800</xdr:colOff>
      <xdr:row>62</xdr:row>
      <xdr:rowOff>57150</xdr:rowOff>
    </xdr:to>
    <xdr:cxnSp macro="">
      <xdr:nvCxnSpPr>
        <xdr:cNvPr id="568" name="直線コネクタ 567"/>
        <xdr:cNvCxnSpPr/>
      </xdr:nvCxnSpPr>
      <xdr:spPr>
        <a:xfrm>
          <a:off x="13144500" y="10134781"/>
          <a:ext cx="793750" cy="1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75492</xdr:rowOff>
    </xdr:from>
    <xdr:ext cx="405111" cy="259045"/>
    <xdr:sp macro="" textlink="">
      <xdr:nvSpPr>
        <xdr:cNvPr id="569" name="n_1aveValue【学校施設】&#10;有形固定資産減価償却率"/>
        <xdr:cNvSpPr txBox="1"/>
      </xdr:nvSpPr>
      <xdr:spPr>
        <a:xfrm>
          <a:off x="13742044" y="948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62428</xdr:rowOff>
    </xdr:from>
    <xdr:ext cx="405111" cy="259045"/>
    <xdr:sp macro="" textlink="">
      <xdr:nvSpPr>
        <xdr:cNvPr id="570" name="n_2aveValue【学校施設】&#10;有形固定資産減価償却率"/>
        <xdr:cNvSpPr txBox="1"/>
      </xdr:nvSpPr>
      <xdr:spPr>
        <a:xfrm>
          <a:off x="12960994" y="9473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37936</xdr:rowOff>
    </xdr:from>
    <xdr:ext cx="405111" cy="259045"/>
    <xdr:sp macro="" textlink="">
      <xdr:nvSpPr>
        <xdr:cNvPr id="571" name="n_3aveValue【学校施設】&#10;有形固定資産減価償却率"/>
        <xdr:cNvSpPr txBox="1"/>
      </xdr:nvSpPr>
      <xdr:spPr>
        <a:xfrm>
          <a:off x="12167244" y="9448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99077</xdr:rowOff>
    </xdr:from>
    <xdr:ext cx="405111" cy="259045"/>
    <xdr:sp macro="" textlink="">
      <xdr:nvSpPr>
        <xdr:cNvPr id="572" name="n_1mainValue【学校施設】&#10;有形固定資産減価償却率"/>
        <xdr:cNvSpPr txBox="1"/>
      </xdr:nvSpPr>
      <xdr:spPr>
        <a:xfrm>
          <a:off x="13742044" y="1033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105608</xdr:rowOff>
    </xdr:from>
    <xdr:ext cx="405111" cy="259045"/>
    <xdr:sp macro="" textlink="">
      <xdr:nvSpPr>
        <xdr:cNvPr id="573" name="n_2mainValue【学校施設】&#10;有形固定資産減価償却率"/>
        <xdr:cNvSpPr txBox="1"/>
      </xdr:nvSpPr>
      <xdr:spPr>
        <a:xfrm>
          <a:off x="12960994" y="10176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xdr:cNvSpPr/>
      </xdr:nvSpPr>
      <xdr:spPr>
        <a:xfrm>
          <a:off x="164592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xdr:cNvSpPr/>
      </xdr:nvSpPr>
      <xdr:spPr>
        <a:xfrm>
          <a:off x="16586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xdr:cNvSpPr/>
      </xdr:nvSpPr>
      <xdr:spPr>
        <a:xfrm>
          <a:off x="16586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xdr:cNvSpPr/>
      </xdr:nvSpPr>
      <xdr:spPr>
        <a:xfrm>
          <a:off x="174879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xdr:cNvSpPr/>
      </xdr:nvSpPr>
      <xdr:spPr>
        <a:xfrm>
          <a:off x="174879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xdr:cNvSpPr/>
      </xdr:nvSpPr>
      <xdr:spPr>
        <a:xfrm>
          <a:off x="185166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xdr:cNvSpPr/>
      </xdr:nvSpPr>
      <xdr:spPr>
        <a:xfrm>
          <a:off x="185166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xdr:cNvSpPr/>
      </xdr:nvSpPr>
      <xdr:spPr>
        <a:xfrm>
          <a:off x="164592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xdr:cNvSpPr txBox="1"/>
      </xdr:nvSpPr>
      <xdr:spPr>
        <a:xfrm>
          <a:off x="1644015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xdr:cNvCxnSpPr/>
      </xdr:nvCxnSpPr>
      <xdr:spPr>
        <a:xfrm>
          <a:off x="164592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4" name="テキスト ボックス 583"/>
        <xdr:cNvSpPr txBox="1"/>
      </xdr:nvSpPr>
      <xdr:spPr>
        <a:xfrm>
          <a:off x="16049171" y="1087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85" name="直線コネクタ 584"/>
        <xdr:cNvCxnSpPr/>
      </xdr:nvCxnSpPr>
      <xdr:spPr>
        <a:xfrm>
          <a:off x="16459200" y="1064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6" name="テキスト ボックス 585"/>
        <xdr:cNvSpPr txBox="1"/>
      </xdr:nvSpPr>
      <xdr:spPr>
        <a:xfrm>
          <a:off x="16049171" y="1050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7" name="直線コネクタ 586"/>
        <xdr:cNvCxnSpPr/>
      </xdr:nvCxnSpPr>
      <xdr:spPr>
        <a:xfrm>
          <a:off x="16459200" y="1027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8" name="テキスト ボックス 587"/>
        <xdr:cNvSpPr txBox="1"/>
      </xdr:nvSpPr>
      <xdr:spPr>
        <a:xfrm>
          <a:off x="16049171" y="1013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9" name="直線コネクタ 588"/>
        <xdr:cNvCxnSpPr/>
      </xdr:nvCxnSpPr>
      <xdr:spPr>
        <a:xfrm>
          <a:off x="16459200" y="990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0" name="テキスト ボックス 589"/>
        <xdr:cNvSpPr txBox="1"/>
      </xdr:nvSpPr>
      <xdr:spPr>
        <a:xfrm>
          <a:off x="16049171" y="977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1" name="直線コネクタ 590"/>
        <xdr:cNvCxnSpPr/>
      </xdr:nvCxnSpPr>
      <xdr:spPr>
        <a:xfrm>
          <a:off x="16459200" y="9544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2" name="テキスト ボックス 591"/>
        <xdr:cNvSpPr txBox="1"/>
      </xdr:nvSpPr>
      <xdr:spPr>
        <a:xfrm>
          <a:off x="16049171" y="940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3" name="直線コネクタ 592"/>
        <xdr:cNvCxnSpPr/>
      </xdr:nvCxnSpPr>
      <xdr:spPr>
        <a:xfrm>
          <a:off x="16459200" y="9175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4" name="テキスト ボックス 593"/>
        <xdr:cNvSpPr txBox="1"/>
      </xdr:nvSpPr>
      <xdr:spPr>
        <a:xfrm>
          <a:off x="16049171" y="9039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xdr:cNvCxnSpPr/>
      </xdr:nvCxnSpPr>
      <xdr:spPr>
        <a:xfrm>
          <a:off x="164592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6" name="テキスト ボックス 595"/>
        <xdr:cNvSpPr txBox="1"/>
      </xdr:nvSpPr>
      <xdr:spPr>
        <a:xfrm>
          <a:off x="1604917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学校施設】&#10;一人当たり面積グラフ枠"/>
        <xdr:cNvSpPr/>
      </xdr:nvSpPr>
      <xdr:spPr>
        <a:xfrm>
          <a:off x="164592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102108</xdr:rowOff>
    </xdr:from>
    <xdr:to>
      <xdr:col>116</xdr:col>
      <xdr:colOff>62864</xdr:colOff>
      <xdr:row>64</xdr:row>
      <xdr:rowOff>67818</xdr:rowOff>
    </xdr:to>
    <xdr:cxnSp macro="">
      <xdr:nvCxnSpPr>
        <xdr:cNvPr id="598" name="直線コネクタ 597"/>
        <xdr:cNvCxnSpPr/>
      </xdr:nvCxnSpPr>
      <xdr:spPr>
        <a:xfrm flipV="1">
          <a:off x="19951064" y="9347708"/>
          <a:ext cx="0" cy="128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71645</xdr:rowOff>
    </xdr:from>
    <xdr:ext cx="469744" cy="259045"/>
    <xdr:sp macro="" textlink="">
      <xdr:nvSpPr>
        <xdr:cNvPr id="599" name="【学校施設】&#10;一人当たり面積最小値テキスト"/>
        <xdr:cNvSpPr txBox="1"/>
      </xdr:nvSpPr>
      <xdr:spPr>
        <a:xfrm>
          <a:off x="19989800" y="1063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67818</xdr:rowOff>
    </xdr:from>
    <xdr:to>
      <xdr:col>116</xdr:col>
      <xdr:colOff>152400</xdr:colOff>
      <xdr:row>64</xdr:row>
      <xdr:rowOff>67818</xdr:rowOff>
    </xdr:to>
    <xdr:cxnSp macro="">
      <xdr:nvCxnSpPr>
        <xdr:cNvPr id="600" name="直線コネクタ 599"/>
        <xdr:cNvCxnSpPr/>
      </xdr:nvCxnSpPr>
      <xdr:spPr>
        <a:xfrm>
          <a:off x="19881850" y="106342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48785</xdr:rowOff>
    </xdr:from>
    <xdr:ext cx="469744" cy="259045"/>
    <xdr:sp macro="" textlink="">
      <xdr:nvSpPr>
        <xdr:cNvPr id="601" name="【学校施設】&#10;一人当たり面積最大値テキスト"/>
        <xdr:cNvSpPr txBox="1"/>
      </xdr:nvSpPr>
      <xdr:spPr>
        <a:xfrm>
          <a:off x="19989800" y="9129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102108</xdr:rowOff>
    </xdr:from>
    <xdr:to>
      <xdr:col>116</xdr:col>
      <xdr:colOff>152400</xdr:colOff>
      <xdr:row>56</xdr:row>
      <xdr:rowOff>102108</xdr:rowOff>
    </xdr:to>
    <xdr:cxnSp macro="">
      <xdr:nvCxnSpPr>
        <xdr:cNvPr id="602" name="直線コネクタ 601"/>
        <xdr:cNvCxnSpPr/>
      </xdr:nvCxnSpPr>
      <xdr:spPr>
        <a:xfrm>
          <a:off x="19881850" y="93477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29989</xdr:rowOff>
    </xdr:from>
    <xdr:ext cx="469744" cy="259045"/>
    <xdr:sp macro="" textlink="">
      <xdr:nvSpPr>
        <xdr:cNvPr id="603" name="【学校施設】&#10;一人当たり面積平均値テキスト"/>
        <xdr:cNvSpPr txBox="1"/>
      </xdr:nvSpPr>
      <xdr:spPr>
        <a:xfrm>
          <a:off x="19989800" y="101010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xdr:rowOff>
    </xdr:from>
    <xdr:to>
      <xdr:col>116</xdr:col>
      <xdr:colOff>114300</xdr:colOff>
      <xdr:row>62</xdr:row>
      <xdr:rowOff>108712</xdr:rowOff>
    </xdr:to>
    <xdr:sp macro="" textlink="">
      <xdr:nvSpPr>
        <xdr:cNvPr id="604" name="フローチャート: 判断 603"/>
        <xdr:cNvSpPr/>
      </xdr:nvSpPr>
      <xdr:spPr>
        <a:xfrm>
          <a:off x="19900900" y="1024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34163</xdr:rowOff>
    </xdr:from>
    <xdr:to>
      <xdr:col>112</xdr:col>
      <xdr:colOff>38100</xdr:colOff>
      <xdr:row>62</xdr:row>
      <xdr:rowOff>135763</xdr:rowOff>
    </xdr:to>
    <xdr:sp macro="" textlink="">
      <xdr:nvSpPr>
        <xdr:cNvPr id="605" name="フローチャート: 判断 604"/>
        <xdr:cNvSpPr/>
      </xdr:nvSpPr>
      <xdr:spPr>
        <a:xfrm>
          <a:off x="19157950" y="102703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37973</xdr:rowOff>
    </xdr:from>
    <xdr:to>
      <xdr:col>107</xdr:col>
      <xdr:colOff>101600</xdr:colOff>
      <xdr:row>62</xdr:row>
      <xdr:rowOff>139573</xdr:rowOff>
    </xdr:to>
    <xdr:sp macro="" textlink="">
      <xdr:nvSpPr>
        <xdr:cNvPr id="606" name="フローチャート: 判断 605"/>
        <xdr:cNvSpPr/>
      </xdr:nvSpPr>
      <xdr:spPr>
        <a:xfrm>
          <a:off x="18345150" y="1027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69596</xdr:rowOff>
    </xdr:from>
    <xdr:to>
      <xdr:col>102</xdr:col>
      <xdr:colOff>165100</xdr:colOff>
      <xdr:row>61</xdr:row>
      <xdr:rowOff>171196</xdr:rowOff>
    </xdr:to>
    <xdr:sp macro="" textlink="">
      <xdr:nvSpPr>
        <xdr:cNvPr id="607" name="フローチャート: 判断 606"/>
        <xdr:cNvSpPr/>
      </xdr:nvSpPr>
      <xdr:spPr>
        <a:xfrm>
          <a:off x="17551400" y="101406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8" name="テキスト ボックス 607"/>
        <xdr:cNvSpPr txBox="1"/>
      </xdr:nvSpPr>
      <xdr:spPr>
        <a:xfrm>
          <a:off x="19780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9" name="テキスト ボックス 608"/>
        <xdr:cNvSpPr txBox="1"/>
      </xdr:nvSpPr>
      <xdr:spPr>
        <a:xfrm>
          <a:off x="19030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0" name="テキスト ボックス 609"/>
        <xdr:cNvSpPr txBox="1"/>
      </xdr:nvSpPr>
      <xdr:spPr>
        <a:xfrm>
          <a:off x="18224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1" name="テキスト ボックス 610"/>
        <xdr:cNvSpPr txBox="1"/>
      </xdr:nvSpPr>
      <xdr:spPr>
        <a:xfrm>
          <a:off x="174307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2" name="テキスト ボックス 611"/>
        <xdr:cNvSpPr txBox="1"/>
      </xdr:nvSpPr>
      <xdr:spPr>
        <a:xfrm>
          <a:off x="166306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22733</xdr:rowOff>
    </xdr:from>
    <xdr:to>
      <xdr:col>116</xdr:col>
      <xdr:colOff>114300</xdr:colOff>
      <xdr:row>63</xdr:row>
      <xdr:rowOff>124333</xdr:rowOff>
    </xdr:to>
    <xdr:sp macro="" textlink="">
      <xdr:nvSpPr>
        <xdr:cNvPr id="613" name="楕円 612"/>
        <xdr:cNvSpPr/>
      </xdr:nvSpPr>
      <xdr:spPr>
        <a:xfrm>
          <a:off x="19900900" y="1042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1160</xdr:rowOff>
    </xdr:from>
    <xdr:ext cx="469744" cy="259045"/>
    <xdr:sp macro="" textlink="">
      <xdr:nvSpPr>
        <xdr:cNvPr id="614" name="【学校施設】&#10;一人当たり面積該当値テキスト"/>
        <xdr:cNvSpPr txBox="1"/>
      </xdr:nvSpPr>
      <xdr:spPr>
        <a:xfrm>
          <a:off x="19989800" y="10402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32639</xdr:rowOff>
    </xdr:from>
    <xdr:to>
      <xdr:col>112</xdr:col>
      <xdr:colOff>38100</xdr:colOff>
      <xdr:row>63</xdr:row>
      <xdr:rowOff>134239</xdr:rowOff>
    </xdr:to>
    <xdr:sp macro="" textlink="">
      <xdr:nvSpPr>
        <xdr:cNvPr id="615" name="楕円 614"/>
        <xdr:cNvSpPr/>
      </xdr:nvSpPr>
      <xdr:spPr>
        <a:xfrm>
          <a:off x="19157950" y="104339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73533</xdr:rowOff>
    </xdr:from>
    <xdr:to>
      <xdr:col>116</xdr:col>
      <xdr:colOff>63500</xdr:colOff>
      <xdr:row>63</xdr:row>
      <xdr:rowOff>83439</xdr:rowOff>
    </xdr:to>
    <xdr:cxnSp macro="">
      <xdr:nvCxnSpPr>
        <xdr:cNvPr id="616" name="直線コネクタ 615"/>
        <xdr:cNvCxnSpPr/>
      </xdr:nvCxnSpPr>
      <xdr:spPr>
        <a:xfrm flipV="1">
          <a:off x="19202400" y="10474833"/>
          <a:ext cx="7493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51308</xdr:rowOff>
    </xdr:from>
    <xdr:to>
      <xdr:col>107</xdr:col>
      <xdr:colOff>101600</xdr:colOff>
      <xdr:row>62</xdr:row>
      <xdr:rowOff>152908</xdr:rowOff>
    </xdr:to>
    <xdr:sp macro="" textlink="">
      <xdr:nvSpPr>
        <xdr:cNvPr id="617" name="楕円 616"/>
        <xdr:cNvSpPr/>
      </xdr:nvSpPr>
      <xdr:spPr>
        <a:xfrm>
          <a:off x="18345150" y="1028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102108</xdr:rowOff>
    </xdr:from>
    <xdr:to>
      <xdr:col>111</xdr:col>
      <xdr:colOff>177800</xdr:colOff>
      <xdr:row>63</xdr:row>
      <xdr:rowOff>83439</xdr:rowOff>
    </xdr:to>
    <xdr:cxnSp macro="">
      <xdr:nvCxnSpPr>
        <xdr:cNvPr id="618" name="直線コネクタ 617"/>
        <xdr:cNvCxnSpPr/>
      </xdr:nvCxnSpPr>
      <xdr:spPr>
        <a:xfrm>
          <a:off x="18395950" y="10338308"/>
          <a:ext cx="806450" cy="14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152290</xdr:rowOff>
    </xdr:from>
    <xdr:ext cx="469744" cy="259045"/>
    <xdr:sp macro="" textlink="">
      <xdr:nvSpPr>
        <xdr:cNvPr id="619" name="n_1aveValue【学校施設】&#10;一人当たり面積"/>
        <xdr:cNvSpPr txBox="1"/>
      </xdr:nvSpPr>
      <xdr:spPr>
        <a:xfrm>
          <a:off x="18980227" y="10058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156100</xdr:rowOff>
    </xdr:from>
    <xdr:ext cx="469744" cy="259045"/>
    <xdr:sp macro="" textlink="">
      <xdr:nvSpPr>
        <xdr:cNvPr id="620" name="n_2aveValue【学校施設】&#10;一人当たり面積"/>
        <xdr:cNvSpPr txBox="1"/>
      </xdr:nvSpPr>
      <xdr:spPr>
        <a:xfrm>
          <a:off x="18180127" y="10062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16273</xdr:rowOff>
    </xdr:from>
    <xdr:ext cx="469744" cy="259045"/>
    <xdr:sp macro="" textlink="">
      <xdr:nvSpPr>
        <xdr:cNvPr id="621" name="n_3aveValue【学校施設】&#10;一人当たり面積"/>
        <xdr:cNvSpPr txBox="1"/>
      </xdr:nvSpPr>
      <xdr:spPr>
        <a:xfrm>
          <a:off x="17386377" y="992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125366</xdr:rowOff>
    </xdr:from>
    <xdr:ext cx="469744" cy="259045"/>
    <xdr:sp macro="" textlink="">
      <xdr:nvSpPr>
        <xdr:cNvPr id="622" name="n_1mainValue【学校施設】&#10;一人当たり面積"/>
        <xdr:cNvSpPr txBox="1"/>
      </xdr:nvSpPr>
      <xdr:spPr>
        <a:xfrm>
          <a:off x="18980227" y="1052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144035</xdr:rowOff>
    </xdr:from>
    <xdr:ext cx="469744" cy="259045"/>
    <xdr:sp macro="" textlink="">
      <xdr:nvSpPr>
        <xdr:cNvPr id="623" name="n_2mainValue【学校施設】&#10;一人当たり面積"/>
        <xdr:cNvSpPr txBox="1"/>
      </xdr:nvSpPr>
      <xdr:spPr>
        <a:xfrm>
          <a:off x="18180127" y="1038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120775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1315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1315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22364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22364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32651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32651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120775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11696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1207750" y="14681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xdr:cNvCxnSpPr/>
      </xdr:nvCxnSpPr>
      <xdr:spPr>
        <a:xfrm>
          <a:off x="11207750" y="1436097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35" name="テキスト ボックス 634"/>
        <xdr:cNvSpPr txBox="1"/>
      </xdr:nvSpPr>
      <xdr:spPr>
        <a:xfrm>
          <a:off x="10906911" y="142251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xdr:cNvCxnSpPr/>
      </xdr:nvCxnSpPr>
      <xdr:spPr>
        <a:xfrm>
          <a:off x="11207750" y="140471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xdr:cNvSpPr txBox="1"/>
      </xdr:nvSpPr>
      <xdr:spPr>
        <a:xfrm>
          <a:off x="10842791" y="139112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xdr:cNvCxnSpPr/>
      </xdr:nvCxnSpPr>
      <xdr:spPr>
        <a:xfrm>
          <a:off x="11207750" y="1373323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xdr:cNvSpPr txBox="1"/>
      </xdr:nvSpPr>
      <xdr:spPr>
        <a:xfrm>
          <a:off x="10842791" y="135973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xdr:cNvCxnSpPr/>
      </xdr:nvCxnSpPr>
      <xdr:spPr>
        <a:xfrm>
          <a:off x="11207750" y="134193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xdr:cNvSpPr txBox="1"/>
      </xdr:nvSpPr>
      <xdr:spPr>
        <a:xfrm>
          <a:off x="10842791" y="13283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xdr:cNvCxnSpPr/>
      </xdr:nvCxnSpPr>
      <xdr:spPr>
        <a:xfrm>
          <a:off x="11207750" y="131054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xdr:cNvSpPr txBox="1"/>
      </xdr:nvSpPr>
      <xdr:spPr>
        <a:xfrm>
          <a:off x="10842791" y="129696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xdr:cNvCxnSpPr/>
      </xdr:nvCxnSpPr>
      <xdr:spPr>
        <a:xfrm>
          <a:off x="11207750" y="1279162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45" name="テキスト ボックス 644"/>
        <xdr:cNvSpPr txBox="1"/>
      </xdr:nvSpPr>
      <xdr:spPr>
        <a:xfrm>
          <a:off x="10797721" y="126557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1207750" y="12477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7" name="テキスト ボックス 646"/>
        <xdr:cNvSpPr txBox="1"/>
      </xdr:nvSpPr>
      <xdr:spPr>
        <a:xfrm>
          <a:off x="107977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xdr:cNvSpPr/>
      </xdr:nvSpPr>
      <xdr:spPr>
        <a:xfrm>
          <a:off x="1120775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64226</xdr:rowOff>
    </xdr:to>
    <xdr:cxnSp macro="">
      <xdr:nvCxnSpPr>
        <xdr:cNvPr id="649" name="直線コネクタ 648"/>
        <xdr:cNvCxnSpPr/>
      </xdr:nvCxnSpPr>
      <xdr:spPr>
        <a:xfrm flipV="1">
          <a:off x="14699614" y="12791621"/>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68053</xdr:rowOff>
    </xdr:from>
    <xdr:ext cx="340478" cy="259045"/>
    <xdr:sp macro="" textlink="">
      <xdr:nvSpPr>
        <xdr:cNvPr id="650" name="【児童館】&#10;有形固定資産減価償却率最小値テキスト"/>
        <xdr:cNvSpPr txBox="1"/>
      </xdr:nvSpPr>
      <xdr:spPr>
        <a:xfrm>
          <a:off x="14738350" y="142666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64226</xdr:rowOff>
    </xdr:from>
    <xdr:to>
      <xdr:col>86</xdr:col>
      <xdr:colOff>25400</xdr:colOff>
      <xdr:row>86</xdr:row>
      <xdr:rowOff>64226</xdr:rowOff>
    </xdr:to>
    <xdr:cxnSp macro="">
      <xdr:nvCxnSpPr>
        <xdr:cNvPr id="651" name="直線コネクタ 650"/>
        <xdr:cNvCxnSpPr/>
      </xdr:nvCxnSpPr>
      <xdr:spPr>
        <a:xfrm>
          <a:off x="14611350" y="142628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52" name="【児童館】&#10;有形固定資産減価償却率最大値テキスト"/>
        <xdr:cNvSpPr txBox="1"/>
      </xdr:nvSpPr>
      <xdr:spPr>
        <a:xfrm>
          <a:off x="14738350" y="1257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53" name="直線コネクタ 652"/>
        <xdr:cNvCxnSpPr/>
      </xdr:nvCxnSpPr>
      <xdr:spPr>
        <a:xfrm>
          <a:off x="14611350" y="127916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124114</xdr:rowOff>
    </xdr:from>
    <xdr:ext cx="405111" cy="259045"/>
    <xdr:sp macro="" textlink="">
      <xdr:nvSpPr>
        <xdr:cNvPr id="654" name="【児童館】&#10;有形固定資産減価償却率平均値テキスト"/>
        <xdr:cNvSpPr txBox="1"/>
      </xdr:nvSpPr>
      <xdr:spPr>
        <a:xfrm>
          <a:off x="14738350" y="13332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145687</xdr:rowOff>
    </xdr:from>
    <xdr:to>
      <xdr:col>85</xdr:col>
      <xdr:colOff>177800</xdr:colOff>
      <xdr:row>81</xdr:row>
      <xdr:rowOff>75837</xdr:rowOff>
    </xdr:to>
    <xdr:sp macro="" textlink="">
      <xdr:nvSpPr>
        <xdr:cNvPr id="655" name="フローチャート: 判断 654"/>
        <xdr:cNvSpPr/>
      </xdr:nvSpPr>
      <xdr:spPr>
        <a:xfrm>
          <a:off x="14649450" y="1335368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42818</xdr:rowOff>
    </xdr:from>
    <xdr:to>
      <xdr:col>81</xdr:col>
      <xdr:colOff>101600</xdr:colOff>
      <xdr:row>81</xdr:row>
      <xdr:rowOff>144418</xdr:rowOff>
    </xdr:to>
    <xdr:sp macro="" textlink="">
      <xdr:nvSpPr>
        <xdr:cNvPr id="656" name="フローチャート: 判断 655"/>
        <xdr:cNvSpPr/>
      </xdr:nvSpPr>
      <xdr:spPr>
        <a:xfrm>
          <a:off x="13887450" y="1341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124461</xdr:rowOff>
    </xdr:from>
    <xdr:to>
      <xdr:col>76</xdr:col>
      <xdr:colOff>165100</xdr:colOff>
      <xdr:row>82</xdr:row>
      <xdr:rowOff>54611</xdr:rowOff>
    </xdr:to>
    <xdr:sp macro="" textlink="">
      <xdr:nvSpPr>
        <xdr:cNvPr id="657" name="フローチャート: 判断 656"/>
        <xdr:cNvSpPr/>
      </xdr:nvSpPr>
      <xdr:spPr>
        <a:xfrm>
          <a:off x="13093700" y="134975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134257</xdr:rowOff>
    </xdr:from>
    <xdr:to>
      <xdr:col>72</xdr:col>
      <xdr:colOff>38100</xdr:colOff>
      <xdr:row>81</xdr:row>
      <xdr:rowOff>64407</xdr:rowOff>
    </xdr:to>
    <xdr:sp macro="" textlink="">
      <xdr:nvSpPr>
        <xdr:cNvPr id="658" name="フローチャート: 判断 657"/>
        <xdr:cNvSpPr/>
      </xdr:nvSpPr>
      <xdr:spPr>
        <a:xfrm>
          <a:off x="12299950" y="1334225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452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3766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2973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2172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1366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104866</xdr:rowOff>
    </xdr:from>
    <xdr:to>
      <xdr:col>85</xdr:col>
      <xdr:colOff>177800</xdr:colOff>
      <xdr:row>80</xdr:row>
      <xdr:rowOff>35016</xdr:rowOff>
    </xdr:to>
    <xdr:sp macro="" textlink="">
      <xdr:nvSpPr>
        <xdr:cNvPr id="664" name="楕円 663"/>
        <xdr:cNvSpPr/>
      </xdr:nvSpPr>
      <xdr:spPr>
        <a:xfrm>
          <a:off x="14649450" y="1314776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127743</xdr:rowOff>
    </xdr:from>
    <xdr:ext cx="405111" cy="259045"/>
    <xdr:sp macro="" textlink="">
      <xdr:nvSpPr>
        <xdr:cNvPr id="665" name="【児童館】&#10;有形固定資産減価償却率該当値テキスト"/>
        <xdr:cNvSpPr txBox="1"/>
      </xdr:nvSpPr>
      <xdr:spPr>
        <a:xfrm>
          <a:off x="14738350" y="13005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140788</xdr:rowOff>
    </xdr:from>
    <xdr:to>
      <xdr:col>81</xdr:col>
      <xdr:colOff>101600</xdr:colOff>
      <xdr:row>80</xdr:row>
      <xdr:rowOff>70938</xdr:rowOff>
    </xdr:to>
    <xdr:sp macro="" textlink="">
      <xdr:nvSpPr>
        <xdr:cNvPr id="666" name="楕円 665"/>
        <xdr:cNvSpPr/>
      </xdr:nvSpPr>
      <xdr:spPr>
        <a:xfrm>
          <a:off x="13887450" y="1318368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155666</xdr:rowOff>
    </xdr:from>
    <xdr:to>
      <xdr:col>85</xdr:col>
      <xdr:colOff>127000</xdr:colOff>
      <xdr:row>80</xdr:row>
      <xdr:rowOff>20138</xdr:rowOff>
    </xdr:to>
    <xdr:cxnSp macro="">
      <xdr:nvCxnSpPr>
        <xdr:cNvPr id="667" name="直線コネクタ 666"/>
        <xdr:cNvCxnSpPr/>
      </xdr:nvCxnSpPr>
      <xdr:spPr>
        <a:xfrm flipV="1">
          <a:off x="13938250" y="13198566"/>
          <a:ext cx="762000" cy="2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5262</xdr:rowOff>
    </xdr:from>
    <xdr:to>
      <xdr:col>76</xdr:col>
      <xdr:colOff>165100</xdr:colOff>
      <xdr:row>80</xdr:row>
      <xdr:rowOff>106862</xdr:rowOff>
    </xdr:to>
    <xdr:sp macro="" textlink="">
      <xdr:nvSpPr>
        <xdr:cNvPr id="668" name="楕円 667"/>
        <xdr:cNvSpPr/>
      </xdr:nvSpPr>
      <xdr:spPr>
        <a:xfrm>
          <a:off x="13093700" y="1321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20138</xdr:rowOff>
    </xdr:from>
    <xdr:to>
      <xdr:col>81</xdr:col>
      <xdr:colOff>50800</xdr:colOff>
      <xdr:row>80</xdr:row>
      <xdr:rowOff>56062</xdr:rowOff>
    </xdr:to>
    <xdr:cxnSp macro="">
      <xdr:nvCxnSpPr>
        <xdr:cNvPr id="669" name="直線コネクタ 668"/>
        <xdr:cNvCxnSpPr/>
      </xdr:nvCxnSpPr>
      <xdr:spPr>
        <a:xfrm flipV="1">
          <a:off x="13144500" y="13228138"/>
          <a:ext cx="79375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135545</xdr:rowOff>
    </xdr:from>
    <xdr:ext cx="405111" cy="259045"/>
    <xdr:sp macro="" textlink="">
      <xdr:nvSpPr>
        <xdr:cNvPr id="670" name="n_1aveValue【児童館】&#10;有形固定資産減価償却率"/>
        <xdr:cNvSpPr txBox="1"/>
      </xdr:nvSpPr>
      <xdr:spPr>
        <a:xfrm>
          <a:off x="13742044" y="13508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45738</xdr:rowOff>
    </xdr:from>
    <xdr:ext cx="405111" cy="259045"/>
    <xdr:sp macro="" textlink="">
      <xdr:nvSpPr>
        <xdr:cNvPr id="671" name="n_2aveValue【児童館】&#10;有形固定資産減価償却率"/>
        <xdr:cNvSpPr txBox="1"/>
      </xdr:nvSpPr>
      <xdr:spPr>
        <a:xfrm>
          <a:off x="12960994" y="13583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80934</xdr:rowOff>
    </xdr:from>
    <xdr:ext cx="405111" cy="259045"/>
    <xdr:sp macro="" textlink="">
      <xdr:nvSpPr>
        <xdr:cNvPr id="672" name="n_3aveValue【児童館】&#10;有形固定資産減価償却率"/>
        <xdr:cNvSpPr txBox="1"/>
      </xdr:nvSpPr>
      <xdr:spPr>
        <a:xfrm>
          <a:off x="12167244" y="13123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87465</xdr:rowOff>
    </xdr:from>
    <xdr:ext cx="405111" cy="259045"/>
    <xdr:sp macro="" textlink="">
      <xdr:nvSpPr>
        <xdr:cNvPr id="673" name="n_1mainValue【児童館】&#10;有形固定資産減価償却率"/>
        <xdr:cNvSpPr txBox="1"/>
      </xdr:nvSpPr>
      <xdr:spPr>
        <a:xfrm>
          <a:off x="13742044" y="1296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123389</xdr:rowOff>
    </xdr:from>
    <xdr:ext cx="405111" cy="259045"/>
    <xdr:sp macro="" textlink="">
      <xdr:nvSpPr>
        <xdr:cNvPr id="674" name="n_2mainValue【児童館】&#10;有形固定資産減価償却率"/>
        <xdr:cNvSpPr txBox="1"/>
      </xdr:nvSpPr>
      <xdr:spPr>
        <a:xfrm>
          <a:off x="12960994" y="1300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xdr:cNvSpPr/>
      </xdr:nvSpPr>
      <xdr:spPr>
        <a:xfrm>
          <a:off x="164592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xdr:cNvSpPr/>
      </xdr:nvSpPr>
      <xdr:spPr>
        <a:xfrm>
          <a:off x="16586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xdr:cNvSpPr/>
      </xdr:nvSpPr>
      <xdr:spPr>
        <a:xfrm>
          <a:off x="16586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xdr:cNvSpPr/>
      </xdr:nvSpPr>
      <xdr:spPr>
        <a:xfrm>
          <a:off x="174879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xdr:cNvSpPr/>
      </xdr:nvSpPr>
      <xdr:spPr>
        <a:xfrm>
          <a:off x="174879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xdr:cNvSpPr/>
      </xdr:nvSpPr>
      <xdr:spPr>
        <a:xfrm>
          <a:off x="185166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xdr:cNvSpPr/>
      </xdr:nvSpPr>
      <xdr:spPr>
        <a:xfrm>
          <a:off x="185166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xdr:cNvSpPr/>
      </xdr:nvSpPr>
      <xdr:spPr>
        <a:xfrm>
          <a:off x="164592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xdr:cNvSpPr txBox="1"/>
      </xdr:nvSpPr>
      <xdr:spPr>
        <a:xfrm>
          <a:off x="1644015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xdr:cNvCxnSpPr/>
      </xdr:nvCxnSpPr>
      <xdr:spPr>
        <a:xfrm>
          <a:off x="164592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85" name="テキスト ボックス 684"/>
        <xdr:cNvSpPr txBox="1"/>
      </xdr:nvSpPr>
      <xdr:spPr>
        <a:xfrm>
          <a:off x="16049171" y="1453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686" name="直線コネクタ 685"/>
        <xdr:cNvCxnSpPr/>
      </xdr:nvCxnSpPr>
      <xdr:spPr>
        <a:xfrm>
          <a:off x="16459200" y="143609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7" name="テキスト ボックス 686"/>
        <xdr:cNvSpPr txBox="1"/>
      </xdr:nvSpPr>
      <xdr:spPr>
        <a:xfrm>
          <a:off x="16049171" y="142251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8" name="直線コネクタ 687"/>
        <xdr:cNvCxnSpPr/>
      </xdr:nvCxnSpPr>
      <xdr:spPr>
        <a:xfrm>
          <a:off x="16459200" y="140471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9" name="テキスト ボックス 688"/>
        <xdr:cNvSpPr txBox="1"/>
      </xdr:nvSpPr>
      <xdr:spPr>
        <a:xfrm>
          <a:off x="16049171" y="139112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0" name="直線コネクタ 689"/>
        <xdr:cNvCxnSpPr/>
      </xdr:nvCxnSpPr>
      <xdr:spPr>
        <a:xfrm>
          <a:off x="16459200" y="137332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1" name="テキスト ボックス 690"/>
        <xdr:cNvSpPr txBox="1"/>
      </xdr:nvSpPr>
      <xdr:spPr>
        <a:xfrm>
          <a:off x="16049171" y="135973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2" name="直線コネクタ 691"/>
        <xdr:cNvCxnSpPr/>
      </xdr:nvCxnSpPr>
      <xdr:spPr>
        <a:xfrm>
          <a:off x="16459200" y="13419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3" name="テキスト ボックス 692"/>
        <xdr:cNvSpPr txBox="1"/>
      </xdr:nvSpPr>
      <xdr:spPr>
        <a:xfrm>
          <a:off x="16049171" y="1328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4" name="直線コネクタ 693"/>
        <xdr:cNvCxnSpPr/>
      </xdr:nvCxnSpPr>
      <xdr:spPr>
        <a:xfrm>
          <a:off x="16459200" y="131054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5" name="テキスト ボックス 694"/>
        <xdr:cNvSpPr txBox="1"/>
      </xdr:nvSpPr>
      <xdr:spPr>
        <a:xfrm>
          <a:off x="16049171" y="129696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6" name="直線コネクタ 695"/>
        <xdr:cNvCxnSpPr/>
      </xdr:nvCxnSpPr>
      <xdr:spPr>
        <a:xfrm>
          <a:off x="16459200" y="127916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7" name="テキスト ボックス 696"/>
        <xdr:cNvSpPr txBox="1"/>
      </xdr:nvSpPr>
      <xdr:spPr>
        <a:xfrm>
          <a:off x="16049171" y="126557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8" name="直線コネクタ 697"/>
        <xdr:cNvCxnSpPr/>
      </xdr:nvCxnSpPr>
      <xdr:spPr>
        <a:xfrm>
          <a:off x="164592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9" name="テキスト ボックス 698"/>
        <xdr:cNvSpPr txBox="1"/>
      </xdr:nvSpPr>
      <xdr:spPr>
        <a:xfrm>
          <a:off x="1604917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0" name="【児童館】&#10;一人当たり面積グラフ枠"/>
        <xdr:cNvSpPr/>
      </xdr:nvSpPr>
      <xdr:spPr>
        <a:xfrm>
          <a:off x="164592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21771</xdr:rowOff>
    </xdr:from>
    <xdr:to>
      <xdr:col>116</xdr:col>
      <xdr:colOff>62864</xdr:colOff>
      <xdr:row>87</xdr:row>
      <xdr:rowOff>62593</xdr:rowOff>
    </xdr:to>
    <xdr:cxnSp macro="">
      <xdr:nvCxnSpPr>
        <xdr:cNvPr id="701" name="直線コネクタ 700"/>
        <xdr:cNvCxnSpPr/>
      </xdr:nvCxnSpPr>
      <xdr:spPr>
        <a:xfrm flipV="1">
          <a:off x="19951064" y="12899571"/>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66420</xdr:rowOff>
    </xdr:from>
    <xdr:ext cx="469744" cy="259045"/>
    <xdr:sp macro="" textlink="">
      <xdr:nvSpPr>
        <xdr:cNvPr id="702" name="【児童館】&#10;一人当たり面積最小値テキスト"/>
        <xdr:cNvSpPr txBox="1"/>
      </xdr:nvSpPr>
      <xdr:spPr>
        <a:xfrm>
          <a:off x="19989800" y="14430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62593</xdr:rowOff>
    </xdr:from>
    <xdr:to>
      <xdr:col>116</xdr:col>
      <xdr:colOff>152400</xdr:colOff>
      <xdr:row>87</xdr:row>
      <xdr:rowOff>62593</xdr:rowOff>
    </xdr:to>
    <xdr:cxnSp macro="">
      <xdr:nvCxnSpPr>
        <xdr:cNvPr id="703" name="直線コネクタ 702"/>
        <xdr:cNvCxnSpPr/>
      </xdr:nvCxnSpPr>
      <xdr:spPr>
        <a:xfrm>
          <a:off x="19881850" y="144262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139898</xdr:rowOff>
    </xdr:from>
    <xdr:ext cx="469744" cy="259045"/>
    <xdr:sp macro="" textlink="">
      <xdr:nvSpPr>
        <xdr:cNvPr id="704" name="【児童館】&#10;一人当たり面積最大値テキスト"/>
        <xdr:cNvSpPr txBox="1"/>
      </xdr:nvSpPr>
      <xdr:spPr>
        <a:xfrm>
          <a:off x="19989800" y="12687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21771</xdr:rowOff>
    </xdr:from>
    <xdr:to>
      <xdr:col>116</xdr:col>
      <xdr:colOff>152400</xdr:colOff>
      <xdr:row>78</xdr:row>
      <xdr:rowOff>21771</xdr:rowOff>
    </xdr:to>
    <xdr:cxnSp macro="">
      <xdr:nvCxnSpPr>
        <xdr:cNvPr id="705" name="直線コネクタ 704"/>
        <xdr:cNvCxnSpPr/>
      </xdr:nvCxnSpPr>
      <xdr:spPr>
        <a:xfrm>
          <a:off x="19881850" y="128995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88191</xdr:rowOff>
    </xdr:from>
    <xdr:ext cx="469744" cy="259045"/>
    <xdr:sp macro="" textlink="">
      <xdr:nvSpPr>
        <xdr:cNvPr id="706" name="【児童館】&#10;一人当たり面積平均値テキスト"/>
        <xdr:cNvSpPr txBox="1"/>
      </xdr:nvSpPr>
      <xdr:spPr>
        <a:xfrm>
          <a:off x="19989800" y="13791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707" name="フローチャート: 判断 706"/>
        <xdr:cNvSpPr/>
      </xdr:nvSpPr>
      <xdr:spPr>
        <a:xfrm>
          <a:off x="19900900" y="138130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36286</xdr:rowOff>
    </xdr:from>
    <xdr:to>
      <xdr:col>112</xdr:col>
      <xdr:colOff>38100</xdr:colOff>
      <xdr:row>84</xdr:row>
      <xdr:rowOff>137886</xdr:rowOff>
    </xdr:to>
    <xdr:sp macro="" textlink="">
      <xdr:nvSpPr>
        <xdr:cNvPr id="708" name="フローチャート: 判断 707"/>
        <xdr:cNvSpPr/>
      </xdr:nvSpPr>
      <xdr:spPr>
        <a:xfrm>
          <a:off x="19157950" y="139046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85271</xdr:rowOff>
    </xdr:from>
    <xdr:to>
      <xdr:col>107</xdr:col>
      <xdr:colOff>101600</xdr:colOff>
      <xdr:row>85</xdr:row>
      <xdr:rowOff>15421</xdr:rowOff>
    </xdr:to>
    <xdr:sp macro="" textlink="">
      <xdr:nvSpPr>
        <xdr:cNvPr id="709" name="フローチャート: 判断 708"/>
        <xdr:cNvSpPr/>
      </xdr:nvSpPr>
      <xdr:spPr>
        <a:xfrm>
          <a:off x="18345150" y="1395367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134257</xdr:rowOff>
    </xdr:from>
    <xdr:to>
      <xdr:col>102</xdr:col>
      <xdr:colOff>165100</xdr:colOff>
      <xdr:row>85</xdr:row>
      <xdr:rowOff>64407</xdr:rowOff>
    </xdr:to>
    <xdr:sp macro="" textlink="">
      <xdr:nvSpPr>
        <xdr:cNvPr id="710" name="フローチャート: 判断 709"/>
        <xdr:cNvSpPr/>
      </xdr:nvSpPr>
      <xdr:spPr>
        <a:xfrm>
          <a:off x="17551400" y="140026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xdr:cNvSpPr txBox="1"/>
      </xdr:nvSpPr>
      <xdr:spPr>
        <a:xfrm>
          <a:off x="19780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xdr:cNvSpPr txBox="1"/>
      </xdr:nvSpPr>
      <xdr:spPr>
        <a:xfrm>
          <a:off x="19030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xdr:cNvSpPr txBox="1"/>
      </xdr:nvSpPr>
      <xdr:spPr>
        <a:xfrm>
          <a:off x="18224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xdr:cNvSpPr txBox="1"/>
      </xdr:nvSpPr>
      <xdr:spPr>
        <a:xfrm>
          <a:off x="174307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xdr:cNvSpPr txBox="1"/>
      </xdr:nvSpPr>
      <xdr:spPr>
        <a:xfrm>
          <a:off x="166306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134257</xdr:rowOff>
    </xdr:from>
    <xdr:to>
      <xdr:col>116</xdr:col>
      <xdr:colOff>114300</xdr:colOff>
      <xdr:row>83</xdr:row>
      <xdr:rowOff>64407</xdr:rowOff>
    </xdr:to>
    <xdr:sp macro="" textlink="">
      <xdr:nvSpPr>
        <xdr:cNvPr id="716" name="楕円 715"/>
        <xdr:cNvSpPr/>
      </xdr:nvSpPr>
      <xdr:spPr>
        <a:xfrm>
          <a:off x="19900900" y="136724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157134</xdr:rowOff>
    </xdr:from>
    <xdr:ext cx="469744" cy="259045"/>
    <xdr:sp macro="" textlink="">
      <xdr:nvSpPr>
        <xdr:cNvPr id="717" name="【児童館】&#10;一人当たり面積該当値テキスト"/>
        <xdr:cNvSpPr txBox="1"/>
      </xdr:nvSpPr>
      <xdr:spPr>
        <a:xfrm>
          <a:off x="19989800" y="1353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150586</xdr:rowOff>
    </xdr:from>
    <xdr:to>
      <xdr:col>112</xdr:col>
      <xdr:colOff>38100</xdr:colOff>
      <xdr:row>83</xdr:row>
      <xdr:rowOff>80736</xdr:rowOff>
    </xdr:to>
    <xdr:sp macro="" textlink="">
      <xdr:nvSpPr>
        <xdr:cNvPr id="718" name="楕円 717"/>
        <xdr:cNvSpPr/>
      </xdr:nvSpPr>
      <xdr:spPr>
        <a:xfrm>
          <a:off x="19157950" y="1368878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13607</xdr:rowOff>
    </xdr:from>
    <xdr:to>
      <xdr:col>116</xdr:col>
      <xdr:colOff>63500</xdr:colOff>
      <xdr:row>83</xdr:row>
      <xdr:rowOff>29936</xdr:rowOff>
    </xdr:to>
    <xdr:cxnSp macro="">
      <xdr:nvCxnSpPr>
        <xdr:cNvPr id="719" name="直線コネクタ 718"/>
        <xdr:cNvCxnSpPr/>
      </xdr:nvCxnSpPr>
      <xdr:spPr>
        <a:xfrm flipV="1">
          <a:off x="19202400" y="13716907"/>
          <a:ext cx="7493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11793</xdr:rowOff>
    </xdr:from>
    <xdr:to>
      <xdr:col>107</xdr:col>
      <xdr:colOff>101600</xdr:colOff>
      <xdr:row>83</xdr:row>
      <xdr:rowOff>113393</xdr:rowOff>
    </xdr:to>
    <xdr:sp macro="" textlink="">
      <xdr:nvSpPr>
        <xdr:cNvPr id="720" name="楕円 719"/>
        <xdr:cNvSpPr/>
      </xdr:nvSpPr>
      <xdr:spPr>
        <a:xfrm>
          <a:off x="18345150" y="1371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29936</xdr:rowOff>
    </xdr:from>
    <xdr:to>
      <xdr:col>111</xdr:col>
      <xdr:colOff>177800</xdr:colOff>
      <xdr:row>83</xdr:row>
      <xdr:rowOff>62593</xdr:rowOff>
    </xdr:to>
    <xdr:cxnSp macro="">
      <xdr:nvCxnSpPr>
        <xdr:cNvPr id="721" name="直線コネクタ 720"/>
        <xdr:cNvCxnSpPr/>
      </xdr:nvCxnSpPr>
      <xdr:spPr>
        <a:xfrm flipV="1">
          <a:off x="18395950" y="13733236"/>
          <a:ext cx="8064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129013</xdr:rowOff>
    </xdr:from>
    <xdr:ext cx="469744" cy="259045"/>
    <xdr:sp macro="" textlink="">
      <xdr:nvSpPr>
        <xdr:cNvPr id="722" name="n_1aveValue【児童館】&#10;一人当たり面積"/>
        <xdr:cNvSpPr txBox="1"/>
      </xdr:nvSpPr>
      <xdr:spPr>
        <a:xfrm>
          <a:off x="18980227" y="1399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6548</xdr:rowOff>
    </xdr:from>
    <xdr:ext cx="469744" cy="259045"/>
    <xdr:sp macro="" textlink="">
      <xdr:nvSpPr>
        <xdr:cNvPr id="723" name="n_2aveValue【児童館】&#10;一人当たり面積"/>
        <xdr:cNvSpPr txBox="1"/>
      </xdr:nvSpPr>
      <xdr:spPr>
        <a:xfrm>
          <a:off x="18180127" y="1404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80934</xdr:rowOff>
    </xdr:from>
    <xdr:ext cx="469744" cy="259045"/>
    <xdr:sp macro="" textlink="">
      <xdr:nvSpPr>
        <xdr:cNvPr id="724" name="n_3aveValue【児童館】&#10;一人当たり面積"/>
        <xdr:cNvSpPr txBox="1"/>
      </xdr:nvSpPr>
      <xdr:spPr>
        <a:xfrm>
          <a:off x="17386377" y="13784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97263</xdr:rowOff>
    </xdr:from>
    <xdr:ext cx="469744" cy="259045"/>
    <xdr:sp macro="" textlink="">
      <xdr:nvSpPr>
        <xdr:cNvPr id="725" name="n_1mainValue【児童館】&#10;一人当たり面積"/>
        <xdr:cNvSpPr txBox="1"/>
      </xdr:nvSpPr>
      <xdr:spPr>
        <a:xfrm>
          <a:off x="18980227" y="134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129920</xdr:rowOff>
    </xdr:from>
    <xdr:ext cx="469744" cy="259045"/>
    <xdr:sp macro="" textlink="">
      <xdr:nvSpPr>
        <xdr:cNvPr id="726" name="n_2mainValue【児童館】&#10;一人当たり面積"/>
        <xdr:cNvSpPr txBox="1"/>
      </xdr:nvSpPr>
      <xdr:spPr>
        <a:xfrm>
          <a:off x="18180127" y="1350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7" name="正方形/長方形 726"/>
        <xdr:cNvSpPr/>
      </xdr:nvSpPr>
      <xdr:spPr>
        <a:xfrm>
          <a:off x="1120775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8" name="正方形/長方形 727"/>
        <xdr:cNvSpPr/>
      </xdr:nvSpPr>
      <xdr:spPr>
        <a:xfrm>
          <a:off x="11315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9" name="正方形/長方形 728"/>
        <xdr:cNvSpPr/>
      </xdr:nvSpPr>
      <xdr:spPr>
        <a:xfrm>
          <a:off x="11315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0" name="正方形/長方形 729"/>
        <xdr:cNvSpPr/>
      </xdr:nvSpPr>
      <xdr:spPr>
        <a:xfrm>
          <a:off x="122364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1" name="正方形/長方形 730"/>
        <xdr:cNvSpPr/>
      </xdr:nvSpPr>
      <xdr:spPr>
        <a:xfrm>
          <a:off x="122364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2" name="正方形/長方形 731"/>
        <xdr:cNvSpPr/>
      </xdr:nvSpPr>
      <xdr:spPr>
        <a:xfrm>
          <a:off x="132651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3" name="正方形/長方形 732"/>
        <xdr:cNvSpPr/>
      </xdr:nvSpPr>
      <xdr:spPr>
        <a:xfrm>
          <a:off x="132651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4" name="正方形/長方形 733"/>
        <xdr:cNvSpPr/>
      </xdr:nvSpPr>
      <xdr:spPr>
        <a:xfrm>
          <a:off x="1120775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5" name="テキスト ボックス 734"/>
        <xdr:cNvSpPr txBox="1"/>
      </xdr:nvSpPr>
      <xdr:spPr>
        <a:xfrm>
          <a:off x="111696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6" name="直線コネクタ 735"/>
        <xdr:cNvCxnSpPr/>
      </xdr:nvCxnSpPr>
      <xdr:spPr>
        <a:xfrm>
          <a:off x="11207750" y="18345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7" name="直線コネクタ 736"/>
        <xdr:cNvCxnSpPr/>
      </xdr:nvCxnSpPr>
      <xdr:spPr>
        <a:xfrm>
          <a:off x="11207750" y="1803127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38" name="テキスト ボックス 737"/>
        <xdr:cNvSpPr txBox="1"/>
      </xdr:nvSpPr>
      <xdr:spPr>
        <a:xfrm>
          <a:off x="10906911" y="178954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9" name="直線コネクタ 738"/>
        <xdr:cNvCxnSpPr/>
      </xdr:nvCxnSpPr>
      <xdr:spPr>
        <a:xfrm>
          <a:off x="11207750" y="177174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0" name="テキスト ボックス 739"/>
        <xdr:cNvSpPr txBox="1"/>
      </xdr:nvSpPr>
      <xdr:spPr>
        <a:xfrm>
          <a:off x="10842791" y="175815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1" name="直線コネクタ 740"/>
        <xdr:cNvCxnSpPr/>
      </xdr:nvCxnSpPr>
      <xdr:spPr>
        <a:xfrm>
          <a:off x="11207750" y="1740353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2" name="テキスト ボックス 741"/>
        <xdr:cNvSpPr txBox="1"/>
      </xdr:nvSpPr>
      <xdr:spPr>
        <a:xfrm>
          <a:off x="10842791" y="172676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3" name="直線コネクタ 742"/>
        <xdr:cNvCxnSpPr/>
      </xdr:nvCxnSpPr>
      <xdr:spPr>
        <a:xfrm>
          <a:off x="11207750" y="170896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4" name="テキスト ボックス 743"/>
        <xdr:cNvSpPr txBox="1"/>
      </xdr:nvSpPr>
      <xdr:spPr>
        <a:xfrm>
          <a:off x="10842791" y="169537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5" name="直線コネクタ 744"/>
        <xdr:cNvCxnSpPr/>
      </xdr:nvCxnSpPr>
      <xdr:spPr>
        <a:xfrm>
          <a:off x="11207750" y="167757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6" name="テキスト ボックス 745"/>
        <xdr:cNvSpPr txBox="1"/>
      </xdr:nvSpPr>
      <xdr:spPr>
        <a:xfrm>
          <a:off x="10842791" y="16639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7" name="直線コネクタ 746"/>
        <xdr:cNvCxnSpPr/>
      </xdr:nvCxnSpPr>
      <xdr:spPr>
        <a:xfrm>
          <a:off x="11207750" y="1646192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48" name="テキスト ボックス 747"/>
        <xdr:cNvSpPr txBox="1"/>
      </xdr:nvSpPr>
      <xdr:spPr>
        <a:xfrm>
          <a:off x="10797721" y="163260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9" name="直線コネクタ 748"/>
        <xdr:cNvCxnSpPr/>
      </xdr:nvCxnSpPr>
      <xdr:spPr>
        <a:xfrm>
          <a:off x="11207750" y="16148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50" name="テキスト ボックス 749"/>
        <xdr:cNvSpPr txBox="1"/>
      </xdr:nvSpPr>
      <xdr:spPr>
        <a:xfrm>
          <a:off x="1079772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1" name="【公民館】&#10;有形固定資産減価償却率グラフ枠"/>
        <xdr:cNvSpPr/>
      </xdr:nvSpPr>
      <xdr:spPr>
        <a:xfrm>
          <a:off x="1120775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107</xdr:row>
      <xdr:rowOff>162742</xdr:rowOff>
    </xdr:to>
    <xdr:cxnSp macro="">
      <xdr:nvCxnSpPr>
        <xdr:cNvPr id="752" name="直線コネクタ 751"/>
        <xdr:cNvCxnSpPr/>
      </xdr:nvCxnSpPr>
      <xdr:spPr>
        <a:xfrm flipV="1">
          <a:off x="14699614" y="16461921"/>
          <a:ext cx="0" cy="1366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166569</xdr:rowOff>
    </xdr:from>
    <xdr:ext cx="405111" cy="259045"/>
    <xdr:sp macro="" textlink="">
      <xdr:nvSpPr>
        <xdr:cNvPr id="753" name="【公民館】&#10;有形固定資産減価償却率最小値テキスト"/>
        <xdr:cNvSpPr txBox="1"/>
      </xdr:nvSpPr>
      <xdr:spPr>
        <a:xfrm>
          <a:off x="14738350" y="1783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162742</xdr:rowOff>
    </xdr:from>
    <xdr:to>
      <xdr:col>86</xdr:col>
      <xdr:colOff>25400</xdr:colOff>
      <xdr:row>107</xdr:row>
      <xdr:rowOff>162742</xdr:rowOff>
    </xdr:to>
    <xdr:cxnSp macro="">
      <xdr:nvCxnSpPr>
        <xdr:cNvPr id="754" name="直線コネクタ 753"/>
        <xdr:cNvCxnSpPr/>
      </xdr:nvCxnSpPr>
      <xdr:spPr>
        <a:xfrm>
          <a:off x="14611350" y="178284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55" name="【公民館】&#10;有形固定資産減価償却率最大値テキスト"/>
        <xdr:cNvSpPr txBox="1"/>
      </xdr:nvSpPr>
      <xdr:spPr>
        <a:xfrm>
          <a:off x="14738350" y="1624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56" name="直線コネクタ 755"/>
        <xdr:cNvCxnSpPr/>
      </xdr:nvCxnSpPr>
      <xdr:spPr>
        <a:xfrm>
          <a:off x="14611350" y="164619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757" name="【公民館】&#10;有形固定資産減価償却率平均値テキスト"/>
        <xdr:cNvSpPr txBox="1"/>
      </xdr:nvSpPr>
      <xdr:spPr>
        <a:xfrm>
          <a:off x="14738350" y="17010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758" name="フローチャート: 判断 757"/>
        <xdr:cNvSpPr/>
      </xdr:nvSpPr>
      <xdr:spPr>
        <a:xfrm>
          <a:off x="14649450" y="17032332"/>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759" name="フローチャート: 判断 758"/>
        <xdr:cNvSpPr/>
      </xdr:nvSpPr>
      <xdr:spPr>
        <a:xfrm>
          <a:off x="13887450" y="1704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38463</xdr:rowOff>
    </xdr:from>
    <xdr:to>
      <xdr:col>76</xdr:col>
      <xdr:colOff>165100</xdr:colOff>
      <xdr:row>103</xdr:row>
      <xdr:rowOff>140063</xdr:rowOff>
    </xdr:to>
    <xdr:sp macro="" textlink="">
      <xdr:nvSpPr>
        <xdr:cNvPr id="760" name="フローチャート: 判断 759"/>
        <xdr:cNvSpPr/>
      </xdr:nvSpPr>
      <xdr:spPr>
        <a:xfrm>
          <a:off x="13093700" y="1704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113574</xdr:rowOff>
    </xdr:from>
    <xdr:to>
      <xdr:col>72</xdr:col>
      <xdr:colOff>38100</xdr:colOff>
      <xdr:row>103</xdr:row>
      <xdr:rowOff>43724</xdr:rowOff>
    </xdr:to>
    <xdr:sp macro="" textlink="">
      <xdr:nvSpPr>
        <xdr:cNvPr id="761" name="フローチャート: 判断 760"/>
        <xdr:cNvSpPr/>
      </xdr:nvSpPr>
      <xdr:spPr>
        <a:xfrm>
          <a:off x="12299950" y="1695377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2" name="テキスト ボックス 761"/>
        <xdr:cNvSpPr txBox="1"/>
      </xdr:nvSpPr>
      <xdr:spPr>
        <a:xfrm>
          <a:off x="1452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3" name="テキスト ボックス 762"/>
        <xdr:cNvSpPr txBox="1"/>
      </xdr:nvSpPr>
      <xdr:spPr>
        <a:xfrm>
          <a:off x="13766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4" name="テキスト ボックス 763"/>
        <xdr:cNvSpPr txBox="1"/>
      </xdr:nvSpPr>
      <xdr:spPr>
        <a:xfrm>
          <a:off x="12973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5" name="テキスト ボックス 764"/>
        <xdr:cNvSpPr txBox="1"/>
      </xdr:nvSpPr>
      <xdr:spPr>
        <a:xfrm>
          <a:off x="12172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6" name="テキスト ボックス 765"/>
        <xdr:cNvSpPr txBox="1"/>
      </xdr:nvSpPr>
      <xdr:spPr>
        <a:xfrm>
          <a:off x="11366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xdr:rowOff>
    </xdr:from>
    <xdr:to>
      <xdr:col>85</xdr:col>
      <xdr:colOff>177800</xdr:colOff>
      <xdr:row>103</xdr:row>
      <xdr:rowOff>102507</xdr:rowOff>
    </xdr:to>
    <xdr:sp macro="" textlink="">
      <xdr:nvSpPr>
        <xdr:cNvPr id="767" name="楕円 766"/>
        <xdr:cNvSpPr/>
      </xdr:nvSpPr>
      <xdr:spPr>
        <a:xfrm>
          <a:off x="14649450" y="17006207"/>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23784</xdr:rowOff>
    </xdr:from>
    <xdr:ext cx="405111" cy="259045"/>
    <xdr:sp macro="" textlink="">
      <xdr:nvSpPr>
        <xdr:cNvPr id="768" name="【公民館】&#10;有形固定資産減価償却率該当値テキスト"/>
        <xdr:cNvSpPr txBox="1"/>
      </xdr:nvSpPr>
      <xdr:spPr>
        <a:xfrm>
          <a:off x="14738350" y="16863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97245</xdr:rowOff>
    </xdr:from>
    <xdr:to>
      <xdr:col>81</xdr:col>
      <xdr:colOff>101600</xdr:colOff>
      <xdr:row>103</xdr:row>
      <xdr:rowOff>27395</xdr:rowOff>
    </xdr:to>
    <xdr:sp macro="" textlink="">
      <xdr:nvSpPr>
        <xdr:cNvPr id="769" name="楕円 768"/>
        <xdr:cNvSpPr/>
      </xdr:nvSpPr>
      <xdr:spPr>
        <a:xfrm>
          <a:off x="13887450" y="169374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148045</xdr:rowOff>
    </xdr:from>
    <xdr:to>
      <xdr:col>85</xdr:col>
      <xdr:colOff>127000</xdr:colOff>
      <xdr:row>103</xdr:row>
      <xdr:rowOff>51707</xdr:rowOff>
    </xdr:to>
    <xdr:cxnSp macro="">
      <xdr:nvCxnSpPr>
        <xdr:cNvPr id="770" name="直線コネクタ 769"/>
        <xdr:cNvCxnSpPr/>
      </xdr:nvCxnSpPr>
      <xdr:spPr>
        <a:xfrm>
          <a:off x="13938250" y="16988245"/>
          <a:ext cx="762000" cy="6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102144</xdr:rowOff>
    </xdr:from>
    <xdr:to>
      <xdr:col>76</xdr:col>
      <xdr:colOff>165100</xdr:colOff>
      <xdr:row>103</xdr:row>
      <xdr:rowOff>32294</xdr:rowOff>
    </xdr:to>
    <xdr:sp macro="" textlink="">
      <xdr:nvSpPr>
        <xdr:cNvPr id="771" name="楕円 770"/>
        <xdr:cNvSpPr/>
      </xdr:nvSpPr>
      <xdr:spPr>
        <a:xfrm>
          <a:off x="13093700" y="169423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148045</xdr:rowOff>
    </xdr:from>
    <xdr:to>
      <xdr:col>81</xdr:col>
      <xdr:colOff>50800</xdr:colOff>
      <xdr:row>102</xdr:row>
      <xdr:rowOff>152944</xdr:rowOff>
    </xdr:to>
    <xdr:cxnSp macro="">
      <xdr:nvCxnSpPr>
        <xdr:cNvPr id="772" name="直線コネクタ 771"/>
        <xdr:cNvCxnSpPr/>
      </xdr:nvCxnSpPr>
      <xdr:spPr>
        <a:xfrm flipV="1">
          <a:off x="13144500" y="16988245"/>
          <a:ext cx="79375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129557</xdr:rowOff>
    </xdr:from>
    <xdr:ext cx="405111" cy="259045"/>
    <xdr:sp macro="" textlink="">
      <xdr:nvSpPr>
        <xdr:cNvPr id="773" name="n_1aveValue【公民館】&#10;有形固定資産減価償却率"/>
        <xdr:cNvSpPr txBox="1"/>
      </xdr:nvSpPr>
      <xdr:spPr>
        <a:xfrm>
          <a:off x="13742044" y="17134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131190</xdr:rowOff>
    </xdr:from>
    <xdr:ext cx="405111" cy="259045"/>
    <xdr:sp macro="" textlink="">
      <xdr:nvSpPr>
        <xdr:cNvPr id="774" name="n_2aveValue【公民館】&#10;有形固定資産減価償却率"/>
        <xdr:cNvSpPr txBox="1"/>
      </xdr:nvSpPr>
      <xdr:spPr>
        <a:xfrm>
          <a:off x="12960994" y="17136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60251</xdr:rowOff>
    </xdr:from>
    <xdr:ext cx="405111" cy="259045"/>
    <xdr:sp macro="" textlink="">
      <xdr:nvSpPr>
        <xdr:cNvPr id="775" name="n_3aveValue【公民館】&#10;有形固定資産減価償却率"/>
        <xdr:cNvSpPr txBox="1"/>
      </xdr:nvSpPr>
      <xdr:spPr>
        <a:xfrm>
          <a:off x="12167244" y="16735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43922</xdr:rowOff>
    </xdr:from>
    <xdr:ext cx="405111" cy="259045"/>
    <xdr:sp macro="" textlink="">
      <xdr:nvSpPr>
        <xdr:cNvPr id="776" name="n_1mainValue【公民館】&#10;有形固定資産減価償却率"/>
        <xdr:cNvSpPr txBox="1"/>
      </xdr:nvSpPr>
      <xdr:spPr>
        <a:xfrm>
          <a:off x="13742044" y="1671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48821</xdr:rowOff>
    </xdr:from>
    <xdr:ext cx="405111" cy="259045"/>
    <xdr:sp macro="" textlink="">
      <xdr:nvSpPr>
        <xdr:cNvPr id="777" name="n_2mainValue【公民館】&#10;有形固定資産減価償却率"/>
        <xdr:cNvSpPr txBox="1"/>
      </xdr:nvSpPr>
      <xdr:spPr>
        <a:xfrm>
          <a:off x="12960994" y="16723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8" name="正方形/長方形 777"/>
        <xdr:cNvSpPr/>
      </xdr:nvSpPr>
      <xdr:spPr>
        <a:xfrm>
          <a:off x="164592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9" name="正方形/長方形 778"/>
        <xdr:cNvSpPr/>
      </xdr:nvSpPr>
      <xdr:spPr>
        <a:xfrm>
          <a:off x="16586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0" name="正方形/長方形 779"/>
        <xdr:cNvSpPr/>
      </xdr:nvSpPr>
      <xdr:spPr>
        <a:xfrm>
          <a:off x="16586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1" name="正方形/長方形 780"/>
        <xdr:cNvSpPr/>
      </xdr:nvSpPr>
      <xdr:spPr>
        <a:xfrm>
          <a:off x="174879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2" name="正方形/長方形 781"/>
        <xdr:cNvSpPr/>
      </xdr:nvSpPr>
      <xdr:spPr>
        <a:xfrm>
          <a:off x="174879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3" name="正方形/長方形 782"/>
        <xdr:cNvSpPr/>
      </xdr:nvSpPr>
      <xdr:spPr>
        <a:xfrm>
          <a:off x="185166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4" name="正方形/長方形 783"/>
        <xdr:cNvSpPr/>
      </xdr:nvSpPr>
      <xdr:spPr>
        <a:xfrm>
          <a:off x="185166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5" name="正方形/長方形 784"/>
        <xdr:cNvSpPr/>
      </xdr:nvSpPr>
      <xdr:spPr>
        <a:xfrm>
          <a:off x="164592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6" name="テキスト ボックス 785"/>
        <xdr:cNvSpPr txBox="1"/>
      </xdr:nvSpPr>
      <xdr:spPr>
        <a:xfrm>
          <a:off x="1644015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7" name="直線コネクタ 786"/>
        <xdr:cNvCxnSpPr/>
      </xdr:nvCxnSpPr>
      <xdr:spPr>
        <a:xfrm>
          <a:off x="164592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88" name="直線コネクタ 787"/>
        <xdr:cNvCxnSpPr/>
      </xdr:nvCxnSpPr>
      <xdr:spPr>
        <a:xfrm>
          <a:off x="16459200" y="1798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9" name="テキスト ボックス 788"/>
        <xdr:cNvSpPr txBox="1"/>
      </xdr:nvSpPr>
      <xdr:spPr>
        <a:xfrm>
          <a:off x="16049171" y="178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0" name="直線コネクタ 789"/>
        <xdr:cNvCxnSpPr/>
      </xdr:nvCxnSpPr>
      <xdr:spPr>
        <a:xfrm>
          <a:off x="16459200" y="1761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1" name="テキスト ボックス 790"/>
        <xdr:cNvSpPr txBox="1"/>
      </xdr:nvSpPr>
      <xdr:spPr>
        <a:xfrm>
          <a:off x="1604917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2" name="直線コネクタ 791"/>
        <xdr:cNvCxnSpPr/>
      </xdr:nvCxnSpPr>
      <xdr:spPr>
        <a:xfrm>
          <a:off x="16459200" y="17246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93" name="テキスト ボックス 792"/>
        <xdr:cNvSpPr txBox="1"/>
      </xdr:nvSpPr>
      <xdr:spPr>
        <a:xfrm>
          <a:off x="16049171" y="17110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94" name="直線コネクタ 793"/>
        <xdr:cNvCxnSpPr/>
      </xdr:nvCxnSpPr>
      <xdr:spPr>
        <a:xfrm>
          <a:off x="16459200" y="16878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5" name="テキスト ボックス 794"/>
        <xdr:cNvSpPr txBox="1"/>
      </xdr:nvSpPr>
      <xdr:spPr>
        <a:xfrm>
          <a:off x="16049171" y="16742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6" name="直線コネクタ 795"/>
        <xdr:cNvCxnSpPr/>
      </xdr:nvCxnSpPr>
      <xdr:spPr>
        <a:xfrm>
          <a:off x="16459200" y="1651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7" name="テキスト ボックス 796"/>
        <xdr:cNvSpPr txBox="1"/>
      </xdr:nvSpPr>
      <xdr:spPr>
        <a:xfrm>
          <a:off x="16049171" y="16374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8" name="直線コネクタ 797"/>
        <xdr:cNvCxnSpPr/>
      </xdr:nvCxnSpPr>
      <xdr:spPr>
        <a:xfrm>
          <a:off x="164592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9" name="テキスト ボックス 798"/>
        <xdr:cNvSpPr txBox="1"/>
      </xdr:nvSpPr>
      <xdr:spPr>
        <a:xfrm>
          <a:off x="1604917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0" name="【公民館】&#10;一人当たり面積グラフ枠"/>
        <xdr:cNvSpPr/>
      </xdr:nvSpPr>
      <xdr:spPr>
        <a:xfrm>
          <a:off x="164592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115570</xdr:rowOff>
    </xdr:from>
    <xdr:to>
      <xdr:col>116</xdr:col>
      <xdr:colOff>62864</xdr:colOff>
      <xdr:row>108</xdr:row>
      <xdr:rowOff>142239</xdr:rowOff>
    </xdr:to>
    <xdr:cxnSp macro="">
      <xdr:nvCxnSpPr>
        <xdr:cNvPr id="801" name="直線コネクタ 800"/>
        <xdr:cNvCxnSpPr/>
      </xdr:nvCxnSpPr>
      <xdr:spPr>
        <a:xfrm flipV="1">
          <a:off x="19951064" y="16625570"/>
          <a:ext cx="0" cy="1347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802" name="【公民館】&#10;一人当たり面積最小値テキスト"/>
        <xdr:cNvSpPr txBox="1"/>
      </xdr:nvSpPr>
      <xdr:spPr>
        <a:xfrm>
          <a:off x="19989800" y="17976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803" name="直線コネクタ 802"/>
        <xdr:cNvCxnSpPr/>
      </xdr:nvCxnSpPr>
      <xdr:spPr>
        <a:xfrm>
          <a:off x="19881850" y="179730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62247</xdr:rowOff>
    </xdr:from>
    <xdr:ext cx="469744" cy="259045"/>
    <xdr:sp macro="" textlink="">
      <xdr:nvSpPr>
        <xdr:cNvPr id="804" name="【公民館】&#10;一人当たり面積最大値テキスト"/>
        <xdr:cNvSpPr txBox="1"/>
      </xdr:nvSpPr>
      <xdr:spPr>
        <a:xfrm>
          <a:off x="19989800" y="1640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115570</xdr:rowOff>
    </xdr:from>
    <xdr:to>
      <xdr:col>116</xdr:col>
      <xdr:colOff>152400</xdr:colOff>
      <xdr:row>100</xdr:row>
      <xdr:rowOff>115570</xdr:rowOff>
    </xdr:to>
    <xdr:cxnSp macro="">
      <xdr:nvCxnSpPr>
        <xdr:cNvPr id="805" name="直線コネクタ 804"/>
        <xdr:cNvCxnSpPr/>
      </xdr:nvCxnSpPr>
      <xdr:spPr>
        <a:xfrm>
          <a:off x="19881850" y="166255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74947</xdr:rowOff>
    </xdr:from>
    <xdr:ext cx="469744" cy="259045"/>
    <xdr:sp macro="" textlink="">
      <xdr:nvSpPr>
        <xdr:cNvPr id="806" name="【公民館】&#10;一人当たり面積平均値テキスト"/>
        <xdr:cNvSpPr txBox="1"/>
      </xdr:nvSpPr>
      <xdr:spPr>
        <a:xfrm>
          <a:off x="19989800" y="17575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96520</xdr:rowOff>
    </xdr:from>
    <xdr:to>
      <xdr:col>116</xdr:col>
      <xdr:colOff>114300</xdr:colOff>
      <xdr:row>107</xdr:row>
      <xdr:rowOff>26670</xdr:rowOff>
    </xdr:to>
    <xdr:sp macro="" textlink="">
      <xdr:nvSpPr>
        <xdr:cNvPr id="807" name="フローチャート: 判断 806"/>
        <xdr:cNvSpPr/>
      </xdr:nvSpPr>
      <xdr:spPr>
        <a:xfrm>
          <a:off x="19900900" y="175971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143511</xdr:rowOff>
    </xdr:from>
    <xdr:to>
      <xdr:col>112</xdr:col>
      <xdr:colOff>38100</xdr:colOff>
      <xdr:row>107</xdr:row>
      <xdr:rowOff>73661</xdr:rowOff>
    </xdr:to>
    <xdr:sp macro="" textlink="">
      <xdr:nvSpPr>
        <xdr:cNvPr id="808" name="フローチャート: 判断 807"/>
        <xdr:cNvSpPr/>
      </xdr:nvSpPr>
      <xdr:spPr>
        <a:xfrm>
          <a:off x="19157950" y="1764411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119380</xdr:rowOff>
    </xdr:from>
    <xdr:to>
      <xdr:col>107</xdr:col>
      <xdr:colOff>101600</xdr:colOff>
      <xdr:row>107</xdr:row>
      <xdr:rowOff>49530</xdr:rowOff>
    </xdr:to>
    <xdr:sp macro="" textlink="">
      <xdr:nvSpPr>
        <xdr:cNvPr id="809" name="フローチャート: 判断 808"/>
        <xdr:cNvSpPr/>
      </xdr:nvSpPr>
      <xdr:spPr>
        <a:xfrm>
          <a:off x="18345150" y="176199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109220</xdr:rowOff>
    </xdr:from>
    <xdr:to>
      <xdr:col>102</xdr:col>
      <xdr:colOff>165100</xdr:colOff>
      <xdr:row>107</xdr:row>
      <xdr:rowOff>39370</xdr:rowOff>
    </xdr:to>
    <xdr:sp macro="" textlink="">
      <xdr:nvSpPr>
        <xdr:cNvPr id="810" name="フローチャート: 判断 809"/>
        <xdr:cNvSpPr/>
      </xdr:nvSpPr>
      <xdr:spPr>
        <a:xfrm>
          <a:off x="17551400" y="176098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1" name="テキスト ボックス 810"/>
        <xdr:cNvSpPr txBox="1"/>
      </xdr:nvSpPr>
      <xdr:spPr>
        <a:xfrm>
          <a:off x="19780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2" name="テキスト ボックス 811"/>
        <xdr:cNvSpPr txBox="1"/>
      </xdr:nvSpPr>
      <xdr:spPr>
        <a:xfrm>
          <a:off x="19030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3" name="テキスト ボックス 812"/>
        <xdr:cNvSpPr txBox="1"/>
      </xdr:nvSpPr>
      <xdr:spPr>
        <a:xfrm>
          <a:off x="18224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4" name="テキスト ボックス 813"/>
        <xdr:cNvSpPr txBox="1"/>
      </xdr:nvSpPr>
      <xdr:spPr>
        <a:xfrm>
          <a:off x="174307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5" name="テキスト ボックス 814"/>
        <xdr:cNvSpPr txBox="1"/>
      </xdr:nvSpPr>
      <xdr:spPr>
        <a:xfrm>
          <a:off x="166306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53339</xdr:rowOff>
    </xdr:from>
    <xdr:to>
      <xdr:col>116</xdr:col>
      <xdr:colOff>114300</xdr:colOff>
      <xdr:row>103</xdr:row>
      <xdr:rowOff>154939</xdr:rowOff>
    </xdr:to>
    <xdr:sp macro="" textlink="">
      <xdr:nvSpPr>
        <xdr:cNvPr id="816" name="楕円 815"/>
        <xdr:cNvSpPr/>
      </xdr:nvSpPr>
      <xdr:spPr>
        <a:xfrm>
          <a:off x="19900900" y="1705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76216</xdr:rowOff>
    </xdr:from>
    <xdr:ext cx="469744" cy="259045"/>
    <xdr:sp macro="" textlink="">
      <xdr:nvSpPr>
        <xdr:cNvPr id="817" name="【公民館】&#10;一人当たり面積該当値テキスト"/>
        <xdr:cNvSpPr txBox="1"/>
      </xdr:nvSpPr>
      <xdr:spPr>
        <a:xfrm>
          <a:off x="199898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107950</xdr:rowOff>
    </xdr:from>
    <xdr:to>
      <xdr:col>112</xdr:col>
      <xdr:colOff>38100</xdr:colOff>
      <xdr:row>104</xdr:row>
      <xdr:rowOff>38100</xdr:rowOff>
    </xdr:to>
    <xdr:sp macro="" textlink="">
      <xdr:nvSpPr>
        <xdr:cNvPr id="818" name="楕円 817"/>
        <xdr:cNvSpPr/>
      </xdr:nvSpPr>
      <xdr:spPr>
        <a:xfrm>
          <a:off x="19157950" y="171132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104139</xdr:rowOff>
    </xdr:from>
    <xdr:to>
      <xdr:col>116</xdr:col>
      <xdr:colOff>63500</xdr:colOff>
      <xdr:row>103</xdr:row>
      <xdr:rowOff>158750</xdr:rowOff>
    </xdr:to>
    <xdr:cxnSp macro="">
      <xdr:nvCxnSpPr>
        <xdr:cNvPr id="819" name="直線コネクタ 818"/>
        <xdr:cNvCxnSpPr/>
      </xdr:nvCxnSpPr>
      <xdr:spPr>
        <a:xfrm flipV="1">
          <a:off x="19202400" y="17109439"/>
          <a:ext cx="749300" cy="5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24130</xdr:rowOff>
    </xdr:from>
    <xdr:to>
      <xdr:col>107</xdr:col>
      <xdr:colOff>101600</xdr:colOff>
      <xdr:row>104</xdr:row>
      <xdr:rowOff>125730</xdr:rowOff>
    </xdr:to>
    <xdr:sp macro="" textlink="">
      <xdr:nvSpPr>
        <xdr:cNvPr id="820" name="楕円 819"/>
        <xdr:cNvSpPr/>
      </xdr:nvSpPr>
      <xdr:spPr>
        <a:xfrm>
          <a:off x="18345150" y="1719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158750</xdr:rowOff>
    </xdr:from>
    <xdr:to>
      <xdr:col>111</xdr:col>
      <xdr:colOff>177800</xdr:colOff>
      <xdr:row>104</xdr:row>
      <xdr:rowOff>74930</xdr:rowOff>
    </xdr:to>
    <xdr:cxnSp macro="">
      <xdr:nvCxnSpPr>
        <xdr:cNvPr id="821" name="直線コネクタ 820"/>
        <xdr:cNvCxnSpPr/>
      </xdr:nvCxnSpPr>
      <xdr:spPr>
        <a:xfrm flipV="1">
          <a:off x="18395950" y="17164050"/>
          <a:ext cx="806450" cy="8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64788</xdr:rowOff>
    </xdr:from>
    <xdr:ext cx="469744" cy="259045"/>
    <xdr:sp macro="" textlink="">
      <xdr:nvSpPr>
        <xdr:cNvPr id="822" name="n_1aveValue【公民館】&#10;一人当たり面積"/>
        <xdr:cNvSpPr txBox="1"/>
      </xdr:nvSpPr>
      <xdr:spPr>
        <a:xfrm>
          <a:off x="189802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40657</xdr:rowOff>
    </xdr:from>
    <xdr:ext cx="469744" cy="259045"/>
    <xdr:sp macro="" textlink="">
      <xdr:nvSpPr>
        <xdr:cNvPr id="823" name="n_2aveValue【公民館】&#10;一人当たり面積"/>
        <xdr:cNvSpPr txBox="1"/>
      </xdr:nvSpPr>
      <xdr:spPr>
        <a:xfrm>
          <a:off x="18180127" y="1770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55897</xdr:rowOff>
    </xdr:from>
    <xdr:ext cx="469744" cy="259045"/>
    <xdr:sp macro="" textlink="">
      <xdr:nvSpPr>
        <xdr:cNvPr id="824" name="n_3aveValue【公民館】&#10;一人当たり面積"/>
        <xdr:cNvSpPr txBox="1"/>
      </xdr:nvSpPr>
      <xdr:spPr>
        <a:xfrm>
          <a:off x="17386377" y="1739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54627</xdr:rowOff>
    </xdr:from>
    <xdr:ext cx="469744" cy="259045"/>
    <xdr:sp macro="" textlink="">
      <xdr:nvSpPr>
        <xdr:cNvPr id="825" name="n_1mainValue【公民館】&#10;一人当たり面積"/>
        <xdr:cNvSpPr txBox="1"/>
      </xdr:nvSpPr>
      <xdr:spPr>
        <a:xfrm>
          <a:off x="18980227" y="1689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142257</xdr:rowOff>
    </xdr:from>
    <xdr:ext cx="469744" cy="259045"/>
    <xdr:sp macro="" textlink="">
      <xdr:nvSpPr>
        <xdr:cNvPr id="826" name="n_2mainValue【公民館】&#10;一人当たり面積"/>
        <xdr:cNvSpPr txBox="1"/>
      </xdr:nvSpPr>
      <xdr:spPr>
        <a:xfrm>
          <a:off x="18180127" y="1698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7" name="正方形/長方形 826"/>
        <xdr:cNvSpPr/>
      </xdr:nvSpPr>
      <xdr:spPr>
        <a:xfrm>
          <a:off x="685800" y="18713450"/>
          <a:ext cx="20040600" cy="1835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8" name="正方形/長方形 827"/>
        <xdr:cNvSpPr/>
      </xdr:nvSpPr>
      <xdr:spPr>
        <a:xfrm>
          <a:off x="685800" y="18776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9" name="テキスト ボックス 828"/>
        <xdr:cNvSpPr txBox="1"/>
      </xdr:nvSpPr>
      <xdr:spPr>
        <a:xfrm>
          <a:off x="762000" y="19018250"/>
          <a:ext cx="19875500" cy="14351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学校施設、公営住宅及び港湾・漁港以外の施設において有形固定資産減価償却率が上回っている。特に道路、橋りょう・トンネル、認定こども園・幼稚園・保育所は大きく上回っている。このため、生活面等において重要度の高い道路及び橋りょう（トンネルの所有資産無し）の個別施設計画を平成３０年度に策定し、令和元年度より事業を実施している。また、認定こども園等については、平成２９年度より開始した２幼稚園・１保育所を集約した認定こども園建設事業が令和元年度に完了しており、令和元年度決算より有形固定資産減価償却率が低下する見込み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8415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0955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3495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香川県土庄町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8415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0955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3495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5725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8900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8900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13,964
13,871
74.38
8,936,284
8,245,911
516,814
4,744,149
9,892,262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8900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0805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0805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075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100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100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5725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075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747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225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33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58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2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32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32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6986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351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24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2997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2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858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128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128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145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145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43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43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85800" y="70267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84961" y="689085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85800" y="67128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39891" y="65769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85800" y="63989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39891" y="62631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85800" y="60851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39891" y="59428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85800" y="57712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39891" y="56290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85800" y="54510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75771" y="53151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858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7577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858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38644</xdr:rowOff>
    </xdr:from>
    <xdr:to>
      <xdr:col>24</xdr:col>
      <xdr:colOff>62865</xdr:colOff>
      <xdr:row>42</xdr:row>
      <xdr:rowOff>4354</xdr:rowOff>
    </xdr:to>
    <xdr:cxnSp macro="">
      <xdr:nvCxnSpPr>
        <xdr:cNvPr id="57" name="直線コネクタ 56"/>
        <xdr:cNvCxnSpPr/>
      </xdr:nvCxnSpPr>
      <xdr:spPr>
        <a:xfrm flipV="1">
          <a:off x="4177665" y="5652044"/>
          <a:ext cx="0" cy="128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xdr:cNvSpPr txBox="1"/>
      </xdr:nvSpPr>
      <xdr:spPr>
        <a:xfrm>
          <a:off x="4216400" y="69423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xdr:cNvCxnSpPr/>
      </xdr:nvCxnSpPr>
      <xdr:spPr>
        <a:xfrm>
          <a:off x="4108450" y="69385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156771</xdr:rowOff>
    </xdr:from>
    <xdr:ext cx="405111" cy="259045"/>
    <xdr:sp macro="" textlink="">
      <xdr:nvSpPr>
        <xdr:cNvPr id="60" name="【図書館】&#10;有形固定資産減価償却率最大値テキスト"/>
        <xdr:cNvSpPr txBox="1"/>
      </xdr:nvSpPr>
      <xdr:spPr>
        <a:xfrm>
          <a:off x="4216400" y="543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38644</xdr:rowOff>
    </xdr:from>
    <xdr:to>
      <xdr:col>24</xdr:col>
      <xdr:colOff>152400</xdr:colOff>
      <xdr:row>34</xdr:row>
      <xdr:rowOff>38644</xdr:rowOff>
    </xdr:to>
    <xdr:cxnSp macro="">
      <xdr:nvCxnSpPr>
        <xdr:cNvPr id="61" name="直線コネクタ 60"/>
        <xdr:cNvCxnSpPr/>
      </xdr:nvCxnSpPr>
      <xdr:spPr>
        <a:xfrm>
          <a:off x="4108450" y="56520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18885</xdr:rowOff>
    </xdr:from>
    <xdr:ext cx="405111" cy="259045"/>
    <xdr:sp macro="" textlink="">
      <xdr:nvSpPr>
        <xdr:cNvPr id="62" name="【図書館】&#10;有形固定資産減価償却率平均値テキスト"/>
        <xdr:cNvSpPr txBox="1"/>
      </xdr:nvSpPr>
      <xdr:spPr>
        <a:xfrm>
          <a:off x="4216400" y="61275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167459</xdr:rowOff>
    </xdr:from>
    <xdr:to>
      <xdr:col>24</xdr:col>
      <xdr:colOff>114300</xdr:colOff>
      <xdr:row>38</xdr:row>
      <xdr:rowOff>97609</xdr:rowOff>
    </xdr:to>
    <xdr:sp macro="" textlink="">
      <xdr:nvSpPr>
        <xdr:cNvPr id="63" name="フローチャート: 判断 62"/>
        <xdr:cNvSpPr/>
      </xdr:nvSpPr>
      <xdr:spPr>
        <a:xfrm>
          <a:off x="4127500" y="627615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22134</xdr:rowOff>
    </xdr:from>
    <xdr:to>
      <xdr:col>20</xdr:col>
      <xdr:colOff>38100</xdr:colOff>
      <xdr:row>38</xdr:row>
      <xdr:rowOff>123734</xdr:rowOff>
    </xdr:to>
    <xdr:sp macro="" textlink="">
      <xdr:nvSpPr>
        <xdr:cNvPr id="64" name="フローチャート: 判断 63"/>
        <xdr:cNvSpPr/>
      </xdr:nvSpPr>
      <xdr:spPr>
        <a:xfrm>
          <a:off x="3384550" y="629593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9072</xdr:rowOff>
    </xdr:from>
    <xdr:to>
      <xdr:col>15</xdr:col>
      <xdr:colOff>101600</xdr:colOff>
      <xdr:row>38</xdr:row>
      <xdr:rowOff>110672</xdr:rowOff>
    </xdr:to>
    <xdr:sp macro="" textlink="">
      <xdr:nvSpPr>
        <xdr:cNvPr id="65" name="フローチャート: 判断 64"/>
        <xdr:cNvSpPr/>
      </xdr:nvSpPr>
      <xdr:spPr>
        <a:xfrm>
          <a:off x="2571750" y="628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149497</xdr:rowOff>
    </xdr:from>
    <xdr:to>
      <xdr:col>10</xdr:col>
      <xdr:colOff>165100</xdr:colOff>
      <xdr:row>38</xdr:row>
      <xdr:rowOff>79647</xdr:rowOff>
    </xdr:to>
    <xdr:sp macro="" textlink="">
      <xdr:nvSpPr>
        <xdr:cNvPr id="66" name="フローチャート: 判断 65"/>
        <xdr:cNvSpPr/>
      </xdr:nvSpPr>
      <xdr:spPr>
        <a:xfrm>
          <a:off x="1778000" y="625819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0068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2575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4511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57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57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69487</xdr:rowOff>
    </xdr:from>
    <xdr:to>
      <xdr:col>24</xdr:col>
      <xdr:colOff>114300</xdr:colOff>
      <xdr:row>39</xdr:row>
      <xdr:rowOff>171087</xdr:rowOff>
    </xdr:to>
    <xdr:sp macro="" textlink="">
      <xdr:nvSpPr>
        <xdr:cNvPr id="72" name="楕円 71"/>
        <xdr:cNvSpPr/>
      </xdr:nvSpPr>
      <xdr:spPr>
        <a:xfrm>
          <a:off x="4127500" y="650838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47914</xdr:rowOff>
    </xdr:from>
    <xdr:ext cx="405111" cy="259045"/>
    <xdr:sp macro="" textlink="">
      <xdr:nvSpPr>
        <xdr:cNvPr id="73" name="【図書館】&#10;有形固定資産減価償却率該当値テキスト"/>
        <xdr:cNvSpPr txBox="1"/>
      </xdr:nvSpPr>
      <xdr:spPr>
        <a:xfrm>
          <a:off x="4216400" y="6486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102144</xdr:rowOff>
    </xdr:from>
    <xdr:to>
      <xdr:col>20</xdr:col>
      <xdr:colOff>38100</xdr:colOff>
      <xdr:row>40</xdr:row>
      <xdr:rowOff>32294</xdr:rowOff>
    </xdr:to>
    <xdr:sp macro="" textlink="">
      <xdr:nvSpPr>
        <xdr:cNvPr id="74" name="楕円 73"/>
        <xdr:cNvSpPr/>
      </xdr:nvSpPr>
      <xdr:spPr>
        <a:xfrm>
          <a:off x="3384550" y="654104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120287</xdr:rowOff>
    </xdr:from>
    <xdr:to>
      <xdr:col>24</xdr:col>
      <xdr:colOff>63500</xdr:colOff>
      <xdr:row>39</xdr:row>
      <xdr:rowOff>152944</xdr:rowOff>
    </xdr:to>
    <xdr:cxnSp macro="">
      <xdr:nvCxnSpPr>
        <xdr:cNvPr id="75" name="直線コネクタ 74"/>
        <xdr:cNvCxnSpPr/>
      </xdr:nvCxnSpPr>
      <xdr:spPr>
        <a:xfrm flipV="1">
          <a:off x="3429000" y="6559187"/>
          <a:ext cx="7493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131535</xdr:rowOff>
    </xdr:from>
    <xdr:to>
      <xdr:col>15</xdr:col>
      <xdr:colOff>101600</xdr:colOff>
      <xdr:row>40</xdr:row>
      <xdr:rowOff>61685</xdr:rowOff>
    </xdr:to>
    <xdr:sp macro="" textlink="">
      <xdr:nvSpPr>
        <xdr:cNvPr id="76" name="楕円 75"/>
        <xdr:cNvSpPr/>
      </xdr:nvSpPr>
      <xdr:spPr>
        <a:xfrm>
          <a:off x="2571750" y="65704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152944</xdr:rowOff>
    </xdr:from>
    <xdr:to>
      <xdr:col>19</xdr:col>
      <xdr:colOff>177800</xdr:colOff>
      <xdr:row>40</xdr:row>
      <xdr:rowOff>10885</xdr:rowOff>
    </xdr:to>
    <xdr:cxnSp macro="">
      <xdr:nvCxnSpPr>
        <xdr:cNvPr id="77" name="直線コネクタ 76"/>
        <xdr:cNvCxnSpPr/>
      </xdr:nvCxnSpPr>
      <xdr:spPr>
        <a:xfrm flipV="1">
          <a:off x="2622550" y="6591844"/>
          <a:ext cx="806450" cy="2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140261</xdr:rowOff>
    </xdr:from>
    <xdr:ext cx="405111" cy="259045"/>
    <xdr:sp macro="" textlink="">
      <xdr:nvSpPr>
        <xdr:cNvPr id="78" name="n_1aveValue【図書館】&#10;有形固定資産減価償却率"/>
        <xdr:cNvSpPr txBox="1"/>
      </xdr:nvSpPr>
      <xdr:spPr>
        <a:xfrm>
          <a:off x="3239144" y="608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127199</xdr:rowOff>
    </xdr:from>
    <xdr:ext cx="405111" cy="259045"/>
    <xdr:sp macro="" textlink="">
      <xdr:nvSpPr>
        <xdr:cNvPr id="79" name="n_2aveValue【図書館】&#10;有形固定資産減価償却率"/>
        <xdr:cNvSpPr txBox="1"/>
      </xdr:nvSpPr>
      <xdr:spPr>
        <a:xfrm>
          <a:off x="2439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96174</xdr:rowOff>
    </xdr:from>
    <xdr:ext cx="405111" cy="259045"/>
    <xdr:sp macro="" textlink="">
      <xdr:nvSpPr>
        <xdr:cNvPr id="80" name="n_3aveValue【図書館】&#10;有形固定資産減価償却率"/>
        <xdr:cNvSpPr txBox="1"/>
      </xdr:nvSpPr>
      <xdr:spPr>
        <a:xfrm>
          <a:off x="164529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23421</xdr:rowOff>
    </xdr:from>
    <xdr:ext cx="405111" cy="259045"/>
    <xdr:sp macro="" textlink="">
      <xdr:nvSpPr>
        <xdr:cNvPr id="81" name="n_1mainValue【図書館】&#10;有形固定資産減価償却率"/>
        <xdr:cNvSpPr txBox="1"/>
      </xdr:nvSpPr>
      <xdr:spPr>
        <a:xfrm>
          <a:off x="3239144" y="6627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52812</xdr:rowOff>
    </xdr:from>
    <xdr:ext cx="405111" cy="259045"/>
    <xdr:sp macro="" textlink="">
      <xdr:nvSpPr>
        <xdr:cNvPr id="82" name="n_2mainValue【図書館】&#10;有形固定資産減価償却率"/>
        <xdr:cNvSpPr txBox="1"/>
      </xdr:nvSpPr>
      <xdr:spPr>
        <a:xfrm>
          <a:off x="2439044" y="6656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595630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0642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0642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69850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69850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013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013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595630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591820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5956300" y="7340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5956300" y="6972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5527221" y="6836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5956300" y="660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5527221" y="646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5956300" y="6242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55272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5956300" y="5873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5527221" y="5737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5956300" y="5505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5527221" y="536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5956300" y="5137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552722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595630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60960</xdr:rowOff>
    </xdr:from>
    <xdr:to>
      <xdr:col>54</xdr:col>
      <xdr:colOff>189865</xdr:colOff>
      <xdr:row>41</xdr:row>
      <xdr:rowOff>160020</xdr:rowOff>
    </xdr:to>
    <xdr:cxnSp macro="">
      <xdr:nvCxnSpPr>
        <xdr:cNvPr id="106" name="直線コネクタ 105"/>
        <xdr:cNvCxnSpPr/>
      </xdr:nvCxnSpPr>
      <xdr:spPr>
        <a:xfrm flipV="1">
          <a:off x="9429115" y="5509260"/>
          <a:ext cx="0" cy="1419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07" name="【図書館】&#10;一人当たり面積最小値テキスト"/>
        <xdr:cNvSpPr txBox="1"/>
      </xdr:nvSpPr>
      <xdr:spPr>
        <a:xfrm>
          <a:off x="9467850" y="693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08" name="直線コネクタ 107"/>
        <xdr:cNvCxnSpPr/>
      </xdr:nvCxnSpPr>
      <xdr:spPr>
        <a:xfrm>
          <a:off x="9359900" y="69291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7637</xdr:rowOff>
    </xdr:from>
    <xdr:ext cx="469744" cy="259045"/>
    <xdr:sp macro="" textlink="">
      <xdr:nvSpPr>
        <xdr:cNvPr id="109" name="【図書館】&#10;一人当たり面積最大値テキスト"/>
        <xdr:cNvSpPr txBox="1"/>
      </xdr:nvSpPr>
      <xdr:spPr>
        <a:xfrm>
          <a:off x="9467850" y="529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60960</xdr:rowOff>
    </xdr:from>
    <xdr:to>
      <xdr:col>55</xdr:col>
      <xdr:colOff>88900</xdr:colOff>
      <xdr:row>33</xdr:row>
      <xdr:rowOff>60960</xdr:rowOff>
    </xdr:to>
    <xdr:cxnSp macro="">
      <xdr:nvCxnSpPr>
        <xdr:cNvPr id="110" name="直線コネクタ 109"/>
        <xdr:cNvCxnSpPr/>
      </xdr:nvCxnSpPr>
      <xdr:spPr>
        <a:xfrm>
          <a:off x="9359900" y="55092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114317</xdr:rowOff>
    </xdr:from>
    <xdr:ext cx="469744" cy="259045"/>
    <xdr:sp macro="" textlink="">
      <xdr:nvSpPr>
        <xdr:cNvPr id="111" name="【図書館】&#10;一人当たり面積平均値テキスト"/>
        <xdr:cNvSpPr txBox="1"/>
      </xdr:nvSpPr>
      <xdr:spPr>
        <a:xfrm>
          <a:off x="9467850" y="6553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135890</xdr:rowOff>
    </xdr:from>
    <xdr:to>
      <xdr:col>55</xdr:col>
      <xdr:colOff>50800</xdr:colOff>
      <xdr:row>40</xdr:row>
      <xdr:rowOff>66040</xdr:rowOff>
    </xdr:to>
    <xdr:sp macro="" textlink="">
      <xdr:nvSpPr>
        <xdr:cNvPr id="112" name="フローチャート: 判断 111"/>
        <xdr:cNvSpPr/>
      </xdr:nvSpPr>
      <xdr:spPr>
        <a:xfrm>
          <a:off x="9398000" y="65747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151130</xdr:rowOff>
    </xdr:from>
    <xdr:to>
      <xdr:col>50</xdr:col>
      <xdr:colOff>165100</xdr:colOff>
      <xdr:row>40</xdr:row>
      <xdr:rowOff>81280</xdr:rowOff>
    </xdr:to>
    <xdr:sp macro="" textlink="">
      <xdr:nvSpPr>
        <xdr:cNvPr id="113" name="フローチャート: 判断 112"/>
        <xdr:cNvSpPr/>
      </xdr:nvSpPr>
      <xdr:spPr>
        <a:xfrm>
          <a:off x="8636000" y="65900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116840</xdr:rowOff>
    </xdr:from>
    <xdr:to>
      <xdr:col>46</xdr:col>
      <xdr:colOff>38100</xdr:colOff>
      <xdr:row>40</xdr:row>
      <xdr:rowOff>46990</xdr:rowOff>
    </xdr:to>
    <xdr:sp macro="" textlink="">
      <xdr:nvSpPr>
        <xdr:cNvPr id="114" name="フローチャート: 判断 113"/>
        <xdr:cNvSpPr/>
      </xdr:nvSpPr>
      <xdr:spPr>
        <a:xfrm>
          <a:off x="7842250" y="65557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25400</xdr:rowOff>
    </xdr:from>
    <xdr:to>
      <xdr:col>41</xdr:col>
      <xdr:colOff>101600</xdr:colOff>
      <xdr:row>39</xdr:row>
      <xdr:rowOff>127000</xdr:rowOff>
    </xdr:to>
    <xdr:sp macro="" textlink="">
      <xdr:nvSpPr>
        <xdr:cNvPr id="115" name="フローチャート: 判断 114"/>
        <xdr:cNvSpPr/>
      </xdr:nvSpPr>
      <xdr:spPr>
        <a:xfrm>
          <a:off x="702945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9258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8515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7715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690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115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166370</xdr:rowOff>
    </xdr:from>
    <xdr:to>
      <xdr:col>55</xdr:col>
      <xdr:colOff>50800</xdr:colOff>
      <xdr:row>39</xdr:row>
      <xdr:rowOff>96520</xdr:rowOff>
    </xdr:to>
    <xdr:sp macro="" textlink="">
      <xdr:nvSpPr>
        <xdr:cNvPr id="121" name="楕円 120"/>
        <xdr:cNvSpPr/>
      </xdr:nvSpPr>
      <xdr:spPr>
        <a:xfrm>
          <a:off x="9398000" y="64401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17797</xdr:rowOff>
    </xdr:from>
    <xdr:ext cx="469744" cy="259045"/>
    <xdr:sp macro="" textlink="">
      <xdr:nvSpPr>
        <xdr:cNvPr id="122" name="【図書館】&#10;一人当たり面積該当値テキスト"/>
        <xdr:cNvSpPr txBox="1"/>
      </xdr:nvSpPr>
      <xdr:spPr>
        <a:xfrm>
          <a:off x="9467850" y="629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2540</xdr:rowOff>
    </xdr:from>
    <xdr:to>
      <xdr:col>50</xdr:col>
      <xdr:colOff>165100</xdr:colOff>
      <xdr:row>39</xdr:row>
      <xdr:rowOff>104140</xdr:rowOff>
    </xdr:to>
    <xdr:sp macro="" textlink="">
      <xdr:nvSpPr>
        <xdr:cNvPr id="123" name="楕円 122"/>
        <xdr:cNvSpPr/>
      </xdr:nvSpPr>
      <xdr:spPr>
        <a:xfrm>
          <a:off x="86360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45720</xdr:rowOff>
    </xdr:from>
    <xdr:to>
      <xdr:col>55</xdr:col>
      <xdr:colOff>0</xdr:colOff>
      <xdr:row>39</xdr:row>
      <xdr:rowOff>53340</xdr:rowOff>
    </xdr:to>
    <xdr:cxnSp macro="">
      <xdr:nvCxnSpPr>
        <xdr:cNvPr id="124" name="直線コネクタ 123"/>
        <xdr:cNvCxnSpPr/>
      </xdr:nvCxnSpPr>
      <xdr:spPr>
        <a:xfrm flipV="1">
          <a:off x="8686800" y="6484620"/>
          <a:ext cx="7429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13970</xdr:rowOff>
    </xdr:from>
    <xdr:to>
      <xdr:col>46</xdr:col>
      <xdr:colOff>38100</xdr:colOff>
      <xdr:row>39</xdr:row>
      <xdr:rowOff>115570</xdr:rowOff>
    </xdr:to>
    <xdr:sp macro="" textlink="">
      <xdr:nvSpPr>
        <xdr:cNvPr id="125" name="楕円 124"/>
        <xdr:cNvSpPr/>
      </xdr:nvSpPr>
      <xdr:spPr>
        <a:xfrm>
          <a:off x="7842250" y="64528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53340</xdr:rowOff>
    </xdr:from>
    <xdr:to>
      <xdr:col>50</xdr:col>
      <xdr:colOff>114300</xdr:colOff>
      <xdr:row>39</xdr:row>
      <xdr:rowOff>64770</xdr:rowOff>
    </xdr:to>
    <xdr:cxnSp macro="">
      <xdr:nvCxnSpPr>
        <xdr:cNvPr id="126" name="直線コネクタ 125"/>
        <xdr:cNvCxnSpPr/>
      </xdr:nvCxnSpPr>
      <xdr:spPr>
        <a:xfrm flipV="1">
          <a:off x="7886700" y="6492240"/>
          <a:ext cx="8001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72407</xdr:rowOff>
    </xdr:from>
    <xdr:ext cx="469744" cy="259045"/>
    <xdr:sp macro="" textlink="">
      <xdr:nvSpPr>
        <xdr:cNvPr id="127" name="n_1aveValue【図書館】&#10;一人当たり面積"/>
        <xdr:cNvSpPr txBox="1"/>
      </xdr:nvSpPr>
      <xdr:spPr>
        <a:xfrm>
          <a:off x="8458277" y="667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38117</xdr:rowOff>
    </xdr:from>
    <xdr:ext cx="469744" cy="259045"/>
    <xdr:sp macro="" textlink="">
      <xdr:nvSpPr>
        <xdr:cNvPr id="128" name="n_2aveValue【図書館】&#10;一人当たり面積"/>
        <xdr:cNvSpPr txBox="1"/>
      </xdr:nvSpPr>
      <xdr:spPr>
        <a:xfrm>
          <a:off x="7677227" y="6642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143527</xdr:rowOff>
    </xdr:from>
    <xdr:ext cx="469744" cy="259045"/>
    <xdr:sp macro="" textlink="">
      <xdr:nvSpPr>
        <xdr:cNvPr id="129" name="n_3aveValue【図書館】&#10;一人当たり面積"/>
        <xdr:cNvSpPr txBox="1"/>
      </xdr:nvSpPr>
      <xdr:spPr>
        <a:xfrm>
          <a:off x="6864427" y="625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120667</xdr:rowOff>
    </xdr:from>
    <xdr:ext cx="469744" cy="259045"/>
    <xdr:sp macro="" textlink="">
      <xdr:nvSpPr>
        <xdr:cNvPr id="130" name="n_1mainValue【図書館】&#10;一人当たり面積"/>
        <xdr:cNvSpPr txBox="1"/>
      </xdr:nvSpPr>
      <xdr:spPr>
        <a:xfrm>
          <a:off x="8458277" y="622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132097</xdr:rowOff>
    </xdr:from>
    <xdr:ext cx="469744" cy="259045"/>
    <xdr:sp macro="" textlink="">
      <xdr:nvSpPr>
        <xdr:cNvPr id="131" name="n_2mainValue【図書館】&#10;一人当たり面積"/>
        <xdr:cNvSpPr txBox="1"/>
      </xdr:nvSpPr>
      <xdr:spPr>
        <a:xfrm>
          <a:off x="7677227" y="6240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6858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128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128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7145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7145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2743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2743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6858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6667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6858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384961" y="108750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685800" y="1064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39891" y="1050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685800" y="1027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39891" y="1013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685800" y="990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39891" y="977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685800" y="9544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39891" y="940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685800" y="9175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75771" y="9039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6858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7577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6858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43815</xdr:rowOff>
    </xdr:to>
    <xdr:cxnSp macro="">
      <xdr:nvCxnSpPr>
        <xdr:cNvPr id="156" name="直線コネクタ 155"/>
        <xdr:cNvCxnSpPr/>
      </xdr:nvCxnSpPr>
      <xdr:spPr>
        <a:xfrm flipV="1">
          <a:off x="4177665" y="9175750"/>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47642</xdr:rowOff>
    </xdr:from>
    <xdr:ext cx="405111" cy="259045"/>
    <xdr:sp macro="" textlink="">
      <xdr:nvSpPr>
        <xdr:cNvPr id="157" name="【体育館・プール】&#10;有形固定資産減価償却率最小値テキスト"/>
        <xdr:cNvSpPr txBox="1"/>
      </xdr:nvSpPr>
      <xdr:spPr>
        <a:xfrm>
          <a:off x="4216400" y="1061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43815</xdr:rowOff>
    </xdr:from>
    <xdr:to>
      <xdr:col>24</xdr:col>
      <xdr:colOff>152400</xdr:colOff>
      <xdr:row>64</xdr:row>
      <xdr:rowOff>43815</xdr:rowOff>
    </xdr:to>
    <xdr:cxnSp macro="">
      <xdr:nvCxnSpPr>
        <xdr:cNvPr id="158" name="直線コネクタ 157"/>
        <xdr:cNvCxnSpPr/>
      </xdr:nvCxnSpPr>
      <xdr:spPr>
        <a:xfrm>
          <a:off x="4108450" y="106102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9" name="【体育館・プール】&#10;有形固定資産減価償却率最大値テキスト"/>
        <xdr:cNvSpPr txBox="1"/>
      </xdr:nvSpPr>
      <xdr:spPr>
        <a:xfrm>
          <a:off x="4216400" y="895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0" name="直線コネクタ 159"/>
        <xdr:cNvCxnSpPr/>
      </xdr:nvCxnSpPr>
      <xdr:spPr>
        <a:xfrm>
          <a:off x="4108450" y="9175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93362</xdr:rowOff>
    </xdr:from>
    <xdr:ext cx="405111" cy="259045"/>
    <xdr:sp macro="" textlink="">
      <xdr:nvSpPr>
        <xdr:cNvPr id="161" name="【体育館・プール】&#10;有形固定資産減価償却率平均値テキスト"/>
        <xdr:cNvSpPr txBox="1"/>
      </xdr:nvSpPr>
      <xdr:spPr>
        <a:xfrm>
          <a:off x="4216400" y="98342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162" name="フローチャート: 判断 161"/>
        <xdr:cNvSpPr/>
      </xdr:nvSpPr>
      <xdr:spPr>
        <a:xfrm>
          <a:off x="4127500" y="98558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63" name="フローチャート: 判断 162"/>
        <xdr:cNvSpPr/>
      </xdr:nvSpPr>
      <xdr:spPr>
        <a:xfrm>
          <a:off x="3384550" y="983678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64" name="フローチャート: 判断 163"/>
        <xdr:cNvSpPr/>
      </xdr:nvSpPr>
      <xdr:spPr>
        <a:xfrm>
          <a:off x="2571750" y="98482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65" name="フローチャート: 判断 164"/>
        <xdr:cNvSpPr/>
      </xdr:nvSpPr>
      <xdr:spPr>
        <a:xfrm>
          <a:off x="1778000" y="98596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0068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2575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4511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657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857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55880</xdr:rowOff>
    </xdr:from>
    <xdr:to>
      <xdr:col>24</xdr:col>
      <xdr:colOff>114300</xdr:colOff>
      <xdr:row>59</xdr:row>
      <xdr:rowOff>157480</xdr:rowOff>
    </xdr:to>
    <xdr:sp macro="" textlink="">
      <xdr:nvSpPr>
        <xdr:cNvPr id="171" name="楕円 170"/>
        <xdr:cNvSpPr/>
      </xdr:nvSpPr>
      <xdr:spPr>
        <a:xfrm>
          <a:off x="4127500" y="979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78757</xdr:rowOff>
    </xdr:from>
    <xdr:ext cx="405111" cy="259045"/>
    <xdr:sp macro="" textlink="">
      <xdr:nvSpPr>
        <xdr:cNvPr id="172" name="【体育館・プール】&#10;有形固定資産減価償却率該当値テキスト"/>
        <xdr:cNvSpPr txBox="1"/>
      </xdr:nvSpPr>
      <xdr:spPr>
        <a:xfrm>
          <a:off x="4216400" y="9654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93980</xdr:rowOff>
    </xdr:from>
    <xdr:to>
      <xdr:col>20</xdr:col>
      <xdr:colOff>38100</xdr:colOff>
      <xdr:row>60</xdr:row>
      <xdr:rowOff>24130</xdr:rowOff>
    </xdr:to>
    <xdr:sp macro="" textlink="">
      <xdr:nvSpPr>
        <xdr:cNvPr id="173" name="楕円 172"/>
        <xdr:cNvSpPr/>
      </xdr:nvSpPr>
      <xdr:spPr>
        <a:xfrm>
          <a:off x="3384550" y="98348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106680</xdr:rowOff>
    </xdr:from>
    <xdr:to>
      <xdr:col>24</xdr:col>
      <xdr:colOff>63500</xdr:colOff>
      <xdr:row>59</xdr:row>
      <xdr:rowOff>144780</xdr:rowOff>
    </xdr:to>
    <xdr:cxnSp macro="">
      <xdr:nvCxnSpPr>
        <xdr:cNvPr id="174" name="直線コネクタ 173"/>
        <xdr:cNvCxnSpPr/>
      </xdr:nvCxnSpPr>
      <xdr:spPr>
        <a:xfrm flipV="1">
          <a:off x="3429000" y="9847580"/>
          <a:ext cx="7493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4445</xdr:rowOff>
    </xdr:from>
    <xdr:to>
      <xdr:col>15</xdr:col>
      <xdr:colOff>101600</xdr:colOff>
      <xdr:row>60</xdr:row>
      <xdr:rowOff>106045</xdr:rowOff>
    </xdr:to>
    <xdr:sp macro="" textlink="">
      <xdr:nvSpPr>
        <xdr:cNvPr id="175" name="楕円 174"/>
        <xdr:cNvSpPr/>
      </xdr:nvSpPr>
      <xdr:spPr>
        <a:xfrm>
          <a:off x="2571750" y="99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144780</xdr:rowOff>
    </xdr:from>
    <xdr:to>
      <xdr:col>19</xdr:col>
      <xdr:colOff>177800</xdr:colOff>
      <xdr:row>60</xdr:row>
      <xdr:rowOff>55245</xdr:rowOff>
    </xdr:to>
    <xdr:cxnSp macro="">
      <xdr:nvCxnSpPr>
        <xdr:cNvPr id="176" name="直線コネクタ 175"/>
        <xdr:cNvCxnSpPr/>
      </xdr:nvCxnSpPr>
      <xdr:spPr>
        <a:xfrm flipV="1">
          <a:off x="2622550" y="9885680"/>
          <a:ext cx="80645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17162</xdr:rowOff>
    </xdr:from>
    <xdr:ext cx="405111" cy="259045"/>
    <xdr:sp macro="" textlink="">
      <xdr:nvSpPr>
        <xdr:cNvPr id="177" name="n_1aveValue【体育館・プール】&#10;有形固定資産減価償却率"/>
        <xdr:cNvSpPr txBox="1"/>
      </xdr:nvSpPr>
      <xdr:spPr>
        <a:xfrm>
          <a:off x="3239144" y="9923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53992</xdr:rowOff>
    </xdr:from>
    <xdr:ext cx="405111" cy="259045"/>
    <xdr:sp macro="" textlink="">
      <xdr:nvSpPr>
        <xdr:cNvPr id="178" name="n_2aveValue【体育館・プール】&#10;有形固定資産減価償却率"/>
        <xdr:cNvSpPr txBox="1"/>
      </xdr:nvSpPr>
      <xdr:spPr>
        <a:xfrm>
          <a:off x="2439044" y="9629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179" name="n_3aveValue【体育館・プール】&#10;有形固定資産減価償却率"/>
        <xdr:cNvSpPr txBox="1"/>
      </xdr:nvSpPr>
      <xdr:spPr>
        <a:xfrm>
          <a:off x="1645294" y="9641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40657</xdr:rowOff>
    </xdr:from>
    <xdr:ext cx="405111" cy="259045"/>
    <xdr:sp macro="" textlink="">
      <xdr:nvSpPr>
        <xdr:cNvPr id="180" name="n_1mainValue【体育館・プール】&#10;有形固定資産減価償却率"/>
        <xdr:cNvSpPr txBox="1"/>
      </xdr:nvSpPr>
      <xdr:spPr>
        <a:xfrm>
          <a:off x="3239144" y="9616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97172</xdr:rowOff>
    </xdr:from>
    <xdr:ext cx="405111" cy="259045"/>
    <xdr:sp macro="" textlink="">
      <xdr:nvSpPr>
        <xdr:cNvPr id="181" name="n_2mainValue【体育館・プール】&#10;有形固定資産減価償却率"/>
        <xdr:cNvSpPr txBox="1"/>
      </xdr:nvSpPr>
      <xdr:spPr>
        <a:xfrm>
          <a:off x="2439044" y="1000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595630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0642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0642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69850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69850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013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013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595630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591820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5956300" y="1101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2" name="直線コネクタ 191"/>
        <xdr:cNvCxnSpPr/>
      </xdr:nvCxnSpPr>
      <xdr:spPr>
        <a:xfrm>
          <a:off x="5956300" y="1069702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3" name="テキスト ボックス 192"/>
        <xdr:cNvSpPr txBox="1"/>
      </xdr:nvSpPr>
      <xdr:spPr>
        <a:xfrm>
          <a:off x="5527221" y="105611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4" name="直線コネクタ 193"/>
        <xdr:cNvCxnSpPr/>
      </xdr:nvCxnSpPr>
      <xdr:spPr>
        <a:xfrm>
          <a:off x="5956300" y="103831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5" name="テキスト ボックス 194"/>
        <xdr:cNvSpPr txBox="1"/>
      </xdr:nvSpPr>
      <xdr:spPr>
        <a:xfrm>
          <a:off x="5527221" y="102409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6" name="直線コネクタ 195"/>
        <xdr:cNvCxnSpPr/>
      </xdr:nvCxnSpPr>
      <xdr:spPr>
        <a:xfrm>
          <a:off x="5956300" y="1006928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7" name="テキスト ボックス 196"/>
        <xdr:cNvSpPr txBox="1"/>
      </xdr:nvSpPr>
      <xdr:spPr>
        <a:xfrm>
          <a:off x="5527221" y="9927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8" name="直線コネクタ 197"/>
        <xdr:cNvCxnSpPr/>
      </xdr:nvCxnSpPr>
      <xdr:spPr>
        <a:xfrm>
          <a:off x="5956300" y="974906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9" name="テキスト ボックス 198"/>
        <xdr:cNvSpPr txBox="1"/>
      </xdr:nvSpPr>
      <xdr:spPr>
        <a:xfrm>
          <a:off x="5527221" y="96131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0" name="直線コネクタ 199"/>
        <xdr:cNvCxnSpPr/>
      </xdr:nvCxnSpPr>
      <xdr:spPr>
        <a:xfrm>
          <a:off x="5956300" y="94351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1" name="テキスト ボックス 200"/>
        <xdr:cNvSpPr txBox="1"/>
      </xdr:nvSpPr>
      <xdr:spPr>
        <a:xfrm>
          <a:off x="5527221" y="92993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2" name="直線コネクタ 201"/>
        <xdr:cNvCxnSpPr/>
      </xdr:nvCxnSpPr>
      <xdr:spPr>
        <a:xfrm>
          <a:off x="5956300" y="912132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3" name="テキスト ボックス 202"/>
        <xdr:cNvSpPr txBox="1"/>
      </xdr:nvSpPr>
      <xdr:spPr>
        <a:xfrm>
          <a:off x="5527221" y="89854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5956300" y="880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5" name="テキスト ボックス 204"/>
        <xdr:cNvSpPr txBox="1"/>
      </xdr:nvSpPr>
      <xdr:spPr>
        <a:xfrm>
          <a:off x="552722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体育館・プール】&#10;一人当たり面積グラフ枠"/>
        <xdr:cNvSpPr/>
      </xdr:nvSpPr>
      <xdr:spPr>
        <a:xfrm>
          <a:off x="595630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81643</xdr:rowOff>
    </xdr:from>
    <xdr:to>
      <xdr:col>54</xdr:col>
      <xdr:colOff>189865</xdr:colOff>
      <xdr:row>64</xdr:row>
      <xdr:rowOff>114300</xdr:rowOff>
    </xdr:to>
    <xdr:cxnSp macro="">
      <xdr:nvCxnSpPr>
        <xdr:cNvPr id="207" name="直線コネクタ 206"/>
        <xdr:cNvCxnSpPr/>
      </xdr:nvCxnSpPr>
      <xdr:spPr>
        <a:xfrm flipV="1">
          <a:off x="9429115" y="916214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208" name="【体育館・プール】&#10;一人当たり面積最小値テキスト"/>
        <xdr:cNvSpPr txBox="1"/>
      </xdr:nvSpPr>
      <xdr:spPr>
        <a:xfrm>
          <a:off x="9467850" y="1068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209" name="直線コネクタ 208"/>
        <xdr:cNvCxnSpPr/>
      </xdr:nvCxnSpPr>
      <xdr:spPr>
        <a:xfrm>
          <a:off x="9359900" y="10680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28320</xdr:rowOff>
    </xdr:from>
    <xdr:ext cx="469744" cy="259045"/>
    <xdr:sp macro="" textlink="">
      <xdr:nvSpPr>
        <xdr:cNvPr id="210" name="【体育館・プール】&#10;一人当たり面積最大値テキスト"/>
        <xdr:cNvSpPr txBox="1"/>
      </xdr:nvSpPr>
      <xdr:spPr>
        <a:xfrm>
          <a:off x="9467850" y="894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81643</xdr:rowOff>
    </xdr:from>
    <xdr:to>
      <xdr:col>55</xdr:col>
      <xdr:colOff>88900</xdr:colOff>
      <xdr:row>55</xdr:row>
      <xdr:rowOff>81643</xdr:rowOff>
    </xdr:to>
    <xdr:cxnSp macro="">
      <xdr:nvCxnSpPr>
        <xdr:cNvPr id="211" name="直線コネクタ 210"/>
        <xdr:cNvCxnSpPr/>
      </xdr:nvCxnSpPr>
      <xdr:spPr>
        <a:xfrm>
          <a:off x="9359900" y="91621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131734</xdr:rowOff>
    </xdr:from>
    <xdr:ext cx="469744" cy="259045"/>
    <xdr:sp macro="" textlink="">
      <xdr:nvSpPr>
        <xdr:cNvPr id="212" name="【体育館・プール】&#10;一人当たり面積平均値テキスト"/>
        <xdr:cNvSpPr txBox="1"/>
      </xdr:nvSpPr>
      <xdr:spPr>
        <a:xfrm>
          <a:off x="9467850" y="10037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153307</xdr:rowOff>
    </xdr:from>
    <xdr:to>
      <xdr:col>55</xdr:col>
      <xdr:colOff>50800</xdr:colOff>
      <xdr:row>61</xdr:row>
      <xdr:rowOff>83457</xdr:rowOff>
    </xdr:to>
    <xdr:sp macro="" textlink="">
      <xdr:nvSpPr>
        <xdr:cNvPr id="213" name="フローチャート: 判断 212"/>
        <xdr:cNvSpPr/>
      </xdr:nvSpPr>
      <xdr:spPr>
        <a:xfrm>
          <a:off x="9398000" y="1005930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9616</xdr:rowOff>
    </xdr:from>
    <xdr:to>
      <xdr:col>50</xdr:col>
      <xdr:colOff>165100</xdr:colOff>
      <xdr:row>61</xdr:row>
      <xdr:rowOff>111216</xdr:rowOff>
    </xdr:to>
    <xdr:sp macro="" textlink="">
      <xdr:nvSpPr>
        <xdr:cNvPr id="214" name="フローチャート: 判断 213"/>
        <xdr:cNvSpPr/>
      </xdr:nvSpPr>
      <xdr:spPr>
        <a:xfrm>
          <a:off x="8636000" y="1008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104322</xdr:rowOff>
    </xdr:from>
    <xdr:to>
      <xdr:col>46</xdr:col>
      <xdr:colOff>38100</xdr:colOff>
      <xdr:row>61</xdr:row>
      <xdr:rowOff>34472</xdr:rowOff>
    </xdr:to>
    <xdr:sp macro="" textlink="">
      <xdr:nvSpPr>
        <xdr:cNvPr id="215" name="フローチャート: 判断 214"/>
        <xdr:cNvSpPr/>
      </xdr:nvSpPr>
      <xdr:spPr>
        <a:xfrm>
          <a:off x="7842250" y="100103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19413</xdr:rowOff>
    </xdr:from>
    <xdr:to>
      <xdr:col>41</xdr:col>
      <xdr:colOff>101600</xdr:colOff>
      <xdr:row>61</xdr:row>
      <xdr:rowOff>121013</xdr:rowOff>
    </xdr:to>
    <xdr:sp macro="" textlink="">
      <xdr:nvSpPr>
        <xdr:cNvPr id="216" name="フローチャート: 判断 215"/>
        <xdr:cNvSpPr/>
      </xdr:nvSpPr>
      <xdr:spPr>
        <a:xfrm>
          <a:off x="7029450" y="1009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xdr:cNvSpPr txBox="1"/>
      </xdr:nvSpPr>
      <xdr:spPr>
        <a:xfrm>
          <a:off x="92583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8515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7715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690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6115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42273</xdr:rowOff>
    </xdr:from>
    <xdr:to>
      <xdr:col>55</xdr:col>
      <xdr:colOff>50800</xdr:colOff>
      <xdr:row>57</xdr:row>
      <xdr:rowOff>143873</xdr:rowOff>
    </xdr:to>
    <xdr:sp macro="" textlink="">
      <xdr:nvSpPr>
        <xdr:cNvPr id="222" name="楕円 221"/>
        <xdr:cNvSpPr/>
      </xdr:nvSpPr>
      <xdr:spPr>
        <a:xfrm>
          <a:off x="9398000" y="945297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65150</xdr:rowOff>
    </xdr:from>
    <xdr:ext cx="469744" cy="259045"/>
    <xdr:sp macro="" textlink="">
      <xdr:nvSpPr>
        <xdr:cNvPr id="223" name="【体育館・プール】&#10;一人当たり面積該当値テキスト"/>
        <xdr:cNvSpPr txBox="1"/>
      </xdr:nvSpPr>
      <xdr:spPr>
        <a:xfrm>
          <a:off x="9467850" y="9310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63500</xdr:rowOff>
    </xdr:from>
    <xdr:to>
      <xdr:col>50</xdr:col>
      <xdr:colOff>165100</xdr:colOff>
      <xdr:row>57</xdr:row>
      <xdr:rowOff>165100</xdr:rowOff>
    </xdr:to>
    <xdr:sp macro="" textlink="">
      <xdr:nvSpPr>
        <xdr:cNvPr id="224" name="楕円 223"/>
        <xdr:cNvSpPr/>
      </xdr:nvSpPr>
      <xdr:spPr>
        <a:xfrm>
          <a:off x="8636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93073</xdr:rowOff>
    </xdr:from>
    <xdr:to>
      <xdr:col>55</xdr:col>
      <xdr:colOff>0</xdr:colOff>
      <xdr:row>57</xdr:row>
      <xdr:rowOff>114300</xdr:rowOff>
    </xdr:to>
    <xdr:cxnSp macro="">
      <xdr:nvCxnSpPr>
        <xdr:cNvPr id="225" name="直線コネクタ 224"/>
        <xdr:cNvCxnSpPr/>
      </xdr:nvCxnSpPr>
      <xdr:spPr>
        <a:xfrm flipV="1">
          <a:off x="8686800" y="9503773"/>
          <a:ext cx="74295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42273</xdr:rowOff>
    </xdr:from>
    <xdr:to>
      <xdr:col>46</xdr:col>
      <xdr:colOff>38100</xdr:colOff>
      <xdr:row>58</xdr:row>
      <xdr:rowOff>143873</xdr:rowOff>
    </xdr:to>
    <xdr:sp macro="" textlink="">
      <xdr:nvSpPr>
        <xdr:cNvPr id="226" name="楕円 225"/>
        <xdr:cNvSpPr/>
      </xdr:nvSpPr>
      <xdr:spPr>
        <a:xfrm>
          <a:off x="7842250" y="961807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114300</xdr:rowOff>
    </xdr:from>
    <xdr:to>
      <xdr:col>50</xdr:col>
      <xdr:colOff>114300</xdr:colOff>
      <xdr:row>58</xdr:row>
      <xdr:rowOff>93073</xdr:rowOff>
    </xdr:to>
    <xdr:cxnSp macro="">
      <xdr:nvCxnSpPr>
        <xdr:cNvPr id="227" name="直線コネクタ 226"/>
        <xdr:cNvCxnSpPr/>
      </xdr:nvCxnSpPr>
      <xdr:spPr>
        <a:xfrm flipV="1">
          <a:off x="7886700" y="9525000"/>
          <a:ext cx="800100" cy="14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102343</xdr:rowOff>
    </xdr:from>
    <xdr:ext cx="469744" cy="259045"/>
    <xdr:sp macro="" textlink="">
      <xdr:nvSpPr>
        <xdr:cNvPr id="228" name="n_1aveValue【体育館・プール】&#10;一人当たり面積"/>
        <xdr:cNvSpPr txBox="1"/>
      </xdr:nvSpPr>
      <xdr:spPr>
        <a:xfrm>
          <a:off x="8458277" y="1017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25599</xdr:rowOff>
    </xdr:from>
    <xdr:ext cx="469744" cy="259045"/>
    <xdr:sp macro="" textlink="">
      <xdr:nvSpPr>
        <xdr:cNvPr id="229" name="n_2aveValue【体育館・プール】&#10;一人当たり面積"/>
        <xdr:cNvSpPr txBox="1"/>
      </xdr:nvSpPr>
      <xdr:spPr>
        <a:xfrm>
          <a:off x="7677227" y="1009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137540</xdr:rowOff>
    </xdr:from>
    <xdr:ext cx="469744" cy="259045"/>
    <xdr:sp macro="" textlink="">
      <xdr:nvSpPr>
        <xdr:cNvPr id="230" name="n_3aveValue【体育館・プール】&#10;一人当たり面積"/>
        <xdr:cNvSpPr txBox="1"/>
      </xdr:nvSpPr>
      <xdr:spPr>
        <a:xfrm>
          <a:off x="6864427" y="987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10177</xdr:rowOff>
    </xdr:from>
    <xdr:ext cx="469744" cy="259045"/>
    <xdr:sp macro="" textlink="">
      <xdr:nvSpPr>
        <xdr:cNvPr id="231" name="n_1mainValue【体育館・プール】&#10;一人当たり面積"/>
        <xdr:cNvSpPr txBox="1"/>
      </xdr:nvSpPr>
      <xdr:spPr>
        <a:xfrm>
          <a:off x="8458277" y="925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160400</xdr:rowOff>
    </xdr:from>
    <xdr:ext cx="469744" cy="259045"/>
    <xdr:sp macro="" textlink="">
      <xdr:nvSpPr>
        <xdr:cNvPr id="232" name="n_2mainValue【体育館・プール】&#10;一人当たり面積"/>
        <xdr:cNvSpPr txBox="1"/>
      </xdr:nvSpPr>
      <xdr:spPr>
        <a:xfrm>
          <a:off x="7677227" y="9406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xdr:cNvSpPr/>
      </xdr:nvSpPr>
      <xdr:spPr>
        <a:xfrm>
          <a:off x="6858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xdr:cNvSpPr/>
      </xdr:nvSpPr>
      <xdr:spPr>
        <a:xfrm>
          <a:off x="8128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xdr:cNvSpPr/>
      </xdr:nvSpPr>
      <xdr:spPr>
        <a:xfrm>
          <a:off x="8128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xdr:cNvSpPr/>
      </xdr:nvSpPr>
      <xdr:spPr>
        <a:xfrm>
          <a:off x="17145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xdr:cNvSpPr/>
      </xdr:nvSpPr>
      <xdr:spPr>
        <a:xfrm>
          <a:off x="17145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xdr:cNvSpPr/>
      </xdr:nvSpPr>
      <xdr:spPr>
        <a:xfrm>
          <a:off x="2743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xdr:cNvSpPr/>
      </xdr:nvSpPr>
      <xdr:spPr>
        <a:xfrm>
          <a:off x="2743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xdr:cNvSpPr/>
      </xdr:nvSpPr>
      <xdr:spPr>
        <a:xfrm>
          <a:off x="6858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1" name="テキスト ボックス 240"/>
        <xdr:cNvSpPr txBox="1"/>
      </xdr:nvSpPr>
      <xdr:spPr>
        <a:xfrm>
          <a:off x="6667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2" name="直線コネクタ 241"/>
        <xdr:cNvCxnSpPr/>
      </xdr:nvCxnSpPr>
      <xdr:spPr>
        <a:xfrm>
          <a:off x="6858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3" name="直線コネクタ 242"/>
        <xdr:cNvCxnSpPr/>
      </xdr:nvCxnSpPr>
      <xdr:spPr>
        <a:xfrm>
          <a:off x="685800" y="143609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4" name="テキスト ボックス 243"/>
        <xdr:cNvSpPr txBox="1"/>
      </xdr:nvSpPr>
      <xdr:spPr>
        <a:xfrm>
          <a:off x="384961" y="142251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5" name="直線コネクタ 244"/>
        <xdr:cNvCxnSpPr/>
      </xdr:nvCxnSpPr>
      <xdr:spPr>
        <a:xfrm>
          <a:off x="685800" y="140471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6" name="テキスト ボックス 245"/>
        <xdr:cNvSpPr txBox="1"/>
      </xdr:nvSpPr>
      <xdr:spPr>
        <a:xfrm>
          <a:off x="339891" y="139112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7" name="直線コネクタ 246"/>
        <xdr:cNvCxnSpPr/>
      </xdr:nvCxnSpPr>
      <xdr:spPr>
        <a:xfrm>
          <a:off x="685800" y="137332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8" name="テキスト ボックス 247"/>
        <xdr:cNvSpPr txBox="1"/>
      </xdr:nvSpPr>
      <xdr:spPr>
        <a:xfrm>
          <a:off x="339891" y="135973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9" name="直線コネクタ 248"/>
        <xdr:cNvCxnSpPr/>
      </xdr:nvCxnSpPr>
      <xdr:spPr>
        <a:xfrm>
          <a:off x="685800" y="13419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0" name="テキスト ボックス 249"/>
        <xdr:cNvSpPr txBox="1"/>
      </xdr:nvSpPr>
      <xdr:spPr>
        <a:xfrm>
          <a:off x="339891" y="13283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1" name="直線コネクタ 250"/>
        <xdr:cNvCxnSpPr/>
      </xdr:nvCxnSpPr>
      <xdr:spPr>
        <a:xfrm>
          <a:off x="685800" y="131054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2" name="テキスト ボックス 251"/>
        <xdr:cNvSpPr txBox="1"/>
      </xdr:nvSpPr>
      <xdr:spPr>
        <a:xfrm>
          <a:off x="339891" y="129696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3" name="直線コネクタ 252"/>
        <xdr:cNvCxnSpPr/>
      </xdr:nvCxnSpPr>
      <xdr:spPr>
        <a:xfrm>
          <a:off x="685800" y="127916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4" name="テキスト ボックス 253"/>
        <xdr:cNvSpPr txBox="1"/>
      </xdr:nvSpPr>
      <xdr:spPr>
        <a:xfrm>
          <a:off x="275771" y="126557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5" name="直線コネクタ 254"/>
        <xdr:cNvCxnSpPr/>
      </xdr:nvCxnSpPr>
      <xdr:spPr>
        <a:xfrm>
          <a:off x="6858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6" name="テキスト ボックス 255"/>
        <xdr:cNvSpPr txBox="1"/>
      </xdr:nvSpPr>
      <xdr:spPr>
        <a:xfrm>
          <a:off x="27577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7" name="【福祉施設】&#10;有形固定資産減価償却率グラフ枠"/>
        <xdr:cNvSpPr/>
      </xdr:nvSpPr>
      <xdr:spPr>
        <a:xfrm>
          <a:off x="6858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93618</xdr:rowOff>
    </xdr:from>
    <xdr:to>
      <xdr:col>24</xdr:col>
      <xdr:colOff>62865</xdr:colOff>
      <xdr:row>86</xdr:row>
      <xdr:rowOff>62593</xdr:rowOff>
    </xdr:to>
    <xdr:cxnSp macro="">
      <xdr:nvCxnSpPr>
        <xdr:cNvPr id="258" name="直線コネクタ 257"/>
        <xdr:cNvCxnSpPr/>
      </xdr:nvCxnSpPr>
      <xdr:spPr>
        <a:xfrm flipV="1">
          <a:off x="4177665" y="12806318"/>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66420</xdr:rowOff>
    </xdr:from>
    <xdr:ext cx="340478" cy="259045"/>
    <xdr:sp macro="" textlink="">
      <xdr:nvSpPr>
        <xdr:cNvPr id="259" name="【福祉施設】&#10;有形固定資産減価償却率最小値テキスト"/>
        <xdr:cNvSpPr txBox="1"/>
      </xdr:nvSpPr>
      <xdr:spPr>
        <a:xfrm>
          <a:off x="4216400" y="142650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62593</xdr:rowOff>
    </xdr:from>
    <xdr:to>
      <xdr:col>24</xdr:col>
      <xdr:colOff>152400</xdr:colOff>
      <xdr:row>86</xdr:row>
      <xdr:rowOff>62593</xdr:rowOff>
    </xdr:to>
    <xdr:cxnSp macro="">
      <xdr:nvCxnSpPr>
        <xdr:cNvPr id="260" name="直線コネクタ 259"/>
        <xdr:cNvCxnSpPr/>
      </xdr:nvCxnSpPr>
      <xdr:spPr>
        <a:xfrm>
          <a:off x="4108450" y="142611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40295</xdr:rowOff>
    </xdr:from>
    <xdr:ext cx="405111" cy="259045"/>
    <xdr:sp macro="" textlink="">
      <xdr:nvSpPr>
        <xdr:cNvPr id="261" name="【福祉施設】&#10;有形固定資産減価償却率最大値テキスト"/>
        <xdr:cNvSpPr txBox="1"/>
      </xdr:nvSpPr>
      <xdr:spPr>
        <a:xfrm>
          <a:off x="4216400" y="12587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93618</xdr:rowOff>
    </xdr:from>
    <xdr:to>
      <xdr:col>24</xdr:col>
      <xdr:colOff>152400</xdr:colOff>
      <xdr:row>77</xdr:row>
      <xdr:rowOff>93618</xdr:rowOff>
    </xdr:to>
    <xdr:cxnSp macro="">
      <xdr:nvCxnSpPr>
        <xdr:cNvPr id="262" name="直線コネクタ 261"/>
        <xdr:cNvCxnSpPr/>
      </xdr:nvCxnSpPr>
      <xdr:spPr>
        <a:xfrm>
          <a:off x="4108450" y="128063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31041</xdr:rowOff>
    </xdr:from>
    <xdr:ext cx="405111" cy="259045"/>
    <xdr:sp macro="" textlink="">
      <xdr:nvSpPr>
        <xdr:cNvPr id="263" name="【福祉施設】&#10;有形固定資産減価償却率平均値テキスト"/>
        <xdr:cNvSpPr txBox="1"/>
      </xdr:nvSpPr>
      <xdr:spPr>
        <a:xfrm>
          <a:off x="4216400" y="134041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52614</xdr:rowOff>
    </xdr:from>
    <xdr:to>
      <xdr:col>24</xdr:col>
      <xdr:colOff>114300</xdr:colOff>
      <xdr:row>81</xdr:row>
      <xdr:rowOff>154214</xdr:rowOff>
    </xdr:to>
    <xdr:sp macro="" textlink="">
      <xdr:nvSpPr>
        <xdr:cNvPr id="264" name="フローチャート: 判断 263"/>
        <xdr:cNvSpPr/>
      </xdr:nvSpPr>
      <xdr:spPr>
        <a:xfrm>
          <a:off x="4127500" y="1342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72208</xdr:rowOff>
    </xdr:from>
    <xdr:to>
      <xdr:col>20</xdr:col>
      <xdr:colOff>38100</xdr:colOff>
      <xdr:row>82</xdr:row>
      <xdr:rowOff>2358</xdr:rowOff>
    </xdr:to>
    <xdr:sp macro="" textlink="">
      <xdr:nvSpPr>
        <xdr:cNvPr id="265" name="フローチャート: 判断 264"/>
        <xdr:cNvSpPr/>
      </xdr:nvSpPr>
      <xdr:spPr>
        <a:xfrm>
          <a:off x="3384550" y="1344530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46082</xdr:rowOff>
    </xdr:from>
    <xdr:to>
      <xdr:col>15</xdr:col>
      <xdr:colOff>101600</xdr:colOff>
      <xdr:row>81</xdr:row>
      <xdr:rowOff>147682</xdr:rowOff>
    </xdr:to>
    <xdr:sp macro="" textlink="">
      <xdr:nvSpPr>
        <xdr:cNvPr id="266" name="フローチャート: 判断 265"/>
        <xdr:cNvSpPr/>
      </xdr:nvSpPr>
      <xdr:spPr>
        <a:xfrm>
          <a:off x="2571750" y="1341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3629</xdr:rowOff>
    </xdr:from>
    <xdr:to>
      <xdr:col>10</xdr:col>
      <xdr:colOff>165100</xdr:colOff>
      <xdr:row>81</xdr:row>
      <xdr:rowOff>105229</xdr:rowOff>
    </xdr:to>
    <xdr:sp macro="" textlink="">
      <xdr:nvSpPr>
        <xdr:cNvPr id="267" name="フローチャート: 判断 266"/>
        <xdr:cNvSpPr/>
      </xdr:nvSpPr>
      <xdr:spPr>
        <a:xfrm>
          <a:off x="1778000" y="13376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8" name="テキスト ボックス 267"/>
        <xdr:cNvSpPr txBox="1"/>
      </xdr:nvSpPr>
      <xdr:spPr>
        <a:xfrm>
          <a:off x="40068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9" name="テキスト ボックス 268"/>
        <xdr:cNvSpPr txBox="1"/>
      </xdr:nvSpPr>
      <xdr:spPr>
        <a:xfrm>
          <a:off x="32575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0" name="テキスト ボックス 269"/>
        <xdr:cNvSpPr txBox="1"/>
      </xdr:nvSpPr>
      <xdr:spPr>
        <a:xfrm>
          <a:off x="24511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1" name="テキスト ボックス 270"/>
        <xdr:cNvSpPr txBox="1"/>
      </xdr:nvSpPr>
      <xdr:spPr>
        <a:xfrm>
          <a:off x="1657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2" name="テキスト ボックス 271"/>
        <xdr:cNvSpPr txBox="1"/>
      </xdr:nvSpPr>
      <xdr:spPr>
        <a:xfrm>
          <a:off x="857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59145</xdr:rowOff>
    </xdr:from>
    <xdr:to>
      <xdr:col>24</xdr:col>
      <xdr:colOff>114300</xdr:colOff>
      <xdr:row>79</xdr:row>
      <xdr:rowOff>160745</xdr:rowOff>
    </xdr:to>
    <xdr:sp macro="" textlink="">
      <xdr:nvSpPr>
        <xdr:cNvPr id="273" name="楕円 272"/>
        <xdr:cNvSpPr/>
      </xdr:nvSpPr>
      <xdr:spPr>
        <a:xfrm>
          <a:off x="4127500" y="1310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82022</xdr:rowOff>
    </xdr:from>
    <xdr:ext cx="405111" cy="259045"/>
    <xdr:sp macro="" textlink="">
      <xdr:nvSpPr>
        <xdr:cNvPr id="274" name="【福祉施設】&#10;有形固定資産減価償却率該当値テキスト"/>
        <xdr:cNvSpPr txBox="1"/>
      </xdr:nvSpPr>
      <xdr:spPr>
        <a:xfrm>
          <a:off x="4216400" y="12959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140788</xdr:rowOff>
    </xdr:from>
    <xdr:to>
      <xdr:col>20</xdr:col>
      <xdr:colOff>38100</xdr:colOff>
      <xdr:row>80</xdr:row>
      <xdr:rowOff>70938</xdr:rowOff>
    </xdr:to>
    <xdr:sp macro="" textlink="">
      <xdr:nvSpPr>
        <xdr:cNvPr id="275" name="楕円 274"/>
        <xdr:cNvSpPr/>
      </xdr:nvSpPr>
      <xdr:spPr>
        <a:xfrm>
          <a:off x="3384550" y="1318368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109945</xdr:rowOff>
    </xdr:from>
    <xdr:to>
      <xdr:col>24</xdr:col>
      <xdr:colOff>63500</xdr:colOff>
      <xdr:row>80</xdr:row>
      <xdr:rowOff>20138</xdr:rowOff>
    </xdr:to>
    <xdr:cxnSp macro="">
      <xdr:nvCxnSpPr>
        <xdr:cNvPr id="276" name="直線コネクタ 275"/>
        <xdr:cNvCxnSpPr/>
      </xdr:nvCxnSpPr>
      <xdr:spPr>
        <a:xfrm flipV="1">
          <a:off x="3429000" y="13152845"/>
          <a:ext cx="749300" cy="7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3629</xdr:rowOff>
    </xdr:from>
    <xdr:to>
      <xdr:col>15</xdr:col>
      <xdr:colOff>101600</xdr:colOff>
      <xdr:row>80</xdr:row>
      <xdr:rowOff>105229</xdr:rowOff>
    </xdr:to>
    <xdr:sp macro="" textlink="">
      <xdr:nvSpPr>
        <xdr:cNvPr id="277" name="楕円 276"/>
        <xdr:cNvSpPr/>
      </xdr:nvSpPr>
      <xdr:spPr>
        <a:xfrm>
          <a:off x="2571750" y="1321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20138</xdr:rowOff>
    </xdr:from>
    <xdr:to>
      <xdr:col>19</xdr:col>
      <xdr:colOff>177800</xdr:colOff>
      <xdr:row>80</xdr:row>
      <xdr:rowOff>54429</xdr:rowOff>
    </xdr:to>
    <xdr:cxnSp macro="">
      <xdr:nvCxnSpPr>
        <xdr:cNvPr id="278" name="直線コネクタ 277"/>
        <xdr:cNvCxnSpPr/>
      </xdr:nvCxnSpPr>
      <xdr:spPr>
        <a:xfrm flipV="1">
          <a:off x="2622550" y="13228138"/>
          <a:ext cx="80645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164935</xdr:rowOff>
    </xdr:from>
    <xdr:ext cx="405111" cy="259045"/>
    <xdr:sp macro="" textlink="">
      <xdr:nvSpPr>
        <xdr:cNvPr id="279" name="n_1aveValue【福祉施設】&#10;有形固定資産減価償却率"/>
        <xdr:cNvSpPr txBox="1"/>
      </xdr:nvSpPr>
      <xdr:spPr>
        <a:xfrm>
          <a:off x="3239144" y="13538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138809</xdr:rowOff>
    </xdr:from>
    <xdr:ext cx="405111" cy="259045"/>
    <xdr:sp macro="" textlink="">
      <xdr:nvSpPr>
        <xdr:cNvPr id="280" name="n_2aveValue【福祉施設】&#10;有形固定資産減価償却率"/>
        <xdr:cNvSpPr txBox="1"/>
      </xdr:nvSpPr>
      <xdr:spPr>
        <a:xfrm>
          <a:off x="2439044" y="13511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121756</xdr:rowOff>
    </xdr:from>
    <xdr:ext cx="405111" cy="259045"/>
    <xdr:sp macro="" textlink="">
      <xdr:nvSpPr>
        <xdr:cNvPr id="281" name="n_3aveValue【福祉施設】&#10;有形固定資産減価償却率"/>
        <xdr:cNvSpPr txBox="1"/>
      </xdr:nvSpPr>
      <xdr:spPr>
        <a:xfrm>
          <a:off x="1645294" y="13164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87465</xdr:rowOff>
    </xdr:from>
    <xdr:ext cx="405111" cy="259045"/>
    <xdr:sp macro="" textlink="">
      <xdr:nvSpPr>
        <xdr:cNvPr id="282" name="n_1mainValue【福祉施設】&#10;有形固定資産減価償却率"/>
        <xdr:cNvSpPr txBox="1"/>
      </xdr:nvSpPr>
      <xdr:spPr>
        <a:xfrm>
          <a:off x="3239144" y="1296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121756</xdr:rowOff>
    </xdr:from>
    <xdr:ext cx="405111" cy="259045"/>
    <xdr:sp macro="" textlink="">
      <xdr:nvSpPr>
        <xdr:cNvPr id="283" name="n_2mainValue【福祉施設】&#10;有形固定資産減価償却率"/>
        <xdr:cNvSpPr txBox="1"/>
      </xdr:nvSpPr>
      <xdr:spPr>
        <a:xfrm>
          <a:off x="2439044" y="1299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4" name="正方形/長方形 283"/>
        <xdr:cNvSpPr/>
      </xdr:nvSpPr>
      <xdr:spPr>
        <a:xfrm>
          <a:off x="595630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5" name="正方形/長方形 284"/>
        <xdr:cNvSpPr/>
      </xdr:nvSpPr>
      <xdr:spPr>
        <a:xfrm>
          <a:off x="60642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6" name="正方形/長方形 285"/>
        <xdr:cNvSpPr/>
      </xdr:nvSpPr>
      <xdr:spPr>
        <a:xfrm>
          <a:off x="60642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7" name="正方形/長方形 286"/>
        <xdr:cNvSpPr/>
      </xdr:nvSpPr>
      <xdr:spPr>
        <a:xfrm>
          <a:off x="69850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8" name="正方形/長方形 287"/>
        <xdr:cNvSpPr/>
      </xdr:nvSpPr>
      <xdr:spPr>
        <a:xfrm>
          <a:off x="69850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9" name="正方形/長方形 288"/>
        <xdr:cNvSpPr/>
      </xdr:nvSpPr>
      <xdr:spPr>
        <a:xfrm>
          <a:off x="8013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0" name="正方形/長方形 289"/>
        <xdr:cNvSpPr/>
      </xdr:nvSpPr>
      <xdr:spPr>
        <a:xfrm>
          <a:off x="8013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1" name="正方形/長方形 290"/>
        <xdr:cNvSpPr/>
      </xdr:nvSpPr>
      <xdr:spPr>
        <a:xfrm>
          <a:off x="595630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2" name="テキスト ボックス 291"/>
        <xdr:cNvSpPr txBox="1"/>
      </xdr:nvSpPr>
      <xdr:spPr>
        <a:xfrm>
          <a:off x="591820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3" name="直線コネクタ 292"/>
        <xdr:cNvCxnSpPr/>
      </xdr:nvCxnSpPr>
      <xdr:spPr>
        <a:xfrm>
          <a:off x="5956300" y="1468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4" name="直線コネクタ 293"/>
        <xdr:cNvCxnSpPr/>
      </xdr:nvCxnSpPr>
      <xdr:spPr>
        <a:xfrm>
          <a:off x="5956300" y="14312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5" name="テキスト ボックス 294"/>
        <xdr:cNvSpPr txBox="1"/>
      </xdr:nvSpPr>
      <xdr:spPr>
        <a:xfrm>
          <a:off x="5527221" y="14177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6" name="直線コネクタ 295"/>
        <xdr:cNvCxnSpPr/>
      </xdr:nvCxnSpPr>
      <xdr:spPr>
        <a:xfrm>
          <a:off x="5956300" y="1394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7" name="テキスト ボックス 296"/>
        <xdr:cNvSpPr txBox="1"/>
      </xdr:nvSpPr>
      <xdr:spPr>
        <a:xfrm>
          <a:off x="5527221" y="1380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8" name="直線コネクタ 297"/>
        <xdr:cNvCxnSpPr/>
      </xdr:nvCxnSpPr>
      <xdr:spPr>
        <a:xfrm>
          <a:off x="5956300" y="13576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9" name="テキスト ボックス 298"/>
        <xdr:cNvSpPr txBox="1"/>
      </xdr:nvSpPr>
      <xdr:spPr>
        <a:xfrm>
          <a:off x="5527221" y="13440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0" name="直線コネクタ 299"/>
        <xdr:cNvCxnSpPr/>
      </xdr:nvCxnSpPr>
      <xdr:spPr>
        <a:xfrm>
          <a:off x="5956300" y="1320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1" name="テキスト ボックス 300"/>
        <xdr:cNvSpPr txBox="1"/>
      </xdr:nvSpPr>
      <xdr:spPr>
        <a:xfrm>
          <a:off x="5527221" y="1307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2" name="直線コネクタ 301"/>
        <xdr:cNvCxnSpPr/>
      </xdr:nvCxnSpPr>
      <xdr:spPr>
        <a:xfrm>
          <a:off x="5956300" y="12846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3" name="テキスト ボックス 302"/>
        <xdr:cNvSpPr txBox="1"/>
      </xdr:nvSpPr>
      <xdr:spPr>
        <a:xfrm>
          <a:off x="5527221" y="12710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4" name="直線コネクタ 303"/>
        <xdr:cNvCxnSpPr/>
      </xdr:nvCxnSpPr>
      <xdr:spPr>
        <a:xfrm>
          <a:off x="5956300" y="12477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5" name="テキスト ボックス 304"/>
        <xdr:cNvSpPr txBox="1"/>
      </xdr:nvSpPr>
      <xdr:spPr>
        <a:xfrm>
          <a:off x="55272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6" name="【福祉施設】&#10;一人当たり面積グラフ枠"/>
        <xdr:cNvSpPr/>
      </xdr:nvSpPr>
      <xdr:spPr>
        <a:xfrm>
          <a:off x="595630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55245</xdr:rowOff>
    </xdr:from>
    <xdr:to>
      <xdr:col>54</xdr:col>
      <xdr:colOff>189865</xdr:colOff>
      <xdr:row>86</xdr:row>
      <xdr:rowOff>87630</xdr:rowOff>
    </xdr:to>
    <xdr:cxnSp macro="">
      <xdr:nvCxnSpPr>
        <xdr:cNvPr id="307" name="直線コネクタ 306"/>
        <xdr:cNvCxnSpPr/>
      </xdr:nvCxnSpPr>
      <xdr:spPr>
        <a:xfrm flipV="1">
          <a:off x="9429115" y="12933045"/>
          <a:ext cx="0" cy="1353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308" name="【福祉施設】&#10;一人当たり面積最小値テキスト"/>
        <xdr:cNvSpPr txBox="1"/>
      </xdr:nvSpPr>
      <xdr:spPr>
        <a:xfrm>
          <a:off x="9467850" y="1429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309" name="直線コネクタ 308"/>
        <xdr:cNvCxnSpPr/>
      </xdr:nvCxnSpPr>
      <xdr:spPr>
        <a:xfrm>
          <a:off x="9359900" y="142862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1922</xdr:rowOff>
    </xdr:from>
    <xdr:ext cx="469744" cy="259045"/>
    <xdr:sp macro="" textlink="">
      <xdr:nvSpPr>
        <xdr:cNvPr id="310" name="【福祉施設】&#10;一人当たり面積最大値テキスト"/>
        <xdr:cNvSpPr txBox="1"/>
      </xdr:nvSpPr>
      <xdr:spPr>
        <a:xfrm>
          <a:off x="9467850" y="12714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55245</xdr:rowOff>
    </xdr:from>
    <xdr:to>
      <xdr:col>55</xdr:col>
      <xdr:colOff>88900</xdr:colOff>
      <xdr:row>78</xdr:row>
      <xdr:rowOff>55245</xdr:rowOff>
    </xdr:to>
    <xdr:cxnSp macro="">
      <xdr:nvCxnSpPr>
        <xdr:cNvPr id="311" name="直線コネクタ 310"/>
        <xdr:cNvCxnSpPr/>
      </xdr:nvCxnSpPr>
      <xdr:spPr>
        <a:xfrm>
          <a:off x="9359900" y="129330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59707</xdr:rowOff>
    </xdr:from>
    <xdr:ext cx="469744" cy="259045"/>
    <xdr:sp macro="" textlink="">
      <xdr:nvSpPr>
        <xdr:cNvPr id="312" name="【福祉施設】&#10;一人当たり面積平均値テキスト"/>
        <xdr:cNvSpPr txBox="1"/>
      </xdr:nvSpPr>
      <xdr:spPr>
        <a:xfrm>
          <a:off x="9467850" y="13763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36830</xdr:rowOff>
    </xdr:from>
    <xdr:to>
      <xdr:col>55</xdr:col>
      <xdr:colOff>50800</xdr:colOff>
      <xdr:row>84</xdr:row>
      <xdr:rowOff>138430</xdr:rowOff>
    </xdr:to>
    <xdr:sp macro="" textlink="">
      <xdr:nvSpPr>
        <xdr:cNvPr id="313" name="フローチャート: 判断 312"/>
        <xdr:cNvSpPr/>
      </xdr:nvSpPr>
      <xdr:spPr>
        <a:xfrm>
          <a:off x="9398000" y="139052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67311</xdr:rowOff>
    </xdr:from>
    <xdr:to>
      <xdr:col>50</xdr:col>
      <xdr:colOff>165100</xdr:colOff>
      <xdr:row>84</xdr:row>
      <xdr:rowOff>168911</xdr:rowOff>
    </xdr:to>
    <xdr:sp macro="" textlink="">
      <xdr:nvSpPr>
        <xdr:cNvPr id="314" name="フローチャート: 判断 313"/>
        <xdr:cNvSpPr/>
      </xdr:nvSpPr>
      <xdr:spPr>
        <a:xfrm>
          <a:off x="8636000" y="139357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17780</xdr:rowOff>
    </xdr:from>
    <xdr:to>
      <xdr:col>46</xdr:col>
      <xdr:colOff>38100</xdr:colOff>
      <xdr:row>84</xdr:row>
      <xdr:rowOff>119380</xdr:rowOff>
    </xdr:to>
    <xdr:sp macro="" textlink="">
      <xdr:nvSpPr>
        <xdr:cNvPr id="315" name="フローチャート: 判断 314"/>
        <xdr:cNvSpPr/>
      </xdr:nvSpPr>
      <xdr:spPr>
        <a:xfrm>
          <a:off x="7842250" y="138861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53975</xdr:rowOff>
    </xdr:from>
    <xdr:to>
      <xdr:col>41</xdr:col>
      <xdr:colOff>101600</xdr:colOff>
      <xdr:row>84</xdr:row>
      <xdr:rowOff>155575</xdr:rowOff>
    </xdr:to>
    <xdr:sp macro="" textlink="">
      <xdr:nvSpPr>
        <xdr:cNvPr id="316" name="フローチャート: 判断 315"/>
        <xdr:cNvSpPr/>
      </xdr:nvSpPr>
      <xdr:spPr>
        <a:xfrm>
          <a:off x="7029450" y="1392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7" name="テキスト ボックス 316"/>
        <xdr:cNvSpPr txBox="1"/>
      </xdr:nvSpPr>
      <xdr:spPr>
        <a:xfrm>
          <a:off x="92583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8" name="テキスト ボックス 317"/>
        <xdr:cNvSpPr txBox="1"/>
      </xdr:nvSpPr>
      <xdr:spPr>
        <a:xfrm>
          <a:off x="8515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9" name="テキスト ボックス 318"/>
        <xdr:cNvSpPr txBox="1"/>
      </xdr:nvSpPr>
      <xdr:spPr>
        <a:xfrm>
          <a:off x="7715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0" name="テキスト ボックス 319"/>
        <xdr:cNvSpPr txBox="1"/>
      </xdr:nvSpPr>
      <xdr:spPr>
        <a:xfrm>
          <a:off x="690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1" name="テキスト ボックス 320"/>
        <xdr:cNvSpPr txBox="1"/>
      </xdr:nvSpPr>
      <xdr:spPr>
        <a:xfrm>
          <a:off x="6115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145414</xdr:rowOff>
    </xdr:from>
    <xdr:to>
      <xdr:col>55</xdr:col>
      <xdr:colOff>50800</xdr:colOff>
      <xdr:row>86</xdr:row>
      <xdr:rowOff>75564</xdr:rowOff>
    </xdr:to>
    <xdr:sp macro="" textlink="">
      <xdr:nvSpPr>
        <xdr:cNvPr id="322" name="楕円 321"/>
        <xdr:cNvSpPr/>
      </xdr:nvSpPr>
      <xdr:spPr>
        <a:xfrm>
          <a:off x="9398000" y="1417891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60341</xdr:rowOff>
    </xdr:from>
    <xdr:ext cx="469744" cy="259045"/>
    <xdr:sp macro="" textlink="">
      <xdr:nvSpPr>
        <xdr:cNvPr id="323" name="【福祉施設】&#10;一人当たり面積該当値テキスト"/>
        <xdr:cNvSpPr txBox="1"/>
      </xdr:nvSpPr>
      <xdr:spPr>
        <a:xfrm>
          <a:off x="9467850" y="1409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170180</xdr:rowOff>
    </xdr:from>
    <xdr:to>
      <xdr:col>50</xdr:col>
      <xdr:colOff>165100</xdr:colOff>
      <xdr:row>86</xdr:row>
      <xdr:rowOff>100330</xdr:rowOff>
    </xdr:to>
    <xdr:sp macro="" textlink="">
      <xdr:nvSpPr>
        <xdr:cNvPr id="324" name="楕円 323"/>
        <xdr:cNvSpPr/>
      </xdr:nvSpPr>
      <xdr:spPr>
        <a:xfrm>
          <a:off x="8636000" y="1419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24764</xdr:rowOff>
    </xdr:from>
    <xdr:to>
      <xdr:col>55</xdr:col>
      <xdr:colOff>0</xdr:colOff>
      <xdr:row>86</xdr:row>
      <xdr:rowOff>49530</xdr:rowOff>
    </xdr:to>
    <xdr:cxnSp macro="">
      <xdr:nvCxnSpPr>
        <xdr:cNvPr id="325" name="直線コネクタ 324"/>
        <xdr:cNvCxnSpPr/>
      </xdr:nvCxnSpPr>
      <xdr:spPr>
        <a:xfrm flipV="1">
          <a:off x="8686800" y="14223364"/>
          <a:ext cx="74295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636</xdr:rowOff>
    </xdr:from>
    <xdr:to>
      <xdr:col>46</xdr:col>
      <xdr:colOff>38100</xdr:colOff>
      <xdr:row>86</xdr:row>
      <xdr:rowOff>102236</xdr:rowOff>
    </xdr:to>
    <xdr:sp macro="" textlink="">
      <xdr:nvSpPr>
        <xdr:cNvPr id="326" name="楕円 325"/>
        <xdr:cNvSpPr/>
      </xdr:nvSpPr>
      <xdr:spPr>
        <a:xfrm>
          <a:off x="7842250" y="141992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49530</xdr:rowOff>
    </xdr:from>
    <xdr:to>
      <xdr:col>50</xdr:col>
      <xdr:colOff>114300</xdr:colOff>
      <xdr:row>86</xdr:row>
      <xdr:rowOff>51436</xdr:rowOff>
    </xdr:to>
    <xdr:cxnSp macro="">
      <xdr:nvCxnSpPr>
        <xdr:cNvPr id="327" name="直線コネクタ 326"/>
        <xdr:cNvCxnSpPr/>
      </xdr:nvCxnSpPr>
      <xdr:spPr>
        <a:xfrm flipV="1">
          <a:off x="7886700" y="14248130"/>
          <a:ext cx="8001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13988</xdr:rowOff>
    </xdr:from>
    <xdr:ext cx="469744" cy="259045"/>
    <xdr:sp macro="" textlink="">
      <xdr:nvSpPr>
        <xdr:cNvPr id="328" name="n_1aveValue【福祉施設】&#10;一人当たり面積"/>
        <xdr:cNvSpPr txBox="1"/>
      </xdr:nvSpPr>
      <xdr:spPr>
        <a:xfrm>
          <a:off x="8458277" y="13717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135907</xdr:rowOff>
    </xdr:from>
    <xdr:ext cx="469744" cy="259045"/>
    <xdr:sp macro="" textlink="">
      <xdr:nvSpPr>
        <xdr:cNvPr id="329" name="n_2aveValue【福祉施設】&#10;一人当たり面積"/>
        <xdr:cNvSpPr txBox="1"/>
      </xdr:nvSpPr>
      <xdr:spPr>
        <a:xfrm>
          <a:off x="7677227" y="13674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652</xdr:rowOff>
    </xdr:from>
    <xdr:ext cx="469744" cy="259045"/>
    <xdr:sp macro="" textlink="">
      <xdr:nvSpPr>
        <xdr:cNvPr id="330" name="n_3aveValue【福祉施設】&#10;一人当たり面積"/>
        <xdr:cNvSpPr txBox="1"/>
      </xdr:nvSpPr>
      <xdr:spPr>
        <a:xfrm>
          <a:off x="6864427" y="1370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91457</xdr:rowOff>
    </xdr:from>
    <xdr:ext cx="469744" cy="259045"/>
    <xdr:sp macro="" textlink="">
      <xdr:nvSpPr>
        <xdr:cNvPr id="331" name="n_1mainValue【福祉施設】&#10;一人当たり面積"/>
        <xdr:cNvSpPr txBox="1"/>
      </xdr:nvSpPr>
      <xdr:spPr>
        <a:xfrm>
          <a:off x="8458277" y="1429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93363</xdr:rowOff>
    </xdr:from>
    <xdr:ext cx="469744" cy="259045"/>
    <xdr:sp macro="" textlink="">
      <xdr:nvSpPr>
        <xdr:cNvPr id="332" name="n_2mainValue【福祉施設】&#10;一人当たり面積"/>
        <xdr:cNvSpPr txBox="1"/>
      </xdr:nvSpPr>
      <xdr:spPr>
        <a:xfrm>
          <a:off x="7677227" y="1429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3" name="正方形/長方形 332"/>
        <xdr:cNvSpPr/>
      </xdr:nvSpPr>
      <xdr:spPr>
        <a:xfrm>
          <a:off x="6858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4" name="正方形/長方形 333"/>
        <xdr:cNvSpPr/>
      </xdr:nvSpPr>
      <xdr:spPr>
        <a:xfrm>
          <a:off x="8128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5" name="正方形/長方形 334"/>
        <xdr:cNvSpPr/>
      </xdr:nvSpPr>
      <xdr:spPr>
        <a:xfrm>
          <a:off x="8128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6" name="正方形/長方形 335"/>
        <xdr:cNvSpPr/>
      </xdr:nvSpPr>
      <xdr:spPr>
        <a:xfrm>
          <a:off x="17145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7" name="正方形/長方形 336"/>
        <xdr:cNvSpPr/>
      </xdr:nvSpPr>
      <xdr:spPr>
        <a:xfrm>
          <a:off x="17145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8" name="正方形/長方形 337"/>
        <xdr:cNvSpPr/>
      </xdr:nvSpPr>
      <xdr:spPr>
        <a:xfrm>
          <a:off x="2743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9" name="正方形/長方形 338"/>
        <xdr:cNvSpPr/>
      </xdr:nvSpPr>
      <xdr:spPr>
        <a:xfrm>
          <a:off x="2743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xdr:cNvSpPr/>
      </xdr:nvSpPr>
      <xdr:spPr>
        <a:xfrm>
          <a:off x="6858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1" name="テキスト ボックス 340"/>
        <xdr:cNvSpPr txBox="1"/>
      </xdr:nvSpPr>
      <xdr:spPr>
        <a:xfrm>
          <a:off x="6667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2" name="直線コネクタ 341"/>
        <xdr:cNvCxnSpPr/>
      </xdr:nvCxnSpPr>
      <xdr:spPr>
        <a:xfrm>
          <a:off x="6858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43" name="テキスト ボックス 342"/>
        <xdr:cNvSpPr txBox="1"/>
      </xdr:nvSpPr>
      <xdr:spPr>
        <a:xfrm>
          <a:off x="384961" y="18209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44" name="直線コネクタ 343"/>
        <xdr:cNvCxnSpPr/>
      </xdr:nvCxnSpPr>
      <xdr:spPr>
        <a:xfrm>
          <a:off x="685800" y="1798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45" name="テキスト ボックス 344"/>
        <xdr:cNvSpPr txBox="1"/>
      </xdr:nvSpPr>
      <xdr:spPr>
        <a:xfrm>
          <a:off x="339891" y="17840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6" name="直線コネクタ 345"/>
        <xdr:cNvCxnSpPr/>
      </xdr:nvCxnSpPr>
      <xdr:spPr>
        <a:xfrm>
          <a:off x="685800" y="1761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7" name="テキスト ボックス 346"/>
        <xdr:cNvSpPr txBox="1"/>
      </xdr:nvSpPr>
      <xdr:spPr>
        <a:xfrm>
          <a:off x="33989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8" name="直線コネクタ 347"/>
        <xdr:cNvCxnSpPr/>
      </xdr:nvCxnSpPr>
      <xdr:spPr>
        <a:xfrm>
          <a:off x="685800" y="17246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9" name="テキスト ボックス 348"/>
        <xdr:cNvSpPr txBox="1"/>
      </xdr:nvSpPr>
      <xdr:spPr>
        <a:xfrm>
          <a:off x="339891" y="17110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0" name="直線コネクタ 349"/>
        <xdr:cNvCxnSpPr/>
      </xdr:nvCxnSpPr>
      <xdr:spPr>
        <a:xfrm>
          <a:off x="685800" y="16878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1" name="テキスト ボックス 350"/>
        <xdr:cNvSpPr txBox="1"/>
      </xdr:nvSpPr>
      <xdr:spPr>
        <a:xfrm>
          <a:off x="339891" y="16742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2" name="直線コネクタ 351"/>
        <xdr:cNvCxnSpPr/>
      </xdr:nvCxnSpPr>
      <xdr:spPr>
        <a:xfrm>
          <a:off x="685800" y="1651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53" name="テキスト ボックス 352"/>
        <xdr:cNvSpPr txBox="1"/>
      </xdr:nvSpPr>
      <xdr:spPr>
        <a:xfrm>
          <a:off x="275771" y="16374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4" name="直線コネクタ 353"/>
        <xdr:cNvCxnSpPr/>
      </xdr:nvCxnSpPr>
      <xdr:spPr>
        <a:xfrm>
          <a:off x="6858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5" name="テキスト ボックス 354"/>
        <xdr:cNvSpPr txBox="1"/>
      </xdr:nvSpPr>
      <xdr:spPr>
        <a:xfrm>
          <a:off x="27577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6" name="【市民会館】&#10;有形固定資産減価償却率グラフ枠"/>
        <xdr:cNvSpPr/>
      </xdr:nvSpPr>
      <xdr:spPr>
        <a:xfrm>
          <a:off x="6858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15239</xdr:rowOff>
    </xdr:from>
    <xdr:to>
      <xdr:col>24</xdr:col>
      <xdr:colOff>62865</xdr:colOff>
      <xdr:row>107</xdr:row>
      <xdr:rowOff>43814</xdr:rowOff>
    </xdr:to>
    <xdr:cxnSp macro="">
      <xdr:nvCxnSpPr>
        <xdr:cNvPr id="357" name="直線コネクタ 356"/>
        <xdr:cNvCxnSpPr/>
      </xdr:nvCxnSpPr>
      <xdr:spPr>
        <a:xfrm flipV="1">
          <a:off x="4177665" y="16525239"/>
          <a:ext cx="0" cy="1184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47641</xdr:rowOff>
    </xdr:from>
    <xdr:ext cx="405111" cy="259045"/>
    <xdr:sp macro="" textlink="">
      <xdr:nvSpPr>
        <xdr:cNvPr id="358" name="【市民会館】&#10;有形固定資産減価償却率最小値テキスト"/>
        <xdr:cNvSpPr txBox="1"/>
      </xdr:nvSpPr>
      <xdr:spPr>
        <a:xfrm>
          <a:off x="4216400"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43814</xdr:rowOff>
    </xdr:from>
    <xdr:to>
      <xdr:col>24</xdr:col>
      <xdr:colOff>152400</xdr:colOff>
      <xdr:row>107</xdr:row>
      <xdr:rowOff>43814</xdr:rowOff>
    </xdr:to>
    <xdr:cxnSp macro="">
      <xdr:nvCxnSpPr>
        <xdr:cNvPr id="359" name="直線コネクタ 358"/>
        <xdr:cNvCxnSpPr/>
      </xdr:nvCxnSpPr>
      <xdr:spPr>
        <a:xfrm>
          <a:off x="4108450" y="177095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133366</xdr:rowOff>
    </xdr:from>
    <xdr:ext cx="405111" cy="259045"/>
    <xdr:sp macro="" textlink="">
      <xdr:nvSpPr>
        <xdr:cNvPr id="360" name="【市民会館】&#10;有形固定資産減価償却率最大値テキスト"/>
        <xdr:cNvSpPr txBox="1"/>
      </xdr:nvSpPr>
      <xdr:spPr>
        <a:xfrm>
          <a:off x="4216400" y="16313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15239</xdr:rowOff>
    </xdr:from>
    <xdr:to>
      <xdr:col>24</xdr:col>
      <xdr:colOff>152400</xdr:colOff>
      <xdr:row>100</xdr:row>
      <xdr:rowOff>15239</xdr:rowOff>
    </xdr:to>
    <xdr:cxnSp macro="">
      <xdr:nvCxnSpPr>
        <xdr:cNvPr id="361" name="直線コネクタ 360"/>
        <xdr:cNvCxnSpPr/>
      </xdr:nvCxnSpPr>
      <xdr:spPr>
        <a:xfrm>
          <a:off x="4108450" y="165252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47641</xdr:rowOff>
    </xdr:from>
    <xdr:ext cx="405111" cy="259045"/>
    <xdr:sp macro="" textlink="">
      <xdr:nvSpPr>
        <xdr:cNvPr id="362" name="【市民会館】&#10;有形固定資産減価償却率平均値テキスト"/>
        <xdr:cNvSpPr txBox="1"/>
      </xdr:nvSpPr>
      <xdr:spPr>
        <a:xfrm>
          <a:off x="4216400" y="17218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69214</xdr:rowOff>
    </xdr:from>
    <xdr:to>
      <xdr:col>24</xdr:col>
      <xdr:colOff>114300</xdr:colOff>
      <xdr:row>104</xdr:row>
      <xdr:rowOff>170814</xdr:rowOff>
    </xdr:to>
    <xdr:sp macro="" textlink="">
      <xdr:nvSpPr>
        <xdr:cNvPr id="363" name="フローチャート: 判断 362"/>
        <xdr:cNvSpPr/>
      </xdr:nvSpPr>
      <xdr:spPr>
        <a:xfrm>
          <a:off x="4127500" y="172396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130175</xdr:rowOff>
    </xdr:from>
    <xdr:to>
      <xdr:col>20</xdr:col>
      <xdr:colOff>38100</xdr:colOff>
      <xdr:row>105</xdr:row>
      <xdr:rowOff>60325</xdr:rowOff>
    </xdr:to>
    <xdr:sp macro="" textlink="">
      <xdr:nvSpPr>
        <xdr:cNvPr id="364" name="フローチャート: 判断 363"/>
        <xdr:cNvSpPr/>
      </xdr:nvSpPr>
      <xdr:spPr>
        <a:xfrm>
          <a:off x="3384550" y="173005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141605</xdr:rowOff>
    </xdr:from>
    <xdr:to>
      <xdr:col>15</xdr:col>
      <xdr:colOff>101600</xdr:colOff>
      <xdr:row>105</xdr:row>
      <xdr:rowOff>71755</xdr:rowOff>
    </xdr:to>
    <xdr:sp macro="" textlink="">
      <xdr:nvSpPr>
        <xdr:cNvPr id="365" name="フローチャート: 判断 364"/>
        <xdr:cNvSpPr/>
      </xdr:nvSpPr>
      <xdr:spPr>
        <a:xfrm>
          <a:off x="2571750" y="173120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59689</xdr:rowOff>
    </xdr:from>
    <xdr:to>
      <xdr:col>10</xdr:col>
      <xdr:colOff>165100</xdr:colOff>
      <xdr:row>105</xdr:row>
      <xdr:rowOff>161289</xdr:rowOff>
    </xdr:to>
    <xdr:sp macro="" textlink="">
      <xdr:nvSpPr>
        <xdr:cNvPr id="366" name="フローチャート: 判断 365"/>
        <xdr:cNvSpPr/>
      </xdr:nvSpPr>
      <xdr:spPr>
        <a:xfrm>
          <a:off x="1778000" y="1739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7" name="テキスト ボックス 366"/>
        <xdr:cNvSpPr txBox="1"/>
      </xdr:nvSpPr>
      <xdr:spPr>
        <a:xfrm>
          <a:off x="40068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8" name="テキスト ボックス 367"/>
        <xdr:cNvSpPr txBox="1"/>
      </xdr:nvSpPr>
      <xdr:spPr>
        <a:xfrm>
          <a:off x="32575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9" name="テキスト ボックス 368"/>
        <xdr:cNvSpPr txBox="1"/>
      </xdr:nvSpPr>
      <xdr:spPr>
        <a:xfrm>
          <a:off x="24511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0" name="テキスト ボックス 369"/>
        <xdr:cNvSpPr txBox="1"/>
      </xdr:nvSpPr>
      <xdr:spPr>
        <a:xfrm>
          <a:off x="16573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1" name="テキスト ボックス 370"/>
        <xdr:cNvSpPr txBox="1"/>
      </xdr:nvSpPr>
      <xdr:spPr>
        <a:xfrm>
          <a:off x="857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111125</xdr:rowOff>
    </xdr:from>
    <xdr:to>
      <xdr:col>24</xdr:col>
      <xdr:colOff>114300</xdr:colOff>
      <xdr:row>103</xdr:row>
      <xdr:rowOff>41275</xdr:rowOff>
    </xdr:to>
    <xdr:sp macro="" textlink="">
      <xdr:nvSpPr>
        <xdr:cNvPr id="372" name="楕円 371"/>
        <xdr:cNvSpPr/>
      </xdr:nvSpPr>
      <xdr:spPr>
        <a:xfrm>
          <a:off x="4127500" y="169513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134002</xdr:rowOff>
    </xdr:from>
    <xdr:ext cx="405111" cy="259045"/>
    <xdr:sp macro="" textlink="">
      <xdr:nvSpPr>
        <xdr:cNvPr id="373" name="【市民会館】&#10;有形固定資産減価償却率該当値テキスト"/>
        <xdr:cNvSpPr txBox="1"/>
      </xdr:nvSpPr>
      <xdr:spPr>
        <a:xfrm>
          <a:off x="4216400" y="16809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143511</xdr:rowOff>
    </xdr:from>
    <xdr:to>
      <xdr:col>20</xdr:col>
      <xdr:colOff>38100</xdr:colOff>
      <xdr:row>103</xdr:row>
      <xdr:rowOff>73661</xdr:rowOff>
    </xdr:to>
    <xdr:sp macro="" textlink="">
      <xdr:nvSpPr>
        <xdr:cNvPr id="374" name="楕円 373"/>
        <xdr:cNvSpPr/>
      </xdr:nvSpPr>
      <xdr:spPr>
        <a:xfrm>
          <a:off x="3384550" y="1698371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161925</xdr:rowOff>
    </xdr:from>
    <xdr:to>
      <xdr:col>24</xdr:col>
      <xdr:colOff>63500</xdr:colOff>
      <xdr:row>103</xdr:row>
      <xdr:rowOff>22861</xdr:rowOff>
    </xdr:to>
    <xdr:cxnSp macro="">
      <xdr:nvCxnSpPr>
        <xdr:cNvPr id="375" name="直線コネクタ 374"/>
        <xdr:cNvCxnSpPr/>
      </xdr:nvCxnSpPr>
      <xdr:spPr>
        <a:xfrm flipV="1">
          <a:off x="3429000" y="17002125"/>
          <a:ext cx="749300" cy="2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8255</xdr:rowOff>
    </xdr:from>
    <xdr:to>
      <xdr:col>15</xdr:col>
      <xdr:colOff>101600</xdr:colOff>
      <xdr:row>103</xdr:row>
      <xdr:rowOff>109855</xdr:rowOff>
    </xdr:to>
    <xdr:sp macro="" textlink="">
      <xdr:nvSpPr>
        <xdr:cNvPr id="376" name="楕円 375"/>
        <xdr:cNvSpPr/>
      </xdr:nvSpPr>
      <xdr:spPr>
        <a:xfrm>
          <a:off x="2571750" y="1701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22861</xdr:rowOff>
    </xdr:from>
    <xdr:to>
      <xdr:col>19</xdr:col>
      <xdr:colOff>177800</xdr:colOff>
      <xdr:row>103</xdr:row>
      <xdr:rowOff>59055</xdr:rowOff>
    </xdr:to>
    <xdr:cxnSp macro="">
      <xdr:nvCxnSpPr>
        <xdr:cNvPr id="377" name="直線コネクタ 376"/>
        <xdr:cNvCxnSpPr/>
      </xdr:nvCxnSpPr>
      <xdr:spPr>
        <a:xfrm flipV="1">
          <a:off x="2622550" y="17028161"/>
          <a:ext cx="80645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51452</xdr:rowOff>
    </xdr:from>
    <xdr:ext cx="405111" cy="259045"/>
    <xdr:sp macro="" textlink="">
      <xdr:nvSpPr>
        <xdr:cNvPr id="378" name="n_1aveValue【市民会館】&#10;有形固定資産減価償却率"/>
        <xdr:cNvSpPr txBox="1"/>
      </xdr:nvSpPr>
      <xdr:spPr>
        <a:xfrm>
          <a:off x="3239144" y="17386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62882</xdr:rowOff>
    </xdr:from>
    <xdr:ext cx="405111" cy="259045"/>
    <xdr:sp macro="" textlink="">
      <xdr:nvSpPr>
        <xdr:cNvPr id="379" name="n_2aveValue【市民会館】&#10;有形固定資産減価償却率"/>
        <xdr:cNvSpPr txBox="1"/>
      </xdr:nvSpPr>
      <xdr:spPr>
        <a:xfrm>
          <a:off x="2439044" y="17398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6366</xdr:rowOff>
    </xdr:from>
    <xdr:ext cx="405111" cy="259045"/>
    <xdr:sp macro="" textlink="">
      <xdr:nvSpPr>
        <xdr:cNvPr id="380" name="n_3aveValue【市民会館】&#10;有形固定資産減価償却率"/>
        <xdr:cNvSpPr txBox="1"/>
      </xdr:nvSpPr>
      <xdr:spPr>
        <a:xfrm>
          <a:off x="1645294" y="17176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90188</xdr:rowOff>
    </xdr:from>
    <xdr:ext cx="405111" cy="259045"/>
    <xdr:sp macro="" textlink="">
      <xdr:nvSpPr>
        <xdr:cNvPr id="381" name="n_1mainValue【市民会館】&#10;有形固定資産減価償却率"/>
        <xdr:cNvSpPr txBox="1"/>
      </xdr:nvSpPr>
      <xdr:spPr>
        <a:xfrm>
          <a:off x="3239144" y="16765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126382</xdr:rowOff>
    </xdr:from>
    <xdr:ext cx="405111" cy="259045"/>
    <xdr:sp macro="" textlink="">
      <xdr:nvSpPr>
        <xdr:cNvPr id="382" name="n_2mainValue【市民会館】&#10;有形固定資産減価償却率"/>
        <xdr:cNvSpPr txBox="1"/>
      </xdr:nvSpPr>
      <xdr:spPr>
        <a:xfrm>
          <a:off x="2439044" y="16801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595630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0642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0642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69850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69850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013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013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595630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1" name="テキスト ボックス 390"/>
        <xdr:cNvSpPr txBox="1"/>
      </xdr:nvSpPr>
      <xdr:spPr>
        <a:xfrm>
          <a:off x="591820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2" name="直線コネクタ 391"/>
        <xdr:cNvCxnSpPr/>
      </xdr:nvCxnSpPr>
      <xdr:spPr>
        <a:xfrm>
          <a:off x="5956300" y="18345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93" name="直線コネクタ 392"/>
        <xdr:cNvCxnSpPr/>
      </xdr:nvCxnSpPr>
      <xdr:spPr>
        <a:xfrm>
          <a:off x="5956300" y="17983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94" name="テキスト ボックス 393"/>
        <xdr:cNvSpPr txBox="1"/>
      </xdr:nvSpPr>
      <xdr:spPr>
        <a:xfrm>
          <a:off x="5527221" y="178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5" name="直線コネクタ 394"/>
        <xdr:cNvCxnSpPr/>
      </xdr:nvCxnSpPr>
      <xdr:spPr>
        <a:xfrm>
          <a:off x="5956300" y="1761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6" name="テキスト ボックス 395"/>
        <xdr:cNvSpPr txBox="1"/>
      </xdr:nvSpPr>
      <xdr:spPr>
        <a:xfrm>
          <a:off x="55272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7" name="直線コネクタ 396"/>
        <xdr:cNvCxnSpPr/>
      </xdr:nvCxnSpPr>
      <xdr:spPr>
        <a:xfrm>
          <a:off x="5956300" y="17246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8" name="テキスト ボックス 397"/>
        <xdr:cNvSpPr txBox="1"/>
      </xdr:nvSpPr>
      <xdr:spPr>
        <a:xfrm>
          <a:off x="5527221" y="17110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9" name="直線コネクタ 398"/>
        <xdr:cNvCxnSpPr/>
      </xdr:nvCxnSpPr>
      <xdr:spPr>
        <a:xfrm>
          <a:off x="5956300" y="16878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00" name="テキスト ボックス 399"/>
        <xdr:cNvSpPr txBox="1"/>
      </xdr:nvSpPr>
      <xdr:spPr>
        <a:xfrm>
          <a:off x="5527221" y="16742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01" name="直線コネクタ 400"/>
        <xdr:cNvCxnSpPr/>
      </xdr:nvCxnSpPr>
      <xdr:spPr>
        <a:xfrm>
          <a:off x="5956300" y="1651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02" name="テキスト ボックス 401"/>
        <xdr:cNvSpPr txBox="1"/>
      </xdr:nvSpPr>
      <xdr:spPr>
        <a:xfrm>
          <a:off x="5527221" y="16374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3" name="直線コネクタ 402"/>
        <xdr:cNvCxnSpPr/>
      </xdr:nvCxnSpPr>
      <xdr:spPr>
        <a:xfrm>
          <a:off x="5956300" y="16148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4" name="テキスト ボックス 403"/>
        <xdr:cNvSpPr txBox="1"/>
      </xdr:nvSpPr>
      <xdr:spPr>
        <a:xfrm>
          <a:off x="552722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5" name="【市民会館】&#10;一人当たり面積グラフ枠"/>
        <xdr:cNvSpPr/>
      </xdr:nvSpPr>
      <xdr:spPr>
        <a:xfrm>
          <a:off x="595630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57150</xdr:rowOff>
    </xdr:from>
    <xdr:to>
      <xdr:col>54</xdr:col>
      <xdr:colOff>189865</xdr:colOff>
      <xdr:row>108</xdr:row>
      <xdr:rowOff>85725</xdr:rowOff>
    </xdr:to>
    <xdr:cxnSp macro="">
      <xdr:nvCxnSpPr>
        <xdr:cNvPr id="406" name="直線コネクタ 405"/>
        <xdr:cNvCxnSpPr/>
      </xdr:nvCxnSpPr>
      <xdr:spPr>
        <a:xfrm flipV="1">
          <a:off x="9429115" y="1640205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89552</xdr:rowOff>
    </xdr:from>
    <xdr:ext cx="469744" cy="259045"/>
    <xdr:sp macro="" textlink="">
      <xdr:nvSpPr>
        <xdr:cNvPr id="407" name="【市民会館】&#10;一人当たり面積最小値テキスト"/>
        <xdr:cNvSpPr txBox="1"/>
      </xdr:nvSpPr>
      <xdr:spPr>
        <a:xfrm>
          <a:off x="9467850" y="1792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85725</xdr:rowOff>
    </xdr:from>
    <xdr:to>
      <xdr:col>55</xdr:col>
      <xdr:colOff>88900</xdr:colOff>
      <xdr:row>108</xdr:row>
      <xdr:rowOff>85725</xdr:rowOff>
    </xdr:to>
    <xdr:cxnSp macro="">
      <xdr:nvCxnSpPr>
        <xdr:cNvPr id="408" name="直線コネクタ 407"/>
        <xdr:cNvCxnSpPr/>
      </xdr:nvCxnSpPr>
      <xdr:spPr>
        <a:xfrm>
          <a:off x="9359900" y="179165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3827</xdr:rowOff>
    </xdr:from>
    <xdr:ext cx="469744" cy="259045"/>
    <xdr:sp macro="" textlink="">
      <xdr:nvSpPr>
        <xdr:cNvPr id="409" name="【市民会館】&#10;一人当たり面積最大値テキスト"/>
        <xdr:cNvSpPr txBox="1"/>
      </xdr:nvSpPr>
      <xdr:spPr>
        <a:xfrm>
          <a:off x="9467850" y="1618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410" name="直線コネクタ 409"/>
        <xdr:cNvCxnSpPr/>
      </xdr:nvCxnSpPr>
      <xdr:spPr>
        <a:xfrm>
          <a:off x="9359900" y="16402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23513</xdr:rowOff>
    </xdr:from>
    <xdr:ext cx="469744" cy="259045"/>
    <xdr:sp macro="" textlink="">
      <xdr:nvSpPr>
        <xdr:cNvPr id="411" name="【市民会館】&#10;一人当たり面積平均値テキスト"/>
        <xdr:cNvSpPr txBox="1"/>
      </xdr:nvSpPr>
      <xdr:spPr>
        <a:xfrm>
          <a:off x="9467850" y="17359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636</xdr:rowOff>
    </xdr:from>
    <xdr:to>
      <xdr:col>55</xdr:col>
      <xdr:colOff>50800</xdr:colOff>
      <xdr:row>106</xdr:row>
      <xdr:rowOff>102236</xdr:rowOff>
    </xdr:to>
    <xdr:sp macro="" textlink="">
      <xdr:nvSpPr>
        <xdr:cNvPr id="412" name="フローチャート: 判断 411"/>
        <xdr:cNvSpPr/>
      </xdr:nvSpPr>
      <xdr:spPr>
        <a:xfrm>
          <a:off x="9398000" y="1750123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76836</xdr:rowOff>
    </xdr:from>
    <xdr:to>
      <xdr:col>50</xdr:col>
      <xdr:colOff>165100</xdr:colOff>
      <xdr:row>106</xdr:row>
      <xdr:rowOff>6986</xdr:rowOff>
    </xdr:to>
    <xdr:sp macro="" textlink="">
      <xdr:nvSpPr>
        <xdr:cNvPr id="413" name="フローチャート: 判断 412"/>
        <xdr:cNvSpPr/>
      </xdr:nvSpPr>
      <xdr:spPr>
        <a:xfrm>
          <a:off x="8636000" y="1741233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63500</xdr:rowOff>
    </xdr:from>
    <xdr:to>
      <xdr:col>46</xdr:col>
      <xdr:colOff>38100</xdr:colOff>
      <xdr:row>105</xdr:row>
      <xdr:rowOff>165100</xdr:rowOff>
    </xdr:to>
    <xdr:sp macro="" textlink="">
      <xdr:nvSpPr>
        <xdr:cNvPr id="414" name="フローチャート: 判断 413"/>
        <xdr:cNvSpPr/>
      </xdr:nvSpPr>
      <xdr:spPr>
        <a:xfrm>
          <a:off x="7842250" y="173990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160655</xdr:rowOff>
    </xdr:from>
    <xdr:to>
      <xdr:col>41</xdr:col>
      <xdr:colOff>101600</xdr:colOff>
      <xdr:row>105</xdr:row>
      <xdr:rowOff>90805</xdr:rowOff>
    </xdr:to>
    <xdr:sp macro="" textlink="">
      <xdr:nvSpPr>
        <xdr:cNvPr id="415" name="フローチャート: 判断 414"/>
        <xdr:cNvSpPr/>
      </xdr:nvSpPr>
      <xdr:spPr>
        <a:xfrm>
          <a:off x="7029450" y="173310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6" name="テキスト ボックス 415"/>
        <xdr:cNvSpPr txBox="1"/>
      </xdr:nvSpPr>
      <xdr:spPr>
        <a:xfrm>
          <a:off x="92583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7" name="テキスト ボックス 416"/>
        <xdr:cNvSpPr txBox="1"/>
      </xdr:nvSpPr>
      <xdr:spPr>
        <a:xfrm>
          <a:off x="85153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8" name="テキスト ボックス 417"/>
        <xdr:cNvSpPr txBox="1"/>
      </xdr:nvSpPr>
      <xdr:spPr>
        <a:xfrm>
          <a:off x="7715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9" name="テキスト ボックス 418"/>
        <xdr:cNvSpPr txBox="1"/>
      </xdr:nvSpPr>
      <xdr:spPr>
        <a:xfrm>
          <a:off x="690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0" name="テキスト ボックス 419"/>
        <xdr:cNvSpPr txBox="1"/>
      </xdr:nvSpPr>
      <xdr:spPr>
        <a:xfrm>
          <a:off x="6115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88264</xdr:rowOff>
    </xdr:from>
    <xdr:to>
      <xdr:col>55</xdr:col>
      <xdr:colOff>50800</xdr:colOff>
      <xdr:row>107</xdr:row>
      <xdr:rowOff>18414</xdr:rowOff>
    </xdr:to>
    <xdr:sp macro="" textlink="">
      <xdr:nvSpPr>
        <xdr:cNvPr id="421" name="楕円 420"/>
        <xdr:cNvSpPr/>
      </xdr:nvSpPr>
      <xdr:spPr>
        <a:xfrm>
          <a:off x="9398000" y="1758886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66691</xdr:rowOff>
    </xdr:from>
    <xdr:ext cx="469744" cy="259045"/>
    <xdr:sp macro="" textlink="">
      <xdr:nvSpPr>
        <xdr:cNvPr id="422" name="【市民会館】&#10;一人当たり面積該当値テキスト"/>
        <xdr:cNvSpPr txBox="1"/>
      </xdr:nvSpPr>
      <xdr:spPr>
        <a:xfrm>
          <a:off x="9467850" y="1756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95886</xdr:rowOff>
    </xdr:from>
    <xdr:to>
      <xdr:col>50</xdr:col>
      <xdr:colOff>165100</xdr:colOff>
      <xdr:row>107</xdr:row>
      <xdr:rowOff>26036</xdr:rowOff>
    </xdr:to>
    <xdr:sp macro="" textlink="">
      <xdr:nvSpPr>
        <xdr:cNvPr id="423" name="楕円 422"/>
        <xdr:cNvSpPr/>
      </xdr:nvSpPr>
      <xdr:spPr>
        <a:xfrm>
          <a:off x="8636000" y="175964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139064</xdr:rowOff>
    </xdr:from>
    <xdr:to>
      <xdr:col>55</xdr:col>
      <xdr:colOff>0</xdr:colOff>
      <xdr:row>106</xdr:row>
      <xdr:rowOff>146686</xdr:rowOff>
    </xdr:to>
    <xdr:cxnSp macro="">
      <xdr:nvCxnSpPr>
        <xdr:cNvPr id="424" name="直線コネクタ 423"/>
        <xdr:cNvCxnSpPr/>
      </xdr:nvCxnSpPr>
      <xdr:spPr>
        <a:xfrm flipV="1">
          <a:off x="8686800" y="17639664"/>
          <a:ext cx="74295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25" name="楕円 424"/>
        <xdr:cNvSpPr/>
      </xdr:nvSpPr>
      <xdr:spPr>
        <a:xfrm>
          <a:off x="7842250" y="17602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146686</xdr:rowOff>
    </xdr:from>
    <xdr:to>
      <xdr:col>50</xdr:col>
      <xdr:colOff>114300</xdr:colOff>
      <xdr:row>106</xdr:row>
      <xdr:rowOff>152400</xdr:rowOff>
    </xdr:to>
    <xdr:cxnSp macro="">
      <xdr:nvCxnSpPr>
        <xdr:cNvPr id="426" name="直線コネクタ 425"/>
        <xdr:cNvCxnSpPr/>
      </xdr:nvCxnSpPr>
      <xdr:spPr>
        <a:xfrm flipV="1">
          <a:off x="7886700" y="17647286"/>
          <a:ext cx="8001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23513</xdr:rowOff>
    </xdr:from>
    <xdr:ext cx="469744" cy="259045"/>
    <xdr:sp macro="" textlink="">
      <xdr:nvSpPr>
        <xdr:cNvPr id="427" name="n_1aveValue【市民会館】&#10;一人当たり面積"/>
        <xdr:cNvSpPr txBox="1"/>
      </xdr:nvSpPr>
      <xdr:spPr>
        <a:xfrm>
          <a:off x="8458277" y="17193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10177</xdr:rowOff>
    </xdr:from>
    <xdr:ext cx="469744" cy="259045"/>
    <xdr:sp macro="" textlink="">
      <xdr:nvSpPr>
        <xdr:cNvPr id="428" name="n_2aveValue【市民会館】&#10;一人当たり面積"/>
        <xdr:cNvSpPr txBox="1"/>
      </xdr:nvSpPr>
      <xdr:spPr>
        <a:xfrm>
          <a:off x="7677227" y="1718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107332</xdr:rowOff>
    </xdr:from>
    <xdr:ext cx="469744" cy="259045"/>
    <xdr:sp macro="" textlink="">
      <xdr:nvSpPr>
        <xdr:cNvPr id="429" name="n_3aveValue【市民会館】&#10;一人当たり面積"/>
        <xdr:cNvSpPr txBox="1"/>
      </xdr:nvSpPr>
      <xdr:spPr>
        <a:xfrm>
          <a:off x="6864427" y="1711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17163</xdr:rowOff>
    </xdr:from>
    <xdr:ext cx="469744" cy="259045"/>
    <xdr:sp macro="" textlink="">
      <xdr:nvSpPr>
        <xdr:cNvPr id="430" name="n_1mainValue【市民会館】&#10;一人当たり面積"/>
        <xdr:cNvSpPr txBox="1"/>
      </xdr:nvSpPr>
      <xdr:spPr>
        <a:xfrm>
          <a:off x="8458277" y="1768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22877</xdr:rowOff>
    </xdr:from>
    <xdr:ext cx="469744" cy="259045"/>
    <xdr:sp macro="" textlink="">
      <xdr:nvSpPr>
        <xdr:cNvPr id="431" name="n_2mainValue【市民会館】&#10;一人当たり面積"/>
        <xdr:cNvSpPr txBox="1"/>
      </xdr:nvSpPr>
      <xdr:spPr>
        <a:xfrm>
          <a:off x="76772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2" name="正方形/長方形 431"/>
        <xdr:cNvSpPr/>
      </xdr:nvSpPr>
      <xdr:spPr>
        <a:xfrm>
          <a:off x="1120775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3" name="正方形/長方形 432"/>
        <xdr:cNvSpPr/>
      </xdr:nvSpPr>
      <xdr:spPr>
        <a:xfrm>
          <a:off x="11315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4" name="正方形/長方形 433"/>
        <xdr:cNvSpPr/>
      </xdr:nvSpPr>
      <xdr:spPr>
        <a:xfrm>
          <a:off x="11315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5" name="正方形/長方形 434"/>
        <xdr:cNvSpPr/>
      </xdr:nvSpPr>
      <xdr:spPr>
        <a:xfrm>
          <a:off x="122364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6" name="正方形/長方形 435"/>
        <xdr:cNvSpPr/>
      </xdr:nvSpPr>
      <xdr:spPr>
        <a:xfrm>
          <a:off x="122364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7" name="正方形/長方形 436"/>
        <xdr:cNvSpPr/>
      </xdr:nvSpPr>
      <xdr:spPr>
        <a:xfrm>
          <a:off x="132651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8" name="正方形/長方形 437"/>
        <xdr:cNvSpPr/>
      </xdr:nvSpPr>
      <xdr:spPr>
        <a:xfrm>
          <a:off x="132651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9" name="正方形/長方形 438"/>
        <xdr:cNvSpPr/>
      </xdr:nvSpPr>
      <xdr:spPr>
        <a:xfrm>
          <a:off x="1120775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0" name="テキスト ボックス 439"/>
        <xdr:cNvSpPr txBox="1"/>
      </xdr:nvSpPr>
      <xdr:spPr>
        <a:xfrm>
          <a:off x="111696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1" name="直線コネクタ 440"/>
        <xdr:cNvCxnSpPr/>
      </xdr:nvCxnSpPr>
      <xdr:spPr>
        <a:xfrm>
          <a:off x="11207750" y="7340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42" name="直線コネクタ 441"/>
        <xdr:cNvCxnSpPr/>
      </xdr:nvCxnSpPr>
      <xdr:spPr>
        <a:xfrm>
          <a:off x="11207750" y="702672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3" name="テキスト ボックス 442"/>
        <xdr:cNvSpPr txBox="1"/>
      </xdr:nvSpPr>
      <xdr:spPr>
        <a:xfrm>
          <a:off x="10906911" y="689085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4" name="直線コネクタ 443"/>
        <xdr:cNvCxnSpPr/>
      </xdr:nvCxnSpPr>
      <xdr:spPr>
        <a:xfrm>
          <a:off x="11207750" y="67128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5" name="テキスト ボックス 444"/>
        <xdr:cNvSpPr txBox="1"/>
      </xdr:nvSpPr>
      <xdr:spPr>
        <a:xfrm>
          <a:off x="10842791" y="65769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6" name="直線コネクタ 445"/>
        <xdr:cNvCxnSpPr/>
      </xdr:nvCxnSpPr>
      <xdr:spPr>
        <a:xfrm>
          <a:off x="11207750" y="639898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7" name="テキスト ボックス 446"/>
        <xdr:cNvSpPr txBox="1"/>
      </xdr:nvSpPr>
      <xdr:spPr>
        <a:xfrm>
          <a:off x="10842791" y="62631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8" name="直線コネクタ 447"/>
        <xdr:cNvCxnSpPr/>
      </xdr:nvCxnSpPr>
      <xdr:spPr>
        <a:xfrm>
          <a:off x="11207750" y="60851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9" name="テキスト ボックス 448"/>
        <xdr:cNvSpPr txBox="1"/>
      </xdr:nvSpPr>
      <xdr:spPr>
        <a:xfrm>
          <a:off x="10842791" y="59428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50" name="直線コネクタ 449"/>
        <xdr:cNvCxnSpPr/>
      </xdr:nvCxnSpPr>
      <xdr:spPr>
        <a:xfrm>
          <a:off x="11207750" y="57712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51" name="テキスト ボックス 450"/>
        <xdr:cNvSpPr txBox="1"/>
      </xdr:nvSpPr>
      <xdr:spPr>
        <a:xfrm>
          <a:off x="10842791" y="56290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52" name="直線コネクタ 451"/>
        <xdr:cNvCxnSpPr/>
      </xdr:nvCxnSpPr>
      <xdr:spPr>
        <a:xfrm>
          <a:off x="11207750" y="545102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3" name="テキスト ボックス 452"/>
        <xdr:cNvSpPr txBox="1"/>
      </xdr:nvSpPr>
      <xdr:spPr>
        <a:xfrm>
          <a:off x="10797721" y="53151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4" name="直線コネクタ 453"/>
        <xdr:cNvCxnSpPr/>
      </xdr:nvCxnSpPr>
      <xdr:spPr>
        <a:xfrm>
          <a:off x="11207750" y="5137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5" name="テキスト ボックス 454"/>
        <xdr:cNvSpPr txBox="1"/>
      </xdr:nvSpPr>
      <xdr:spPr>
        <a:xfrm>
          <a:off x="1079772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6" name="【一般廃棄物処理施設】&#10;有形固定資産減価償却率グラフ枠"/>
        <xdr:cNvSpPr/>
      </xdr:nvSpPr>
      <xdr:spPr>
        <a:xfrm>
          <a:off x="1120775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151312</xdr:rowOff>
    </xdr:to>
    <xdr:cxnSp macro="">
      <xdr:nvCxnSpPr>
        <xdr:cNvPr id="457" name="直線コネクタ 456"/>
        <xdr:cNvCxnSpPr/>
      </xdr:nvCxnSpPr>
      <xdr:spPr>
        <a:xfrm flipV="1">
          <a:off x="14699614" y="5451022"/>
          <a:ext cx="0" cy="1469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155139</xdr:rowOff>
    </xdr:from>
    <xdr:ext cx="340478" cy="259045"/>
    <xdr:sp macro="" textlink="">
      <xdr:nvSpPr>
        <xdr:cNvPr id="458" name="【一般廃棄物処理施設】&#10;有形固定資産減価償却率最小値テキスト"/>
        <xdr:cNvSpPr txBox="1"/>
      </xdr:nvSpPr>
      <xdr:spPr>
        <a:xfrm>
          <a:off x="14738350" y="69242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151312</xdr:rowOff>
    </xdr:from>
    <xdr:to>
      <xdr:col>86</xdr:col>
      <xdr:colOff>25400</xdr:colOff>
      <xdr:row>41</xdr:row>
      <xdr:rowOff>151312</xdr:rowOff>
    </xdr:to>
    <xdr:cxnSp macro="">
      <xdr:nvCxnSpPr>
        <xdr:cNvPr id="459" name="直線コネクタ 458"/>
        <xdr:cNvCxnSpPr/>
      </xdr:nvCxnSpPr>
      <xdr:spPr>
        <a:xfrm>
          <a:off x="14611350" y="69204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60" name="【一般廃棄物処理施設】&#10;有形固定資産減価償却率最大値テキスト"/>
        <xdr:cNvSpPr txBox="1"/>
      </xdr:nvSpPr>
      <xdr:spPr>
        <a:xfrm>
          <a:off x="14738350" y="5238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61" name="直線コネクタ 460"/>
        <xdr:cNvCxnSpPr/>
      </xdr:nvCxnSpPr>
      <xdr:spPr>
        <a:xfrm>
          <a:off x="14611350" y="54510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155683</xdr:rowOff>
    </xdr:from>
    <xdr:ext cx="405111" cy="259045"/>
    <xdr:sp macro="" textlink="">
      <xdr:nvSpPr>
        <xdr:cNvPr id="462" name="【一般廃棄物処理施設】&#10;有形固定資産減価償却率平均値テキスト"/>
        <xdr:cNvSpPr txBox="1"/>
      </xdr:nvSpPr>
      <xdr:spPr>
        <a:xfrm>
          <a:off x="14738350" y="5934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5806</xdr:rowOff>
    </xdr:from>
    <xdr:to>
      <xdr:col>85</xdr:col>
      <xdr:colOff>177800</xdr:colOff>
      <xdr:row>36</xdr:row>
      <xdr:rowOff>107406</xdr:rowOff>
    </xdr:to>
    <xdr:sp macro="" textlink="">
      <xdr:nvSpPr>
        <xdr:cNvPr id="463" name="フローチャート: 判断 462"/>
        <xdr:cNvSpPr/>
      </xdr:nvSpPr>
      <xdr:spPr>
        <a:xfrm>
          <a:off x="14649450" y="594940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36830</xdr:rowOff>
    </xdr:from>
    <xdr:to>
      <xdr:col>81</xdr:col>
      <xdr:colOff>101600</xdr:colOff>
      <xdr:row>36</xdr:row>
      <xdr:rowOff>138430</xdr:rowOff>
    </xdr:to>
    <xdr:sp macro="" textlink="">
      <xdr:nvSpPr>
        <xdr:cNvPr id="464" name="フローチャート: 判断 463"/>
        <xdr:cNvSpPr/>
      </xdr:nvSpPr>
      <xdr:spPr>
        <a:xfrm>
          <a:off x="13887450" y="59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2540</xdr:rowOff>
    </xdr:from>
    <xdr:to>
      <xdr:col>76</xdr:col>
      <xdr:colOff>165100</xdr:colOff>
      <xdr:row>36</xdr:row>
      <xdr:rowOff>104140</xdr:rowOff>
    </xdr:to>
    <xdr:sp macro="" textlink="">
      <xdr:nvSpPr>
        <xdr:cNvPr id="465" name="フローチャート: 判断 464"/>
        <xdr:cNvSpPr/>
      </xdr:nvSpPr>
      <xdr:spPr>
        <a:xfrm>
          <a:off x="13093700" y="5946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72753</xdr:rowOff>
    </xdr:from>
    <xdr:to>
      <xdr:col>72</xdr:col>
      <xdr:colOff>38100</xdr:colOff>
      <xdr:row>37</xdr:row>
      <xdr:rowOff>2903</xdr:rowOff>
    </xdr:to>
    <xdr:sp macro="" textlink="">
      <xdr:nvSpPr>
        <xdr:cNvPr id="466" name="フローチャート: 判断 465"/>
        <xdr:cNvSpPr/>
      </xdr:nvSpPr>
      <xdr:spPr>
        <a:xfrm>
          <a:off x="12299950" y="601635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7" name="テキスト ボックス 466"/>
        <xdr:cNvSpPr txBox="1"/>
      </xdr:nvSpPr>
      <xdr:spPr>
        <a:xfrm>
          <a:off x="1452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8" name="テキスト ボックス 467"/>
        <xdr:cNvSpPr txBox="1"/>
      </xdr:nvSpPr>
      <xdr:spPr>
        <a:xfrm>
          <a:off x="13766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9" name="テキスト ボックス 468"/>
        <xdr:cNvSpPr txBox="1"/>
      </xdr:nvSpPr>
      <xdr:spPr>
        <a:xfrm>
          <a:off x="12973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0" name="テキスト ボックス 469"/>
        <xdr:cNvSpPr txBox="1"/>
      </xdr:nvSpPr>
      <xdr:spPr>
        <a:xfrm>
          <a:off x="12172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1" name="テキスト ボックス 470"/>
        <xdr:cNvSpPr txBox="1"/>
      </xdr:nvSpPr>
      <xdr:spPr>
        <a:xfrm>
          <a:off x="11366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76019</xdr:rowOff>
    </xdr:from>
    <xdr:to>
      <xdr:col>85</xdr:col>
      <xdr:colOff>177800</xdr:colOff>
      <xdr:row>36</xdr:row>
      <xdr:rowOff>6169</xdr:rowOff>
    </xdr:to>
    <xdr:sp macro="" textlink="">
      <xdr:nvSpPr>
        <xdr:cNvPr id="472" name="楕円 471"/>
        <xdr:cNvSpPr/>
      </xdr:nvSpPr>
      <xdr:spPr>
        <a:xfrm>
          <a:off x="14649450" y="585451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98896</xdr:rowOff>
    </xdr:from>
    <xdr:ext cx="405111" cy="259045"/>
    <xdr:sp macro="" textlink="">
      <xdr:nvSpPr>
        <xdr:cNvPr id="473" name="【一般廃棄物処理施設】&#10;有形固定資産減価償却率該当値テキスト"/>
        <xdr:cNvSpPr txBox="1"/>
      </xdr:nvSpPr>
      <xdr:spPr>
        <a:xfrm>
          <a:off x="14738350" y="5712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79284</xdr:rowOff>
    </xdr:from>
    <xdr:to>
      <xdr:col>81</xdr:col>
      <xdr:colOff>101600</xdr:colOff>
      <xdr:row>36</xdr:row>
      <xdr:rowOff>9434</xdr:rowOff>
    </xdr:to>
    <xdr:sp macro="" textlink="">
      <xdr:nvSpPr>
        <xdr:cNvPr id="474" name="楕円 473"/>
        <xdr:cNvSpPr/>
      </xdr:nvSpPr>
      <xdr:spPr>
        <a:xfrm>
          <a:off x="13887450" y="585778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126819</xdr:rowOff>
    </xdr:from>
    <xdr:to>
      <xdr:col>85</xdr:col>
      <xdr:colOff>127000</xdr:colOff>
      <xdr:row>35</xdr:row>
      <xdr:rowOff>130084</xdr:rowOff>
    </xdr:to>
    <xdr:cxnSp macro="">
      <xdr:nvCxnSpPr>
        <xdr:cNvPr id="475" name="直線コネクタ 474"/>
        <xdr:cNvCxnSpPr/>
      </xdr:nvCxnSpPr>
      <xdr:spPr>
        <a:xfrm flipV="1">
          <a:off x="13938250" y="5905319"/>
          <a:ext cx="762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72753</xdr:rowOff>
    </xdr:from>
    <xdr:to>
      <xdr:col>76</xdr:col>
      <xdr:colOff>165100</xdr:colOff>
      <xdr:row>36</xdr:row>
      <xdr:rowOff>2903</xdr:rowOff>
    </xdr:to>
    <xdr:sp macro="" textlink="">
      <xdr:nvSpPr>
        <xdr:cNvPr id="476" name="楕円 475"/>
        <xdr:cNvSpPr/>
      </xdr:nvSpPr>
      <xdr:spPr>
        <a:xfrm>
          <a:off x="13093700" y="585125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123553</xdr:rowOff>
    </xdr:from>
    <xdr:to>
      <xdr:col>81</xdr:col>
      <xdr:colOff>50800</xdr:colOff>
      <xdr:row>35</xdr:row>
      <xdr:rowOff>130084</xdr:rowOff>
    </xdr:to>
    <xdr:cxnSp macro="">
      <xdr:nvCxnSpPr>
        <xdr:cNvPr id="477" name="直線コネクタ 476"/>
        <xdr:cNvCxnSpPr/>
      </xdr:nvCxnSpPr>
      <xdr:spPr>
        <a:xfrm>
          <a:off x="13144500" y="5902053"/>
          <a:ext cx="79375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129557</xdr:rowOff>
    </xdr:from>
    <xdr:ext cx="405111" cy="259045"/>
    <xdr:sp macro="" textlink="">
      <xdr:nvSpPr>
        <xdr:cNvPr id="478" name="n_1aveValue【一般廃棄物処理施設】&#10;有形固定資産減価償却率"/>
        <xdr:cNvSpPr txBox="1"/>
      </xdr:nvSpPr>
      <xdr:spPr>
        <a:xfrm>
          <a:off x="13742044" y="607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95267</xdr:rowOff>
    </xdr:from>
    <xdr:ext cx="405111" cy="259045"/>
    <xdr:sp macro="" textlink="">
      <xdr:nvSpPr>
        <xdr:cNvPr id="479" name="n_2aveValue【一般廃棄物処理施設】&#10;有形固定資産減価償却率"/>
        <xdr:cNvSpPr txBox="1"/>
      </xdr:nvSpPr>
      <xdr:spPr>
        <a:xfrm>
          <a:off x="12960994" y="6038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19430</xdr:rowOff>
    </xdr:from>
    <xdr:ext cx="405111" cy="259045"/>
    <xdr:sp macro="" textlink="">
      <xdr:nvSpPr>
        <xdr:cNvPr id="480" name="n_3aveValue【一般廃棄物処理施設】&#10;有形固定資産減価償却率"/>
        <xdr:cNvSpPr txBox="1"/>
      </xdr:nvSpPr>
      <xdr:spPr>
        <a:xfrm>
          <a:off x="12167244" y="5797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25961</xdr:rowOff>
    </xdr:from>
    <xdr:ext cx="405111" cy="259045"/>
    <xdr:sp macro="" textlink="">
      <xdr:nvSpPr>
        <xdr:cNvPr id="481" name="n_1mainValue【一般廃棄物処理施設】&#10;有形固定資産減価償却率"/>
        <xdr:cNvSpPr txBox="1"/>
      </xdr:nvSpPr>
      <xdr:spPr>
        <a:xfrm>
          <a:off x="13742044" y="5639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19430</xdr:rowOff>
    </xdr:from>
    <xdr:ext cx="405111" cy="259045"/>
    <xdr:sp macro="" textlink="">
      <xdr:nvSpPr>
        <xdr:cNvPr id="482" name="n_2mainValue【一般廃棄物処理施設】&#10;有形固定資産減価償却率"/>
        <xdr:cNvSpPr txBox="1"/>
      </xdr:nvSpPr>
      <xdr:spPr>
        <a:xfrm>
          <a:off x="12960994" y="5632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3" name="正方形/長方形 482"/>
        <xdr:cNvSpPr/>
      </xdr:nvSpPr>
      <xdr:spPr>
        <a:xfrm>
          <a:off x="164592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4" name="正方形/長方形 483"/>
        <xdr:cNvSpPr/>
      </xdr:nvSpPr>
      <xdr:spPr>
        <a:xfrm>
          <a:off x="16586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5" name="正方形/長方形 484"/>
        <xdr:cNvSpPr/>
      </xdr:nvSpPr>
      <xdr:spPr>
        <a:xfrm>
          <a:off x="16586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6" name="正方形/長方形 485"/>
        <xdr:cNvSpPr/>
      </xdr:nvSpPr>
      <xdr:spPr>
        <a:xfrm>
          <a:off x="174879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7" name="正方形/長方形 486"/>
        <xdr:cNvSpPr/>
      </xdr:nvSpPr>
      <xdr:spPr>
        <a:xfrm>
          <a:off x="174879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8" name="正方形/長方形 487"/>
        <xdr:cNvSpPr/>
      </xdr:nvSpPr>
      <xdr:spPr>
        <a:xfrm>
          <a:off x="185166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9" name="正方形/長方形 488"/>
        <xdr:cNvSpPr/>
      </xdr:nvSpPr>
      <xdr:spPr>
        <a:xfrm>
          <a:off x="185166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0" name="正方形/長方形 489"/>
        <xdr:cNvSpPr/>
      </xdr:nvSpPr>
      <xdr:spPr>
        <a:xfrm>
          <a:off x="164592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1" name="テキスト ボックス 490"/>
        <xdr:cNvSpPr txBox="1"/>
      </xdr:nvSpPr>
      <xdr:spPr>
        <a:xfrm>
          <a:off x="1644015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2" name="直線コネクタ 491"/>
        <xdr:cNvCxnSpPr/>
      </xdr:nvCxnSpPr>
      <xdr:spPr>
        <a:xfrm>
          <a:off x="164592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93" name="直線コネクタ 492"/>
        <xdr:cNvCxnSpPr/>
      </xdr:nvCxnSpPr>
      <xdr:spPr>
        <a:xfrm>
          <a:off x="16459200" y="6902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94" name="テキスト ボックス 493"/>
        <xdr:cNvSpPr txBox="1"/>
      </xdr:nvSpPr>
      <xdr:spPr>
        <a:xfrm>
          <a:off x="16248514" y="6766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95" name="直線コネクタ 494"/>
        <xdr:cNvCxnSpPr/>
      </xdr:nvCxnSpPr>
      <xdr:spPr>
        <a:xfrm>
          <a:off x="16459200" y="6457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96" name="テキスト ボックス 495"/>
        <xdr:cNvSpPr txBox="1"/>
      </xdr:nvSpPr>
      <xdr:spPr>
        <a:xfrm>
          <a:off x="15939981" y="6322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97" name="直線コネクタ 496"/>
        <xdr:cNvCxnSpPr/>
      </xdr:nvCxnSpPr>
      <xdr:spPr>
        <a:xfrm>
          <a:off x="16459200" y="6019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98" name="テキスト ボックス 497"/>
        <xdr:cNvSpPr txBox="1"/>
      </xdr:nvSpPr>
      <xdr:spPr>
        <a:xfrm>
          <a:off x="15939981" y="5883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99" name="直線コネクタ 498"/>
        <xdr:cNvCxnSpPr/>
      </xdr:nvCxnSpPr>
      <xdr:spPr>
        <a:xfrm>
          <a:off x="16459200" y="5581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00" name="テキスト ボックス 499"/>
        <xdr:cNvSpPr txBox="1"/>
      </xdr:nvSpPr>
      <xdr:spPr>
        <a:xfrm>
          <a:off x="159399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1" name="直線コネクタ 500"/>
        <xdr:cNvCxnSpPr/>
      </xdr:nvCxnSpPr>
      <xdr:spPr>
        <a:xfrm>
          <a:off x="164592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2" name="テキスト ボックス 501"/>
        <xdr:cNvSpPr txBox="1"/>
      </xdr:nvSpPr>
      <xdr:spPr>
        <a:xfrm>
          <a:off x="15939981" y="500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3" name="【一般廃棄物処理施設】&#10;一人当たり有形固定資産（償却資産）額グラフ枠"/>
        <xdr:cNvSpPr/>
      </xdr:nvSpPr>
      <xdr:spPr>
        <a:xfrm>
          <a:off x="164592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45257</xdr:rowOff>
    </xdr:from>
    <xdr:to>
      <xdr:col>116</xdr:col>
      <xdr:colOff>62864</xdr:colOff>
      <xdr:row>41</xdr:row>
      <xdr:rowOff>127391</xdr:rowOff>
    </xdr:to>
    <xdr:cxnSp macro="">
      <xdr:nvCxnSpPr>
        <xdr:cNvPr id="504" name="直線コネクタ 503"/>
        <xdr:cNvCxnSpPr/>
      </xdr:nvCxnSpPr>
      <xdr:spPr>
        <a:xfrm flipV="1">
          <a:off x="19951064" y="5658657"/>
          <a:ext cx="0" cy="1237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131218</xdr:rowOff>
    </xdr:from>
    <xdr:ext cx="469744" cy="259045"/>
    <xdr:sp macro="" textlink="">
      <xdr:nvSpPr>
        <xdr:cNvPr id="505" name="【一般廃棄物処理施設】&#10;一人当たり有形固定資産（償却資産）額最小値テキスト"/>
        <xdr:cNvSpPr txBox="1"/>
      </xdr:nvSpPr>
      <xdr:spPr>
        <a:xfrm>
          <a:off x="19989800" y="690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127391</xdr:rowOff>
    </xdr:from>
    <xdr:to>
      <xdr:col>116</xdr:col>
      <xdr:colOff>152400</xdr:colOff>
      <xdr:row>41</xdr:row>
      <xdr:rowOff>127391</xdr:rowOff>
    </xdr:to>
    <xdr:cxnSp macro="">
      <xdr:nvCxnSpPr>
        <xdr:cNvPr id="506" name="直線コネクタ 505"/>
        <xdr:cNvCxnSpPr/>
      </xdr:nvCxnSpPr>
      <xdr:spPr>
        <a:xfrm>
          <a:off x="19881850" y="689649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163384</xdr:rowOff>
    </xdr:from>
    <xdr:ext cx="599010" cy="259045"/>
    <xdr:sp macro="" textlink="">
      <xdr:nvSpPr>
        <xdr:cNvPr id="507" name="【一般廃棄物処理施設】&#10;一人当たり有形固定資産（償却資産）額最大値テキスト"/>
        <xdr:cNvSpPr txBox="1"/>
      </xdr:nvSpPr>
      <xdr:spPr>
        <a:xfrm>
          <a:off x="19989800" y="5446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45257</xdr:rowOff>
    </xdr:from>
    <xdr:to>
      <xdr:col>116</xdr:col>
      <xdr:colOff>152400</xdr:colOff>
      <xdr:row>34</xdr:row>
      <xdr:rowOff>45257</xdr:rowOff>
    </xdr:to>
    <xdr:cxnSp macro="">
      <xdr:nvCxnSpPr>
        <xdr:cNvPr id="508" name="直線コネクタ 507"/>
        <xdr:cNvCxnSpPr/>
      </xdr:nvCxnSpPr>
      <xdr:spPr>
        <a:xfrm>
          <a:off x="19881850" y="56586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68455</xdr:rowOff>
    </xdr:from>
    <xdr:ext cx="599010" cy="259045"/>
    <xdr:sp macro="" textlink="">
      <xdr:nvSpPr>
        <xdr:cNvPr id="509" name="【一般廃棄物処理施設】&#10;一人当たり有形固定資産（償却資産）額平均値テキスト"/>
        <xdr:cNvSpPr txBox="1"/>
      </xdr:nvSpPr>
      <xdr:spPr>
        <a:xfrm>
          <a:off x="19989800" y="65073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90028</xdr:rowOff>
    </xdr:from>
    <xdr:to>
      <xdr:col>116</xdr:col>
      <xdr:colOff>114300</xdr:colOff>
      <xdr:row>40</xdr:row>
      <xdr:rowOff>20178</xdr:rowOff>
    </xdr:to>
    <xdr:sp macro="" textlink="">
      <xdr:nvSpPr>
        <xdr:cNvPr id="510" name="フローチャート: 判断 509"/>
        <xdr:cNvSpPr/>
      </xdr:nvSpPr>
      <xdr:spPr>
        <a:xfrm>
          <a:off x="19900900" y="65289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101165</xdr:rowOff>
    </xdr:from>
    <xdr:to>
      <xdr:col>112</xdr:col>
      <xdr:colOff>38100</xdr:colOff>
      <xdr:row>40</xdr:row>
      <xdr:rowOff>31315</xdr:rowOff>
    </xdr:to>
    <xdr:sp macro="" textlink="">
      <xdr:nvSpPr>
        <xdr:cNvPr id="511" name="フローチャート: 判断 510"/>
        <xdr:cNvSpPr/>
      </xdr:nvSpPr>
      <xdr:spPr>
        <a:xfrm>
          <a:off x="19157950" y="654006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66116</xdr:rowOff>
    </xdr:from>
    <xdr:to>
      <xdr:col>107</xdr:col>
      <xdr:colOff>101600</xdr:colOff>
      <xdr:row>39</xdr:row>
      <xdr:rowOff>167716</xdr:rowOff>
    </xdr:to>
    <xdr:sp macro="" textlink="">
      <xdr:nvSpPr>
        <xdr:cNvPr id="512" name="フローチャート: 判断 511"/>
        <xdr:cNvSpPr/>
      </xdr:nvSpPr>
      <xdr:spPr>
        <a:xfrm>
          <a:off x="18345150" y="650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122607</xdr:rowOff>
    </xdr:from>
    <xdr:to>
      <xdr:col>102</xdr:col>
      <xdr:colOff>165100</xdr:colOff>
      <xdr:row>40</xdr:row>
      <xdr:rowOff>52757</xdr:rowOff>
    </xdr:to>
    <xdr:sp macro="" textlink="">
      <xdr:nvSpPr>
        <xdr:cNvPr id="513" name="フローチャート: 判断 512"/>
        <xdr:cNvSpPr/>
      </xdr:nvSpPr>
      <xdr:spPr>
        <a:xfrm>
          <a:off x="17551400" y="65615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4" name="テキスト ボックス 513"/>
        <xdr:cNvSpPr txBox="1"/>
      </xdr:nvSpPr>
      <xdr:spPr>
        <a:xfrm>
          <a:off x="19780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5" name="テキスト ボックス 514"/>
        <xdr:cNvSpPr txBox="1"/>
      </xdr:nvSpPr>
      <xdr:spPr>
        <a:xfrm>
          <a:off x="19030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6" name="テキスト ボックス 515"/>
        <xdr:cNvSpPr txBox="1"/>
      </xdr:nvSpPr>
      <xdr:spPr>
        <a:xfrm>
          <a:off x="18224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7" name="テキスト ボックス 516"/>
        <xdr:cNvSpPr txBox="1"/>
      </xdr:nvSpPr>
      <xdr:spPr>
        <a:xfrm>
          <a:off x="174307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8" name="テキスト ボックス 517"/>
        <xdr:cNvSpPr txBox="1"/>
      </xdr:nvSpPr>
      <xdr:spPr>
        <a:xfrm>
          <a:off x="166306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61329</xdr:rowOff>
    </xdr:from>
    <xdr:to>
      <xdr:col>116</xdr:col>
      <xdr:colOff>114300</xdr:colOff>
      <xdr:row>39</xdr:row>
      <xdr:rowOff>162929</xdr:rowOff>
    </xdr:to>
    <xdr:sp macro="" textlink="">
      <xdr:nvSpPr>
        <xdr:cNvPr id="519" name="楕円 518"/>
        <xdr:cNvSpPr/>
      </xdr:nvSpPr>
      <xdr:spPr>
        <a:xfrm>
          <a:off x="19900900" y="650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84206</xdr:rowOff>
    </xdr:from>
    <xdr:ext cx="599010" cy="259045"/>
    <xdr:sp macro="" textlink="">
      <xdr:nvSpPr>
        <xdr:cNvPr id="520" name="【一般廃棄物処理施設】&#10;一人当たり有形固定資産（償却資産）額該当値テキスト"/>
        <xdr:cNvSpPr txBox="1"/>
      </xdr:nvSpPr>
      <xdr:spPr>
        <a:xfrm>
          <a:off x="19989800" y="635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48187</xdr:rowOff>
    </xdr:from>
    <xdr:to>
      <xdr:col>112</xdr:col>
      <xdr:colOff>38100</xdr:colOff>
      <xdr:row>39</xdr:row>
      <xdr:rowOff>149787</xdr:rowOff>
    </xdr:to>
    <xdr:sp macro="" textlink="">
      <xdr:nvSpPr>
        <xdr:cNvPr id="521" name="楕円 520"/>
        <xdr:cNvSpPr/>
      </xdr:nvSpPr>
      <xdr:spPr>
        <a:xfrm>
          <a:off x="19157950" y="648708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98987</xdr:rowOff>
    </xdr:from>
    <xdr:to>
      <xdr:col>116</xdr:col>
      <xdr:colOff>63500</xdr:colOff>
      <xdr:row>39</xdr:row>
      <xdr:rowOff>112129</xdr:rowOff>
    </xdr:to>
    <xdr:cxnSp macro="">
      <xdr:nvCxnSpPr>
        <xdr:cNvPr id="522" name="直線コネクタ 521"/>
        <xdr:cNvCxnSpPr/>
      </xdr:nvCxnSpPr>
      <xdr:spPr>
        <a:xfrm>
          <a:off x="19202400" y="6537887"/>
          <a:ext cx="749300" cy="1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60247</xdr:rowOff>
    </xdr:from>
    <xdr:to>
      <xdr:col>107</xdr:col>
      <xdr:colOff>101600</xdr:colOff>
      <xdr:row>39</xdr:row>
      <xdr:rowOff>161847</xdr:rowOff>
    </xdr:to>
    <xdr:sp macro="" textlink="">
      <xdr:nvSpPr>
        <xdr:cNvPr id="523" name="楕円 522"/>
        <xdr:cNvSpPr/>
      </xdr:nvSpPr>
      <xdr:spPr>
        <a:xfrm>
          <a:off x="18345150" y="649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98987</xdr:rowOff>
    </xdr:from>
    <xdr:to>
      <xdr:col>111</xdr:col>
      <xdr:colOff>177800</xdr:colOff>
      <xdr:row>39</xdr:row>
      <xdr:rowOff>111047</xdr:rowOff>
    </xdr:to>
    <xdr:cxnSp macro="">
      <xdr:nvCxnSpPr>
        <xdr:cNvPr id="524" name="直線コネクタ 523"/>
        <xdr:cNvCxnSpPr/>
      </xdr:nvCxnSpPr>
      <xdr:spPr>
        <a:xfrm flipV="1">
          <a:off x="18395950" y="6537887"/>
          <a:ext cx="806450" cy="1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22442</xdr:rowOff>
    </xdr:from>
    <xdr:ext cx="599010" cy="259045"/>
    <xdr:sp macro="" textlink="">
      <xdr:nvSpPr>
        <xdr:cNvPr id="525" name="n_1aveValue【一般廃棄物処理施設】&#10;一人当たり有形固定資産（償却資産）額"/>
        <xdr:cNvSpPr txBox="1"/>
      </xdr:nvSpPr>
      <xdr:spPr>
        <a:xfrm>
          <a:off x="18915595" y="662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158843</xdr:rowOff>
    </xdr:from>
    <xdr:ext cx="599010" cy="259045"/>
    <xdr:sp macro="" textlink="">
      <xdr:nvSpPr>
        <xdr:cNvPr id="526" name="n_2aveValue【一般廃棄物処理施設】&#10;一人当たり有形固定資産（償却資産）額"/>
        <xdr:cNvSpPr txBox="1"/>
      </xdr:nvSpPr>
      <xdr:spPr>
        <a:xfrm>
          <a:off x="18134545" y="6597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69284</xdr:rowOff>
    </xdr:from>
    <xdr:ext cx="599010" cy="259045"/>
    <xdr:sp macro="" textlink="">
      <xdr:nvSpPr>
        <xdr:cNvPr id="527" name="n_3aveValue【一般廃棄物処理施設】&#10;一人当たり有形固定資産（償却資産）額"/>
        <xdr:cNvSpPr txBox="1"/>
      </xdr:nvSpPr>
      <xdr:spPr>
        <a:xfrm>
          <a:off x="17321745" y="6343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166314</xdr:rowOff>
    </xdr:from>
    <xdr:ext cx="599010" cy="259045"/>
    <xdr:sp macro="" textlink="">
      <xdr:nvSpPr>
        <xdr:cNvPr id="528" name="n_1mainValue【一般廃棄物処理施設】&#10;一人当たり有形固定資産（償却資産）額"/>
        <xdr:cNvSpPr txBox="1"/>
      </xdr:nvSpPr>
      <xdr:spPr>
        <a:xfrm>
          <a:off x="18915595" y="627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6924</xdr:rowOff>
    </xdr:from>
    <xdr:ext cx="599010" cy="259045"/>
    <xdr:sp macro="" textlink="">
      <xdr:nvSpPr>
        <xdr:cNvPr id="529" name="n_2mainValue【一般廃棄物処理施設】&#10;一人当たり有形固定資産（償却資産）額"/>
        <xdr:cNvSpPr txBox="1"/>
      </xdr:nvSpPr>
      <xdr:spPr>
        <a:xfrm>
          <a:off x="18134545" y="6280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0" name="正方形/長方形 529"/>
        <xdr:cNvSpPr/>
      </xdr:nvSpPr>
      <xdr:spPr>
        <a:xfrm>
          <a:off x="1120775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1" name="正方形/長方形 530"/>
        <xdr:cNvSpPr/>
      </xdr:nvSpPr>
      <xdr:spPr>
        <a:xfrm>
          <a:off x="11315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2" name="正方形/長方形 531"/>
        <xdr:cNvSpPr/>
      </xdr:nvSpPr>
      <xdr:spPr>
        <a:xfrm>
          <a:off x="11315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3" name="正方形/長方形 532"/>
        <xdr:cNvSpPr/>
      </xdr:nvSpPr>
      <xdr:spPr>
        <a:xfrm>
          <a:off x="122364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4" name="正方形/長方形 533"/>
        <xdr:cNvSpPr/>
      </xdr:nvSpPr>
      <xdr:spPr>
        <a:xfrm>
          <a:off x="122364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5" name="正方形/長方形 534"/>
        <xdr:cNvSpPr/>
      </xdr:nvSpPr>
      <xdr:spPr>
        <a:xfrm>
          <a:off x="132651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6" name="正方形/長方形 535"/>
        <xdr:cNvSpPr/>
      </xdr:nvSpPr>
      <xdr:spPr>
        <a:xfrm>
          <a:off x="132651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7" name="正方形/長方形 536"/>
        <xdr:cNvSpPr/>
      </xdr:nvSpPr>
      <xdr:spPr>
        <a:xfrm>
          <a:off x="1120775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8" name="テキスト ボックス 537"/>
        <xdr:cNvSpPr txBox="1"/>
      </xdr:nvSpPr>
      <xdr:spPr>
        <a:xfrm>
          <a:off x="111696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9" name="直線コネクタ 538"/>
        <xdr:cNvCxnSpPr/>
      </xdr:nvCxnSpPr>
      <xdr:spPr>
        <a:xfrm>
          <a:off x="11207750" y="11010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40" name="テキスト ボックス 539"/>
        <xdr:cNvSpPr txBox="1"/>
      </xdr:nvSpPr>
      <xdr:spPr>
        <a:xfrm>
          <a:off x="10906911" y="108750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41" name="直線コネクタ 540"/>
        <xdr:cNvCxnSpPr/>
      </xdr:nvCxnSpPr>
      <xdr:spPr>
        <a:xfrm>
          <a:off x="11207750" y="10642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42" name="テキスト ボックス 541"/>
        <xdr:cNvSpPr txBox="1"/>
      </xdr:nvSpPr>
      <xdr:spPr>
        <a:xfrm>
          <a:off x="10842791" y="1050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43" name="直線コネクタ 542"/>
        <xdr:cNvCxnSpPr/>
      </xdr:nvCxnSpPr>
      <xdr:spPr>
        <a:xfrm>
          <a:off x="11207750" y="10274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44" name="テキスト ボックス 543"/>
        <xdr:cNvSpPr txBox="1"/>
      </xdr:nvSpPr>
      <xdr:spPr>
        <a:xfrm>
          <a:off x="10842791" y="1013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45" name="直線コネクタ 544"/>
        <xdr:cNvCxnSpPr/>
      </xdr:nvCxnSpPr>
      <xdr:spPr>
        <a:xfrm>
          <a:off x="11207750" y="9906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6" name="テキスト ボックス 545"/>
        <xdr:cNvSpPr txBox="1"/>
      </xdr:nvSpPr>
      <xdr:spPr>
        <a:xfrm>
          <a:off x="10842791" y="977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7" name="直線コネクタ 546"/>
        <xdr:cNvCxnSpPr/>
      </xdr:nvCxnSpPr>
      <xdr:spPr>
        <a:xfrm>
          <a:off x="11207750" y="9544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8" name="テキスト ボックス 547"/>
        <xdr:cNvSpPr txBox="1"/>
      </xdr:nvSpPr>
      <xdr:spPr>
        <a:xfrm>
          <a:off x="10842791" y="940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9" name="直線コネクタ 548"/>
        <xdr:cNvCxnSpPr/>
      </xdr:nvCxnSpPr>
      <xdr:spPr>
        <a:xfrm>
          <a:off x="11207750" y="9175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50" name="テキスト ボックス 549"/>
        <xdr:cNvSpPr txBox="1"/>
      </xdr:nvSpPr>
      <xdr:spPr>
        <a:xfrm>
          <a:off x="10797721" y="9039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1" name="直線コネクタ 550"/>
        <xdr:cNvCxnSpPr/>
      </xdr:nvCxnSpPr>
      <xdr:spPr>
        <a:xfrm>
          <a:off x="11207750" y="8807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2" name="テキスト ボックス 551"/>
        <xdr:cNvSpPr txBox="1"/>
      </xdr:nvSpPr>
      <xdr:spPr>
        <a:xfrm>
          <a:off x="1079772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3" name="【保健センター・保健所】&#10;有形固定資産減価償却率グラフ枠"/>
        <xdr:cNvSpPr/>
      </xdr:nvSpPr>
      <xdr:spPr>
        <a:xfrm>
          <a:off x="1120775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121920</xdr:rowOff>
    </xdr:from>
    <xdr:to>
      <xdr:col>85</xdr:col>
      <xdr:colOff>126364</xdr:colOff>
      <xdr:row>64</xdr:row>
      <xdr:rowOff>38100</xdr:rowOff>
    </xdr:to>
    <xdr:cxnSp macro="">
      <xdr:nvCxnSpPr>
        <xdr:cNvPr id="554" name="直線コネクタ 553"/>
        <xdr:cNvCxnSpPr/>
      </xdr:nvCxnSpPr>
      <xdr:spPr>
        <a:xfrm flipV="1">
          <a:off x="14699614" y="92024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555" name="【保健センター・保健所】&#10;有形固定資産減価償却率最小値テキスト"/>
        <xdr:cNvSpPr txBox="1"/>
      </xdr:nvSpPr>
      <xdr:spPr>
        <a:xfrm>
          <a:off x="14738350" y="1060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556" name="直線コネクタ 555"/>
        <xdr:cNvCxnSpPr/>
      </xdr:nvCxnSpPr>
      <xdr:spPr>
        <a:xfrm>
          <a:off x="14611350" y="10604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68597</xdr:rowOff>
    </xdr:from>
    <xdr:ext cx="405111" cy="259045"/>
    <xdr:sp macro="" textlink="">
      <xdr:nvSpPr>
        <xdr:cNvPr id="557" name="【保健センター・保健所】&#10;有形固定資産減価償却率最大値テキスト"/>
        <xdr:cNvSpPr txBox="1"/>
      </xdr:nvSpPr>
      <xdr:spPr>
        <a:xfrm>
          <a:off x="14738350" y="8983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121920</xdr:rowOff>
    </xdr:from>
    <xdr:to>
      <xdr:col>86</xdr:col>
      <xdr:colOff>25400</xdr:colOff>
      <xdr:row>55</xdr:row>
      <xdr:rowOff>121920</xdr:rowOff>
    </xdr:to>
    <xdr:cxnSp macro="">
      <xdr:nvCxnSpPr>
        <xdr:cNvPr id="558" name="直線コネクタ 557"/>
        <xdr:cNvCxnSpPr/>
      </xdr:nvCxnSpPr>
      <xdr:spPr>
        <a:xfrm>
          <a:off x="14611350" y="9202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107332</xdr:rowOff>
    </xdr:from>
    <xdr:ext cx="405111" cy="259045"/>
    <xdr:sp macro="" textlink="">
      <xdr:nvSpPr>
        <xdr:cNvPr id="559" name="【保健センター・保健所】&#10;有形固定資産減価償却率平均値テキスト"/>
        <xdr:cNvSpPr txBox="1"/>
      </xdr:nvSpPr>
      <xdr:spPr>
        <a:xfrm>
          <a:off x="14738350" y="9848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84455</xdr:rowOff>
    </xdr:from>
    <xdr:to>
      <xdr:col>85</xdr:col>
      <xdr:colOff>177800</xdr:colOff>
      <xdr:row>61</xdr:row>
      <xdr:rowOff>14605</xdr:rowOff>
    </xdr:to>
    <xdr:sp macro="" textlink="">
      <xdr:nvSpPr>
        <xdr:cNvPr id="560" name="フローチャート: 判断 559"/>
        <xdr:cNvSpPr/>
      </xdr:nvSpPr>
      <xdr:spPr>
        <a:xfrm>
          <a:off x="14649450" y="999045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145415</xdr:rowOff>
    </xdr:from>
    <xdr:to>
      <xdr:col>81</xdr:col>
      <xdr:colOff>101600</xdr:colOff>
      <xdr:row>61</xdr:row>
      <xdr:rowOff>75565</xdr:rowOff>
    </xdr:to>
    <xdr:sp macro="" textlink="">
      <xdr:nvSpPr>
        <xdr:cNvPr id="561" name="フローチャート: 判断 560"/>
        <xdr:cNvSpPr/>
      </xdr:nvSpPr>
      <xdr:spPr>
        <a:xfrm>
          <a:off x="13887450" y="100514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135890</xdr:rowOff>
    </xdr:from>
    <xdr:to>
      <xdr:col>76</xdr:col>
      <xdr:colOff>165100</xdr:colOff>
      <xdr:row>61</xdr:row>
      <xdr:rowOff>66040</xdr:rowOff>
    </xdr:to>
    <xdr:sp macro="" textlink="">
      <xdr:nvSpPr>
        <xdr:cNvPr id="562" name="フローチャート: 判断 561"/>
        <xdr:cNvSpPr/>
      </xdr:nvSpPr>
      <xdr:spPr>
        <a:xfrm>
          <a:off x="13093700" y="100418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57785</xdr:rowOff>
    </xdr:from>
    <xdr:to>
      <xdr:col>72</xdr:col>
      <xdr:colOff>38100</xdr:colOff>
      <xdr:row>61</xdr:row>
      <xdr:rowOff>159385</xdr:rowOff>
    </xdr:to>
    <xdr:sp macro="" textlink="">
      <xdr:nvSpPr>
        <xdr:cNvPr id="563" name="フローチャート: 判断 562"/>
        <xdr:cNvSpPr/>
      </xdr:nvSpPr>
      <xdr:spPr>
        <a:xfrm>
          <a:off x="12299950" y="101288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4" name="テキスト ボックス 563"/>
        <xdr:cNvSpPr txBox="1"/>
      </xdr:nvSpPr>
      <xdr:spPr>
        <a:xfrm>
          <a:off x="1452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5" name="テキスト ボックス 564"/>
        <xdr:cNvSpPr txBox="1"/>
      </xdr:nvSpPr>
      <xdr:spPr>
        <a:xfrm>
          <a:off x="13766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6" name="テキスト ボックス 565"/>
        <xdr:cNvSpPr txBox="1"/>
      </xdr:nvSpPr>
      <xdr:spPr>
        <a:xfrm>
          <a:off x="12973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7" name="テキスト ボックス 566"/>
        <xdr:cNvSpPr txBox="1"/>
      </xdr:nvSpPr>
      <xdr:spPr>
        <a:xfrm>
          <a:off x="12172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8" name="テキスト ボックス 567"/>
        <xdr:cNvSpPr txBox="1"/>
      </xdr:nvSpPr>
      <xdr:spPr>
        <a:xfrm>
          <a:off x="11366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166370</xdr:rowOff>
    </xdr:from>
    <xdr:to>
      <xdr:col>85</xdr:col>
      <xdr:colOff>177800</xdr:colOff>
      <xdr:row>61</xdr:row>
      <xdr:rowOff>96520</xdr:rowOff>
    </xdr:to>
    <xdr:sp macro="" textlink="">
      <xdr:nvSpPr>
        <xdr:cNvPr id="569" name="楕円 568"/>
        <xdr:cNvSpPr/>
      </xdr:nvSpPr>
      <xdr:spPr>
        <a:xfrm>
          <a:off x="14649450" y="100723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144797</xdr:rowOff>
    </xdr:from>
    <xdr:ext cx="405111" cy="259045"/>
    <xdr:sp macro="" textlink="">
      <xdr:nvSpPr>
        <xdr:cNvPr id="570" name="【保健センター・保健所】&#10;有形固定資産減価償却率該当値テキスト"/>
        <xdr:cNvSpPr txBox="1"/>
      </xdr:nvSpPr>
      <xdr:spPr>
        <a:xfrm>
          <a:off x="14738350" y="1005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46355</xdr:rowOff>
    </xdr:from>
    <xdr:to>
      <xdr:col>81</xdr:col>
      <xdr:colOff>101600</xdr:colOff>
      <xdr:row>61</xdr:row>
      <xdr:rowOff>147955</xdr:rowOff>
    </xdr:to>
    <xdr:sp macro="" textlink="">
      <xdr:nvSpPr>
        <xdr:cNvPr id="571" name="楕円 570"/>
        <xdr:cNvSpPr/>
      </xdr:nvSpPr>
      <xdr:spPr>
        <a:xfrm>
          <a:off x="13887450" y="1011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45720</xdr:rowOff>
    </xdr:from>
    <xdr:to>
      <xdr:col>85</xdr:col>
      <xdr:colOff>127000</xdr:colOff>
      <xdr:row>61</xdr:row>
      <xdr:rowOff>97155</xdr:rowOff>
    </xdr:to>
    <xdr:cxnSp macro="">
      <xdr:nvCxnSpPr>
        <xdr:cNvPr id="572" name="直線コネクタ 571"/>
        <xdr:cNvCxnSpPr/>
      </xdr:nvCxnSpPr>
      <xdr:spPr>
        <a:xfrm flipV="1">
          <a:off x="13938250" y="10116820"/>
          <a:ext cx="762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97790</xdr:rowOff>
    </xdr:from>
    <xdr:to>
      <xdr:col>76</xdr:col>
      <xdr:colOff>165100</xdr:colOff>
      <xdr:row>62</xdr:row>
      <xdr:rowOff>27940</xdr:rowOff>
    </xdr:to>
    <xdr:sp macro="" textlink="">
      <xdr:nvSpPr>
        <xdr:cNvPr id="573" name="楕円 572"/>
        <xdr:cNvSpPr/>
      </xdr:nvSpPr>
      <xdr:spPr>
        <a:xfrm>
          <a:off x="13093700" y="101688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97155</xdr:rowOff>
    </xdr:from>
    <xdr:to>
      <xdr:col>81</xdr:col>
      <xdr:colOff>50800</xdr:colOff>
      <xdr:row>61</xdr:row>
      <xdr:rowOff>148590</xdr:rowOff>
    </xdr:to>
    <xdr:cxnSp macro="">
      <xdr:nvCxnSpPr>
        <xdr:cNvPr id="574" name="直線コネクタ 573"/>
        <xdr:cNvCxnSpPr/>
      </xdr:nvCxnSpPr>
      <xdr:spPr>
        <a:xfrm flipV="1">
          <a:off x="13144500" y="10168255"/>
          <a:ext cx="79375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92092</xdr:rowOff>
    </xdr:from>
    <xdr:ext cx="405111" cy="259045"/>
    <xdr:sp macro="" textlink="">
      <xdr:nvSpPr>
        <xdr:cNvPr id="575" name="n_1aveValue【保健センター・保健所】&#10;有形固定資産減価償却率"/>
        <xdr:cNvSpPr txBox="1"/>
      </xdr:nvSpPr>
      <xdr:spPr>
        <a:xfrm>
          <a:off x="13742044" y="9832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82567</xdr:rowOff>
    </xdr:from>
    <xdr:ext cx="405111" cy="259045"/>
    <xdr:sp macro="" textlink="">
      <xdr:nvSpPr>
        <xdr:cNvPr id="576" name="n_2aveValue【保健センター・保健所】&#10;有形固定資産減価償却率"/>
        <xdr:cNvSpPr txBox="1"/>
      </xdr:nvSpPr>
      <xdr:spPr>
        <a:xfrm>
          <a:off x="12960994" y="9823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4462</xdr:rowOff>
    </xdr:from>
    <xdr:ext cx="405111" cy="259045"/>
    <xdr:sp macro="" textlink="">
      <xdr:nvSpPr>
        <xdr:cNvPr id="577" name="n_3aveValue【保健センター・保健所】&#10;有形固定資産減価償却率"/>
        <xdr:cNvSpPr txBox="1"/>
      </xdr:nvSpPr>
      <xdr:spPr>
        <a:xfrm>
          <a:off x="121672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139082</xdr:rowOff>
    </xdr:from>
    <xdr:ext cx="405111" cy="259045"/>
    <xdr:sp macro="" textlink="">
      <xdr:nvSpPr>
        <xdr:cNvPr id="578" name="n_1mainValue【保健センター・保健所】&#10;有形固定資産減価償却率"/>
        <xdr:cNvSpPr txBox="1"/>
      </xdr:nvSpPr>
      <xdr:spPr>
        <a:xfrm>
          <a:off x="13742044" y="10210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19067</xdr:rowOff>
    </xdr:from>
    <xdr:ext cx="405111" cy="259045"/>
    <xdr:sp macro="" textlink="">
      <xdr:nvSpPr>
        <xdr:cNvPr id="579" name="n_2mainValue【保健センター・保健所】&#10;有形固定資産減価償却率"/>
        <xdr:cNvSpPr txBox="1"/>
      </xdr:nvSpPr>
      <xdr:spPr>
        <a:xfrm>
          <a:off x="12960994" y="10255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0" name="正方形/長方形 579"/>
        <xdr:cNvSpPr/>
      </xdr:nvSpPr>
      <xdr:spPr>
        <a:xfrm>
          <a:off x="164592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1" name="正方形/長方形 580"/>
        <xdr:cNvSpPr/>
      </xdr:nvSpPr>
      <xdr:spPr>
        <a:xfrm>
          <a:off x="16586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2" name="正方形/長方形 581"/>
        <xdr:cNvSpPr/>
      </xdr:nvSpPr>
      <xdr:spPr>
        <a:xfrm>
          <a:off x="16586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3" name="正方形/長方形 582"/>
        <xdr:cNvSpPr/>
      </xdr:nvSpPr>
      <xdr:spPr>
        <a:xfrm>
          <a:off x="174879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4" name="正方形/長方形 583"/>
        <xdr:cNvSpPr/>
      </xdr:nvSpPr>
      <xdr:spPr>
        <a:xfrm>
          <a:off x="174879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5" name="正方形/長方形 584"/>
        <xdr:cNvSpPr/>
      </xdr:nvSpPr>
      <xdr:spPr>
        <a:xfrm>
          <a:off x="185166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6" name="正方形/長方形 585"/>
        <xdr:cNvSpPr/>
      </xdr:nvSpPr>
      <xdr:spPr>
        <a:xfrm>
          <a:off x="185166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7" name="正方形/長方形 586"/>
        <xdr:cNvSpPr/>
      </xdr:nvSpPr>
      <xdr:spPr>
        <a:xfrm>
          <a:off x="164592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8" name="テキスト ボックス 587"/>
        <xdr:cNvSpPr txBox="1"/>
      </xdr:nvSpPr>
      <xdr:spPr>
        <a:xfrm>
          <a:off x="1644015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9" name="直線コネクタ 588"/>
        <xdr:cNvCxnSpPr/>
      </xdr:nvCxnSpPr>
      <xdr:spPr>
        <a:xfrm>
          <a:off x="164592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90" name="直線コネクタ 589"/>
        <xdr:cNvCxnSpPr/>
      </xdr:nvCxnSpPr>
      <xdr:spPr>
        <a:xfrm>
          <a:off x="16459200" y="1064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91" name="テキスト ボックス 590"/>
        <xdr:cNvSpPr txBox="1"/>
      </xdr:nvSpPr>
      <xdr:spPr>
        <a:xfrm>
          <a:off x="16049171" y="1050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92" name="直線コネクタ 591"/>
        <xdr:cNvCxnSpPr/>
      </xdr:nvCxnSpPr>
      <xdr:spPr>
        <a:xfrm>
          <a:off x="16459200" y="1027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93" name="テキスト ボックス 592"/>
        <xdr:cNvSpPr txBox="1"/>
      </xdr:nvSpPr>
      <xdr:spPr>
        <a:xfrm>
          <a:off x="16049171" y="1013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94" name="直線コネクタ 593"/>
        <xdr:cNvCxnSpPr/>
      </xdr:nvCxnSpPr>
      <xdr:spPr>
        <a:xfrm>
          <a:off x="16459200" y="990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5" name="テキスト ボックス 594"/>
        <xdr:cNvSpPr txBox="1"/>
      </xdr:nvSpPr>
      <xdr:spPr>
        <a:xfrm>
          <a:off x="16049171" y="977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6" name="直線コネクタ 595"/>
        <xdr:cNvCxnSpPr/>
      </xdr:nvCxnSpPr>
      <xdr:spPr>
        <a:xfrm>
          <a:off x="16459200" y="9544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7" name="テキスト ボックス 596"/>
        <xdr:cNvSpPr txBox="1"/>
      </xdr:nvSpPr>
      <xdr:spPr>
        <a:xfrm>
          <a:off x="16049171" y="940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8" name="直線コネクタ 597"/>
        <xdr:cNvCxnSpPr/>
      </xdr:nvCxnSpPr>
      <xdr:spPr>
        <a:xfrm>
          <a:off x="16459200" y="9175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9" name="テキスト ボックス 598"/>
        <xdr:cNvSpPr txBox="1"/>
      </xdr:nvSpPr>
      <xdr:spPr>
        <a:xfrm>
          <a:off x="16049171" y="9039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0" name="直線コネクタ 599"/>
        <xdr:cNvCxnSpPr/>
      </xdr:nvCxnSpPr>
      <xdr:spPr>
        <a:xfrm>
          <a:off x="164592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1" name="テキスト ボックス 600"/>
        <xdr:cNvSpPr txBox="1"/>
      </xdr:nvSpPr>
      <xdr:spPr>
        <a:xfrm>
          <a:off x="1604917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2" name="【保健センター・保健所】&#10;一人当たり面積グラフ枠"/>
        <xdr:cNvSpPr/>
      </xdr:nvSpPr>
      <xdr:spPr>
        <a:xfrm>
          <a:off x="164592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60960</xdr:rowOff>
    </xdr:from>
    <xdr:to>
      <xdr:col>116</xdr:col>
      <xdr:colOff>62864</xdr:colOff>
      <xdr:row>64</xdr:row>
      <xdr:rowOff>7620</xdr:rowOff>
    </xdr:to>
    <xdr:cxnSp macro="">
      <xdr:nvCxnSpPr>
        <xdr:cNvPr id="603" name="直線コネクタ 602"/>
        <xdr:cNvCxnSpPr/>
      </xdr:nvCxnSpPr>
      <xdr:spPr>
        <a:xfrm flipV="1">
          <a:off x="19951064" y="9306560"/>
          <a:ext cx="0" cy="126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11447</xdr:rowOff>
    </xdr:from>
    <xdr:ext cx="469744" cy="259045"/>
    <xdr:sp macro="" textlink="">
      <xdr:nvSpPr>
        <xdr:cNvPr id="604" name="【保健センター・保健所】&#10;一人当たり面積最小値テキスト"/>
        <xdr:cNvSpPr txBox="1"/>
      </xdr:nvSpPr>
      <xdr:spPr>
        <a:xfrm>
          <a:off x="19989800" y="1057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605" name="直線コネクタ 604"/>
        <xdr:cNvCxnSpPr/>
      </xdr:nvCxnSpPr>
      <xdr:spPr>
        <a:xfrm>
          <a:off x="19881850" y="105740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7637</xdr:rowOff>
    </xdr:from>
    <xdr:ext cx="469744" cy="259045"/>
    <xdr:sp macro="" textlink="">
      <xdr:nvSpPr>
        <xdr:cNvPr id="606" name="【保健センター・保健所】&#10;一人当たり面積最大値テキスト"/>
        <xdr:cNvSpPr txBox="1"/>
      </xdr:nvSpPr>
      <xdr:spPr>
        <a:xfrm>
          <a:off x="19989800" y="908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60960</xdr:rowOff>
    </xdr:from>
    <xdr:to>
      <xdr:col>116</xdr:col>
      <xdr:colOff>152400</xdr:colOff>
      <xdr:row>56</xdr:row>
      <xdr:rowOff>60960</xdr:rowOff>
    </xdr:to>
    <xdr:cxnSp macro="">
      <xdr:nvCxnSpPr>
        <xdr:cNvPr id="607" name="直線コネクタ 606"/>
        <xdr:cNvCxnSpPr/>
      </xdr:nvCxnSpPr>
      <xdr:spPr>
        <a:xfrm>
          <a:off x="19881850" y="93065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113047</xdr:rowOff>
    </xdr:from>
    <xdr:ext cx="469744" cy="259045"/>
    <xdr:sp macro="" textlink="">
      <xdr:nvSpPr>
        <xdr:cNvPr id="608" name="【保健センター・保健所】&#10;一人当たり面積平均値テキスト"/>
        <xdr:cNvSpPr txBox="1"/>
      </xdr:nvSpPr>
      <xdr:spPr>
        <a:xfrm>
          <a:off x="19989800" y="10019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90170</xdr:rowOff>
    </xdr:from>
    <xdr:to>
      <xdr:col>116</xdr:col>
      <xdr:colOff>114300</xdr:colOff>
      <xdr:row>62</xdr:row>
      <xdr:rowOff>20320</xdr:rowOff>
    </xdr:to>
    <xdr:sp macro="" textlink="">
      <xdr:nvSpPr>
        <xdr:cNvPr id="609" name="フローチャート: 判断 608"/>
        <xdr:cNvSpPr/>
      </xdr:nvSpPr>
      <xdr:spPr>
        <a:xfrm>
          <a:off x="19900900" y="101612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36830</xdr:rowOff>
    </xdr:from>
    <xdr:to>
      <xdr:col>112</xdr:col>
      <xdr:colOff>38100</xdr:colOff>
      <xdr:row>61</xdr:row>
      <xdr:rowOff>138430</xdr:rowOff>
    </xdr:to>
    <xdr:sp macro="" textlink="">
      <xdr:nvSpPr>
        <xdr:cNvPr id="610" name="フローチャート: 判断 609"/>
        <xdr:cNvSpPr/>
      </xdr:nvSpPr>
      <xdr:spPr>
        <a:xfrm>
          <a:off x="19157950" y="101079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48260</xdr:rowOff>
    </xdr:from>
    <xdr:to>
      <xdr:col>107</xdr:col>
      <xdr:colOff>101600</xdr:colOff>
      <xdr:row>61</xdr:row>
      <xdr:rowOff>149860</xdr:rowOff>
    </xdr:to>
    <xdr:sp macro="" textlink="">
      <xdr:nvSpPr>
        <xdr:cNvPr id="611" name="フローチャート: 判断 610"/>
        <xdr:cNvSpPr/>
      </xdr:nvSpPr>
      <xdr:spPr>
        <a:xfrm>
          <a:off x="18345150" y="1011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162560</xdr:rowOff>
    </xdr:from>
    <xdr:to>
      <xdr:col>102</xdr:col>
      <xdr:colOff>165100</xdr:colOff>
      <xdr:row>61</xdr:row>
      <xdr:rowOff>92710</xdr:rowOff>
    </xdr:to>
    <xdr:sp macro="" textlink="">
      <xdr:nvSpPr>
        <xdr:cNvPr id="612" name="フローチャート: 判断 611"/>
        <xdr:cNvSpPr/>
      </xdr:nvSpPr>
      <xdr:spPr>
        <a:xfrm>
          <a:off x="17551400" y="100685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3" name="テキスト ボックス 612"/>
        <xdr:cNvSpPr txBox="1"/>
      </xdr:nvSpPr>
      <xdr:spPr>
        <a:xfrm>
          <a:off x="19780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4" name="テキスト ボックス 613"/>
        <xdr:cNvSpPr txBox="1"/>
      </xdr:nvSpPr>
      <xdr:spPr>
        <a:xfrm>
          <a:off x="19030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5" name="テキスト ボックス 614"/>
        <xdr:cNvSpPr txBox="1"/>
      </xdr:nvSpPr>
      <xdr:spPr>
        <a:xfrm>
          <a:off x="18224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6" name="テキスト ボックス 615"/>
        <xdr:cNvSpPr txBox="1"/>
      </xdr:nvSpPr>
      <xdr:spPr>
        <a:xfrm>
          <a:off x="174307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7" name="テキスト ボックス 616"/>
        <xdr:cNvSpPr txBox="1"/>
      </xdr:nvSpPr>
      <xdr:spPr>
        <a:xfrm>
          <a:off x="166306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52070</xdr:rowOff>
    </xdr:from>
    <xdr:to>
      <xdr:col>116</xdr:col>
      <xdr:colOff>114300</xdr:colOff>
      <xdr:row>62</xdr:row>
      <xdr:rowOff>153670</xdr:rowOff>
    </xdr:to>
    <xdr:sp macro="" textlink="">
      <xdr:nvSpPr>
        <xdr:cNvPr id="618" name="楕円 617"/>
        <xdr:cNvSpPr/>
      </xdr:nvSpPr>
      <xdr:spPr>
        <a:xfrm>
          <a:off x="19900900" y="1028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30497</xdr:rowOff>
    </xdr:from>
    <xdr:ext cx="469744" cy="259045"/>
    <xdr:sp macro="" textlink="">
      <xdr:nvSpPr>
        <xdr:cNvPr id="619" name="【保健センター・保健所】&#10;一人当たり面積該当値テキスト"/>
        <xdr:cNvSpPr txBox="1"/>
      </xdr:nvSpPr>
      <xdr:spPr>
        <a:xfrm>
          <a:off x="19989800"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55880</xdr:rowOff>
    </xdr:from>
    <xdr:to>
      <xdr:col>112</xdr:col>
      <xdr:colOff>38100</xdr:colOff>
      <xdr:row>62</xdr:row>
      <xdr:rowOff>157480</xdr:rowOff>
    </xdr:to>
    <xdr:sp macro="" textlink="">
      <xdr:nvSpPr>
        <xdr:cNvPr id="620" name="楕円 619"/>
        <xdr:cNvSpPr/>
      </xdr:nvSpPr>
      <xdr:spPr>
        <a:xfrm>
          <a:off x="19157950" y="102920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102870</xdr:rowOff>
    </xdr:from>
    <xdr:to>
      <xdr:col>116</xdr:col>
      <xdr:colOff>63500</xdr:colOff>
      <xdr:row>62</xdr:row>
      <xdr:rowOff>106680</xdr:rowOff>
    </xdr:to>
    <xdr:cxnSp macro="">
      <xdr:nvCxnSpPr>
        <xdr:cNvPr id="621" name="直線コネクタ 620"/>
        <xdr:cNvCxnSpPr/>
      </xdr:nvCxnSpPr>
      <xdr:spPr>
        <a:xfrm flipV="1">
          <a:off x="19202400" y="10339070"/>
          <a:ext cx="7493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63500</xdr:rowOff>
    </xdr:from>
    <xdr:to>
      <xdr:col>107</xdr:col>
      <xdr:colOff>101600</xdr:colOff>
      <xdr:row>62</xdr:row>
      <xdr:rowOff>165100</xdr:rowOff>
    </xdr:to>
    <xdr:sp macro="" textlink="">
      <xdr:nvSpPr>
        <xdr:cNvPr id="622" name="楕円 621"/>
        <xdr:cNvSpPr/>
      </xdr:nvSpPr>
      <xdr:spPr>
        <a:xfrm>
          <a:off x="1834515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106680</xdr:rowOff>
    </xdr:from>
    <xdr:to>
      <xdr:col>111</xdr:col>
      <xdr:colOff>177800</xdr:colOff>
      <xdr:row>62</xdr:row>
      <xdr:rowOff>114300</xdr:rowOff>
    </xdr:to>
    <xdr:cxnSp macro="">
      <xdr:nvCxnSpPr>
        <xdr:cNvPr id="623" name="直線コネクタ 622"/>
        <xdr:cNvCxnSpPr/>
      </xdr:nvCxnSpPr>
      <xdr:spPr>
        <a:xfrm flipV="1">
          <a:off x="18395950" y="10342880"/>
          <a:ext cx="8064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154957</xdr:rowOff>
    </xdr:from>
    <xdr:ext cx="469744" cy="259045"/>
    <xdr:sp macro="" textlink="">
      <xdr:nvSpPr>
        <xdr:cNvPr id="624" name="n_1aveValue【保健センター・保健所】&#10;一人当たり面積"/>
        <xdr:cNvSpPr txBox="1"/>
      </xdr:nvSpPr>
      <xdr:spPr>
        <a:xfrm>
          <a:off x="18980227" y="9895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166387</xdr:rowOff>
    </xdr:from>
    <xdr:ext cx="469744" cy="259045"/>
    <xdr:sp macro="" textlink="">
      <xdr:nvSpPr>
        <xdr:cNvPr id="625" name="n_2aveValue【保健センター・保健所】&#10;一人当たり面積"/>
        <xdr:cNvSpPr txBox="1"/>
      </xdr:nvSpPr>
      <xdr:spPr>
        <a:xfrm>
          <a:off x="18180127" y="9907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109237</xdr:rowOff>
    </xdr:from>
    <xdr:ext cx="469744" cy="259045"/>
    <xdr:sp macro="" textlink="">
      <xdr:nvSpPr>
        <xdr:cNvPr id="626" name="n_3aveValue【保健センター・保健所】&#10;一人当たり面積"/>
        <xdr:cNvSpPr txBox="1"/>
      </xdr:nvSpPr>
      <xdr:spPr>
        <a:xfrm>
          <a:off x="17386377" y="985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148607</xdr:rowOff>
    </xdr:from>
    <xdr:ext cx="469744" cy="259045"/>
    <xdr:sp macro="" textlink="">
      <xdr:nvSpPr>
        <xdr:cNvPr id="627" name="n_1mainValue【保健センター・保健所】&#10;一人当たり面積"/>
        <xdr:cNvSpPr txBox="1"/>
      </xdr:nvSpPr>
      <xdr:spPr>
        <a:xfrm>
          <a:off x="18980227" y="1038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628" name="n_2mainValue【保健センター・保健所】&#10;一人当たり面積"/>
        <xdr:cNvSpPr txBox="1"/>
      </xdr:nvSpPr>
      <xdr:spPr>
        <a:xfrm>
          <a:off x="181801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9" name="正方形/長方形 628"/>
        <xdr:cNvSpPr/>
      </xdr:nvSpPr>
      <xdr:spPr>
        <a:xfrm>
          <a:off x="1120775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0" name="正方形/長方形 629"/>
        <xdr:cNvSpPr/>
      </xdr:nvSpPr>
      <xdr:spPr>
        <a:xfrm>
          <a:off x="11315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1" name="正方形/長方形 630"/>
        <xdr:cNvSpPr/>
      </xdr:nvSpPr>
      <xdr:spPr>
        <a:xfrm>
          <a:off x="11315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2" name="正方形/長方形 631"/>
        <xdr:cNvSpPr/>
      </xdr:nvSpPr>
      <xdr:spPr>
        <a:xfrm>
          <a:off x="122364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3" name="正方形/長方形 632"/>
        <xdr:cNvSpPr/>
      </xdr:nvSpPr>
      <xdr:spPr>
        <a:xfrm>
          <a:off x="122364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4" name="正方形/長方形 633"/>
        <xdr:cNvSpPr/>
      </xdr:nvSpPr>
      <xdr:spPr>
        <a:xfrm>
          <a:off x="132651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5" name="正方形/長方形 634"/>
        <xdr:cNvSpPr/>
      </xdr:nvSpPr>
      <xdr:spPr>
        <a:xfrm>
          <a:off x="132651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正方形/長方形 635"/>
        <xdr:cNvSpPr/>
      </xdr:nvSpPr>
      <xdr:spPr>
        <a:xfrm>
          <a:off x="1120775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7" name="テキスト ボックス 636"/>
        <xdr:cNvSpPr txBox="1"/>
      </xdr:nvSpPr>
      <xdr:spPr>
        <a:xfrm>
          <a:off x="111696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8" name="直線コネクタ 637"/>
        <xdr:cNvCxnSpPr/>
      </xdr:nvCxnSpPr>
      <xdr:spPr>
        <a:xfrm>
          <a:off x="11207750" y="14681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9" name="直線コネクタ 638"/>
        <xdr:cNvCxnSpPr/>
      </xdr:nvCxnSpPr>
      <xdr:spPr>
        <a:xfrm>
          <a:off x="11207750" y="1436097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40" name="テキスト ボックス 639"/>
        <xdr:cNvSpPr txBox="1"/>
      </xdr:nvSpPr>
      <xdr:spPr>
        <a:xfrm>
          <a:off x="10906911" y="142251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1" name="直線コネクタ 640"/>
        <xdr:cNvCxnSpPr/>
      </xdr:nvCxnSpPr>
      <xdr:spPr>
        <a:xfrm>
          <a:off x="11207750" y="140471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2" name="テキスト ボックス 641"/>
        <xdr:cNvSpPr txBox="1"/>
      </xdr:nvSpPr>
      <xdr:spPr>
        <a:xfrm>
          <a:off x="10842791" y="139112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3" name="直線コネクタ 642"/>
        <xdr:cNvCxnSpPr/>
      </xdr:nvCxnSpPr>
      <xdr:spPr>
        <a:xfrm>
          <a:off x="11207750" y="1373323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4" name="テキスト ボックス 643"/>
        <xdr:cNvSpPr txBox="1"/>
      </xdr:nvSpPr>
      <xdr:spPr>
        <a:xfrm>
          <a:off x="10842791" y="135973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5" name="直線コネクタ 644"/>
        <xdr:cNvCxnSpPr/>
      </xdr:nvCxnSpPr>
      <xdr:spPr>
        <a:xfrm>
          <a:off x="11207750" y="134193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6" name="テキスト ボックス 645"/>
        <xdr:cNvSpPr txBox="1"/>
      </xdr:nvSpPr>
      <xdr:spPr>
        <a:xfrm>
          <a:off x="10842791" y="13283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7" name="直線コネクタ 646"/>
        <xdr:cNvCxnSpPr/>
      </xdr:nvCxnSpPr>
      <xdr:spPr>
        <a:xfrm>
          <a:off x="11207750" y="131054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8" name="テキスト ボックス 647"/>
        <xdr:cNvSpPr txBox="1"/>
      </xdr:nvSpPr>
      <xdr:spPr>
        <a:xfrm>
          <a:off x="10842791" y="129696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9" name="直線コネクタ 648"/>
        <xdr:cNvCxnSpPr/>
      </xdr:nvCxnSpPr>
      <xdr:spPr>
        <a:xfrm>
          <a:off x="11207750" y="1279162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50" name="テキスト ボックス 649"/>
        <xdr:cNvSpPr txBox="1"/>
      </xdr:nvSpPr>
      <xdr:spPr>
        <a:xfrm>
          <a:off x="10797721" y="126557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1" name="直線コネクタ 650"/>
        <xdr:cNvCxnSpPr/>
      </xdr:nvCxnSpPr>
      <xdr:spPr>
        <a:xfrm>
          <a:off x="11207750" y="12477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52" name="テキスト ボックス 651"/>
        <xdr:cNvSpPr txBox="1"/>
      </xdr:nvSpPr>
      <xdr:spPr>
        <a:xfrm>
          <a:off x="107977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3" name="【消防施設】&#10;有形固定資産減価償却率グラフ枠"/>
        <xdr:cNvSpPr/>
      </xdr:nvSpPr>
      <xdr:spPr>
        <a:xfrm>
          <a:off x="1120775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62593</xdr:rowOff>
    </xdr:from>
    <xdr:to>
      <xdr:col>85</xdr:col>
      <xdr:colOff>126364</xdr:colOff>
      <xdr:row>86</xdr:row>
      <xdr:rowOff>7076</xdr:rowOff>
    </xdr:to>
    <xdr:cxnSp macro="">
      <xdr:nvCxnSpPr>
        <xdr:cNvPr id="654" name="直線コネクタ 653"/>
        <xdr:cNvCxnSpPr/>
      </xdr:nvCxnSpPr>
      <xdr:spPr>
        <a:xfrm flipV="1">
          <a:off x="14699614" y="12940393"/>
          <a:ext cx="0" cy="1265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10903</xdr:rowOff>
    </xdr:from>
    <xdr:ext cx="340478" cy="259045"/>
    <xdr:sp macro="" textlink="">
      <xdr:nvSpPr>
        <xdr:cNvPr id="655" name="【消防施設】&#10;有形固定資産減価償却率最小値テキスト"/>
        <xdr:cNvSpPr txBox="1"/>
      </xdr:nvSpPr>
      <xdr:spPr>
        <a:xfrm>
          <a:off x="14738350" y="142095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7076</xdr:rowOff>
    </xdr:from>
    <xdr:to>
      <xdr:col>86</xdr:col>
      <xdr:colOff>25400</xdr:colOff>
      <xdr:row>86</xdr:row>
      <xdr:rowOff>7076</xdr:rowOff>
    </xdr:to>
    <xdr:cxnSp macro="">
      <xdr:nvCxnSpPr>
        <xdr:cNvPr id="656" name="直線コネクタ 655"/>
        <xdr:cNvCxnSpPr/>
      </xdr:nvCxnSpPr>
      <xdr:spPr>
        <a:xfrm>
          <a:off x="14611350" y="142056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9270</xdr:rowOff>
    </xdr:from>
    <xdr:ext cx="405111" cy="259045"/>
    <xdr:sp macro="" textlink="">
      <xdr:nvSpPr>
        <xdr:cNvPr id="657" name="【消防施設】&#10;有形固定資産減価償却率最大値テキスト"/>
        <xdr:cNvSpPr txBox="1"/>
      </xdr:nvSpPr>
      <xdr:spPr>
        <a:xfrm>
          <a:off x="14738350" y="1272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62593</xdr:rowOff>
    </xdr:from>
    <xdr:to>
      <xdr:col>86</xdr:col>
      <xdr:colOff>25400</xdr:colOff>
      <xdr:row>78</xdr:row>
      <xdr:rowOff>62593</xdr:rowOff>
    </xdr:to>
    <xdr:cxnSp macro="">
      <xdr:nvCxnSpPr>
        <xdr:cNvPr id="658" name="直線コネクタ 657"/>
        <xdr:cNvCxnSpPr/>
      </xdr:nvCxnSpPr>
      <xdr:spPr>
        <a:xfrm>
          <a:off x="14611350" y="129403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99984</xdr:rowOff>
    </xdr:from>
    <xdr:ext cx="405111" cy="259045"/>
    <xdr:sp macro="" textlink="">
      <xdr:nvSpPr>
        <xdr:cNvPr id="659" name="【消防施設】&#10;有形固定資産減価償却率平均値テキスト"/>
        <xdr:cNvSpPr txBox="1"/>
      </xdr:nvSpPr>
      <xdr:spPr>
        <a:xfrm>
          <a:off x="14738350" y="13307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77107</xdr:rowOff>
    </xdr:from>
    <xdr:to>
      <xdr:col>85</xdr:col>
      <xdr:colOff>177800</xdr:colOff>
      <xdr:row>82</xdr:row>
      <xdr:rowOff>7257</xdr:rowOff>
    </xdr:to>
    <xdr:sp macro="" textlink="">
      <xdr:nvSpPr>
        <xdr:cNvPr id="660" name="フローチャート: 判断 659"/>
        <xdr:cNvSpPr/>
      </xdr:nvSpPr>
      <xdr:spPr>
        <a:xfrm>
          <a:off x="14649450" y="1345020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93436</xdr:rowOff>
    </xdr:from>
    <xdr:to>
      <xdr:col>81</xdr:col>
      <xdr:colOff>101600</xdr:colOff>
      <xdr:row>82</xdr:row>
      <xdr:rowOff>23586</xdr:rowOff>
    </xdr:to>
    <xdr:sp macro="" textlink="">
      <xdr:nvSpPr>
        <xdr:cNvPr id="661" name="フローチャート: 判断 660"/>
        <xdr:cNvSpPr/>
      </xdr:nvSpPr>
      <xdr:spPr>
        <a:xfrm>
          <a:off x="13887450" y="1346653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46082</xdr:rowOff>
    </xdr:from>
    <xdr:to>
      <xdr:col>76</xdr:col>
      <xdr:colOff>165100</xdr:colOff>
      <xdr:row>81</xdr:row>
      <xdr:rowOff>147682</xdr:rowOff>
    </xdr:to>
    <xdr:sp macro="" textlink="">
      <xdr:nvSpPr>
        <xdr:cNvPr id="662" name="フローチャート: 判断 661"/>
        <xdr:cNvSpPr/>
      </xdr:nvSpPr>
      <xdr:spPr>
        <a:xfrm>
          <a:off x="13093700" y="1341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78739</xdr:rowOff>
    </xdr:from>
    <xdr:to>
      <xdr:col>72</xdr:col>
      <xdr:colOff>38100</xdr:colOff>
      <xdr:row>81</xdr:row>
      <xdr:rowOff>8889</xdr:rowOff>
    </xdr:to>
    <xdr:sp macro="" textlink="">
      <xdr:nvSpPr>
        <xdr:cNvPr id="663" name="フローチャート: 判断 662"/>
        <xdr:cNvSpPr/>
      </xdr:nvSpPr>
      <xdr:spPr>
        <a:xfrm>
          <a:off x="12299950" y="1328673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4" name="テキスト ボックス 663"/>
        <xdr:cNvSpPr txBox="1"/>
      </xdr:nvSpPr>
      <xdr:spPr>
        <a:xfrm>
          <a:off x="1452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5" name="テキスト ボックス 664"/>
        <xdr:cNvSpPr txBox="1"/>
      </xdr:nvSpPr>
      <xdr:spPr>
        <a:xfrm>
          <a:off x="13766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6" name="テキスト ボックス 665"/>
        <xdr:cNvSpPr txBox="1"/>
      </xdr:nvSpPr>
      <xdr:spPr>
        <a:xfrm>
          <a:off x="12973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7" name="テキスト ボックス 666"/>
        <xdr:cNvSpPr txBox="1"/>
      </xdr:nvSpPr>
      <xdr:spPr>
        <a:xfrm>
          <a:off x="12172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8" name="テキスト ボックス 667"/>
        <xdr:cNvSpPr txBox="1"/>
      </xdr:nvSpPr>
      <xdr:spPr>
        <a:xfrm>
          <a:off x="11366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23223</xdr:rowOff>
    </xdr:from>
    <xdr:to>
      <xdr:col>85</xdr:col>
      <xdr:colOff>177800</xdr:colOff>
      <xdr:row>85</xdr:row>
      <xdr:rowOff>124823</xdr:rowOff>
    </xdr:to>
    <xdr:sp macro="" textlink="">
      <xdr:nvSpPr>
        <xdr:cNvPr id="669" name="楕円 668"/>
        <xdr:cNvSpPr/>
      </xdr:nvSpPr>
      <xdr:spPr>
        <a:xfrm>
          <a:off x="14649450" y="1405672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109600</xdr:rowOff>
    </xdr:from>
    <xdr:ext cx="405111" cy="259045"/>
    <xdr:sp macro="" textlink="">
      <xdr:nvSpPr>
        <xdr:cNvPr id="670" name="【消防施設】&#10;有形固定資産減価償却率該当値テキスト"/>
        <xdr:cNvSpPr txBox="1"/>
      </xdr:nvSpPr>
      <xdr:spPr>
        <a:xfrm>
          <a:off x="14738350" y="13978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26488</xdr:rowOff>
    </xdr:from>
    <xdr:to>
      <xdr:col>81</xdr:col>
      <xdr:colOff>101600</xdr:colOff>
      <xdr:row>85</xdr:row>
      <xdr:rowOff>128088</xdr:rowOff>
    </xdr:to>
    <xdr:sp macro="" textlink="">
      <xdr:nvSpPr>
        <xdr:cNvPr id="671" name="楕円 670"/>
        <xdr:cNvSpPr/>
      </xdr:nvSpPr>
      <xdr:spPr>
        <a:xfrm>
          <a:off x="13887450" y="1405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74023</xdr:rowOff>
    </xdr:from>
    <xdr:to>
      <xdr:col>85</xdr:col>
      <xdr:colOff>127000</xdr:colOff>
      <xdr:row>85</xdr:row>
      <xdr:rowOff>77288</xdr:rowOff>
    </xdr:to>
    <xdr:cxnSp macro="">
      <xdr:nvCxnSpPr>
        <xdr:cNvPr id="672" name="直線コネクタ 671"/>
        <xdr:cNvCxnSpPr/>
      </xdr:nvCxnSpPr>
      <xdr:spPr>
        <a:xfrm flipV="1">
          <a:off x="13938250" y="14107523"/>
          <a:ext cx="762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44450</xdr:rowOff>
    </xdr:from>
    <xdr:to>
      <xdr:col>76</xdr:col>
      <xdr:colOff>165100</xdr:colOff>
      <xdr:row>85</xdr:row>
      <xdr:rowOff>146050</xdr:rowOff>
    </xdr:to>
    <xdr:sp macro="" textlink="">
      <xdr:nvSpPr>
        <xdr:cNvPr id="673" name="楕円 672"/>
        <xdr:cNvSpPr/>
      </xdr:nvSpPr>
      <xdr:spPr>
        <a:xfrm>
          <a:off x="13093700" y="1407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77288</xdr:rowOff>
    </xdr:from>
    <xdr:to>
      <xdr:col>81</xdr:col>
      <xdr:colOff>50800</xdr:colOff>
      <xdr:row>85</xdr:row>
      <xdr:rowOff>95250</xdr:rowOff>
    </xdr:to>
    <xdr:cxnSp macro="">
      <xdr:nvCxnSpPr>
        <xdr:cNvPr id="674" name="直線コネクタ 673"/>
        <xdr:cNvCxnSpPr/>
      </xdr:nvCxnSpPr>
      <xdr:spPr>
        <a:xfrm flipV="1">
          <a:off x="13144500" y="14110788"/>
          <a:ext cx="79375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40113</xdr:rowOff>
    </xdr:from>
    <xdr:ext cx="405111" cy="259045"/>
    <xdr:sp macro="" textlink="">
      <xdr:nvSpPr>
        <xdr:cNvPr id="675" name="n_1aveValue【消防施設】&#10;有形固定資産減価償却率"/>
        <xdr:cNvSpPr txBox="1"/>
      </xdr:nvSpPr>
      <xdr:spPr>
        <a:xfrm>
          <a:off x="13742044" y="13248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164209</xdr:rowOff>
    </xdr:from>
    <xdr:ext cx="405111" cy="259045"/>
    <xdr:sp macro="" textlink="">
      <xdr:nvSpPr>
        <xdr:cNvPr id="676" name="n_2aveValue【消防施設】&#10;有形固定資産減価償却率"/>
        <xdr:cNvSpPr txBox="1"/>
      </xdr:nvSpPr>
      <xdr:spPr>
        <a:xfrm>
          <a:off x="12960994" y="13207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25416</xdr:rowOff>
    </xdr:from>
    <xdr:ext cx="405111" cy="259045"/>
    <xdr:sp macro="" textlink="">
      <xdr:nvSpPr>
        <xdr:cNvPr id="677" name="n_3aveValue【消防施設】&#10;有形固定資産減価償却率"/>
        <xdr:cNvSpPr txBox="1"/>
      </xdr:nvSpPr>
      <xdr:spPr>
        <a:xfrm>
          <a:off x="12167244" y="13068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119215</xdr:rowOff>
    </xdr:from>
    <xdr:ext cx="405111" cy="259045"/>
    <xdr:sp macro="" textlink="">
      <xdr:nvSpPr>
        <xdr:cNvPr id="678" name="n_1mainValue【消防施設】&#10;有形固定資産減価償却率"/>
        <xdr:cNvSpPr txBox="1"/>
      </xdr:nvSpPr>
      <xdr:spPr>
        <a:xfrm>
          <a:off x="13742044" y="14152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137177</xdr:rowOff>
    </xdr:from>
    <xdr:ext cx="405111" cy="259045"/>
    <xdr:sp macro="" textlink="">
      <xdr:nvSpPr>
        <xdr:cNvPr id="679" name="n_2mainValue【消防施設】&#10;有形固定資産減価償却率"/>
        <xdr:cNvSpPr txBox="1"/>
      </xdr:nvSpPr>
      <xdr:spPr>
        <a:xfrm>
          <a:off x="12960994" y="14170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xdr:cNvSpPr/>
      </xdr:nvSpPr>
      <xdr:spPr>
        <a:xfrm>
          <a:off x="164592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xdr:cNvSpPr/>
      </xdr:nvSpPr>
      <xdr:spPr>
        <a:xfrm>
          <a:off x="16586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xdr:cNvSpPr/>
      </xdr:nvSpPr>
      <xdr:spPr>
        <a:xfrm>
          <a:off x="16586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xdr:cNvSpPr/>
      </xdr:nvSpPr>
      <xdr:spPr>
        <a:xfrm>
          <a:off x="174879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xdr:cNvSpPr/>
      </xdr:nvSpPr>
      <xdr:spPr>
        <a:xfrm>
          <a:off x="174879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xdr:cNvSpPr/>
      </xdr:nvSpPr>
      <xdr:spPr>
        <a:xfrm>
          <a:off x="185166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xdr:cNvSpPr/>
      </xdr:nvSpPr>
      <xdr:spPr>
        <a:xfrm>
          <a:off x="185166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xdr:cNvSpPr/>
      </xdr:nvSpPr>
      <xdr:spPr>
        <a:xfrm>
          <a:off x="164592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xdr:cNvSpPr txBox="1"/>
      </xdr:nvSpPr>
      <xdr:spPr>
        <a:xfrm>
          <a:off x="1644015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xdr:cNvCxnSpPr/>
      </xdr:nvCxnSpPr>
      <xdr:spPr>
        <a:xfrm>
          <a:off x="164592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xdr:cNvCxnSpPr/>
      </xdr:nvCxnSpPr>
      <xdr:spPr>
        <a:xfrm>
          <a:off x="16459200" y="14312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xdr:cNvSpPr txBox="1"/>
      </xdr:nvSpPr>
      <xdr:spPr>
        <a:xfrm>
          <a:off x="16049171" y="14177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xdr:cNvCxnSpPr/>
      </xdr:nvCxnSpPr>
      <xdr:spPr>
        <a:xfrm>
          <a:off x="16459200" y="1394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xdr:cNvSpPr txBox="1"/>
      </xdr:nvSpPr>
      <xdr:spPr>
        <a:xfrm>
          <a:off x="16049171" y="1380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xdr:cNvCxnSpPr/>
      </xdr:nvCxnSpPr>
      <xdr:spPr>
        <a:xfrm>
          <a:off x="16459200" y="13576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xdr:cNvSpPr txBox="1"/>
      </xdr:nvSpPr>
      <xdr:spPr>
        <a:xfrm>
          <a:off x="16049171" y="13440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xdr:cNvCxnSpPr/>
      </xdr:nvCxnSpPr>
      <xdr:spPr>
        <a:xfrm>
          <a:off x="16459200" y="1320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xdr:cNvSpPr txBox="1"/>
      </xdr:nvSpPr>
      <xdr:spPr>
        <a:xfrm>
          <a:off x="16049171" y="1307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xdr:cNvCxnSpPr/>
      </xdr:nvCxnSpPr>
      <xdr:spPr>
        <a:xfrm>
          <a:off x="16459200" y="12846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xdr:cNvSpPr txBox="1"/>
      </xdr:nvSpPr>
      <xdr:spPr>
        <a:xfrm>
          <a:off x="16049171" y="12710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64592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604917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消防施設】&#10;一人当たり面積グラフ枠"/>
        <xdr:cNvSpPr/>
      </xdr:nvSpPr>
      <xdr:spPr>
        <a:xfrm>
          <a:off x="164592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22861</xdr:rowOff>
    </xdr:from>
    <xdr:to>
      <xdr:col>116</xdr:col>
      <xdr:colOff>62864</xdr:colOff>
      <xdr:row>86</xdr:row>
      <xdr:rowOff>87630</xdr:rowOff>
    </xdr:to>
    <xdr:cxnSp macro="">
      <xdr:nvCxnSpPr>
        <xdr:cNvPr id="703" name="直線コネクタ 702"/>
        <xdr:cNvCxnSpPr/>
      </xdr:nvCxnSpPr>
      <xdr:spPr>
        <a:xfrm flipV="1">
          <a:off x="19951064" y="12900661"/>
          <a:ext cx="0" cy="138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91457</xdr:rowOff>
    </xdr:from>
    <xdr:ext cx="469744" cy="259045"/>
    <xdr:sp macro="" textlink="">
      <xdr:nvSpPr>
        <xdr:cNvPr id="704" name="【消防施設】&#10;一人当たり面積最小値テキスト"/>
        <xdr:cNvSpPr txBox="1"/>
      </xdr:nvSpPr>
      <xdr:spPr>
        <a:xfrm>
          <a:off x="19989800" y="1429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87630</xdr:rowOff>
    </xdr:from>
    <xdr:to>
      <xdr:col>116</xdr:col>
      <xdr:colOff>152400</xdr:colOff>
      <xdr:row>86</xdr:row>
      <xdr:rowOff>87630</xdr:rowOff>
    </xdr:to>
    <xdr:cxnSp macro="">
      <xdr:nvCxnSpPr>
        <xdr:cNvPr id="705" name="直線コネクタ 704"/>
        <xdr:cNvCxnSpPr/>
      </xdr:nvCxnSpPr>
      <xdr:spPr>
        <a:xfrm>
          <a:off x="19881850" y="142862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140988</xdr:rowOff>
    </xdr:from>
    <xdr:ext cx="469744" cy="259045"/>
    <xdr:sp macro="" textlink="">
      <xdr:nvSpPr>
        <xdr:cNvPr id="706" name="【消防施設】&#10;一人当たり面積最大値テキスト"/>
        <xdr:cNvSpPr txBox="1"/>
      </xdr:nvSpPr>
      <xdr:spPr>
        <a:xfrm>
          <a:off x="19989800" y="1268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22861</xdr:rowOff>
    </xdr:from>
    <xdr:to>
      <xdr:col>116</xdr:col>
      <xdr:colOff>152400</xdr:colOff>
      <xdr:row>78</xdr:row>
      <xdr:rowOff>22861</xdr:rowOff>
    </xdr:to>
    <xdr:cxnSp macro="">
      <xdr:nvCxnSpPr>
        <xdr:cNvPr id="707" name="直線コネクタ 706"/>
        <xdr:cNvCxnSpPr/>
      </xdr:nvCxnSpPr>
      <xdr:spPr>
        <a:xfrm>
          <a:off x="19881850" y="129006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708" name="【消防施設】&#10;一人当たり面積平均値テキスト"/>
        <xdr:cNvSpPr txBox="1"/>
      </xdr:nvSpPr>
      <xdr:spPr>
        <a:xfrm>
          <a:off x="19989800" y="13771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709" name="フローチャート: 判断 708"/>
        <xdr:cNvSpPr/>
      </xdr:nvSpPr>
      <xdr:spPr>
        <a:xfrm>
          <a:off x="19900900" y="137934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128270</xdr:rowOff>
    </xdr:from>
    <xdr:to>
      <xdr:col>112</xdr:col>
      <xdr:colOff>38100</xdr:colOff>
      <xdr:row>84</xdr:row>
      <xdr:rowOff>58420</xdr:rowOff>
    </xdr:to>
    <xdr:sp macro="" textlink="">
      <xdr:nvSpPr>
        <xdr:cNvPr id="710" name="フローチャート: 判断 709"/>
        <xdr:cNvSpPr/>
      </xdr:nvSpPr>
      <xdr:spPr>
        <a:xfrm>
          <a:off x="19157950" y="138315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711" name="フローチャート: 判断 710"/>
        <xdr:cNvSpPr/>
      </xdr:nvSpPr>
      <xdr:spPr>
        <a:xfrm>
          <a:off x="18345150" y="1372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97789</xdr:rowOff>
    </xdr:from>
    <xdr:to>
      <xdr:col>102</xdr:col>
      <xdr:colOff>165100</xdr:colOff>
      <xdr:row>84</xdr:row>
      <xdr:rowOff>27939</xdr:rowOff>
    </xdr:to>
    <xdr:sp macro="" textlink="">
      <xdr:nvSpPr>
        <xdr:cNvPr id="712" name="フローチャート: 判断 711"/>
        <xdr:cNvSpPr/>
      </xdr:nvSpPr>
      <xdr:spPr>
        <a:xfrm>
          <a:off x="17551400" y="138010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19780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19030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18224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74307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66306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105411</xdr:rowOff>
    </xdr:from>
    <xdr:to>
      <xdr:col>116</xdr:col>
      <xdr:colOff>114300</xdr:colOff>
      <xdr:row>83</xdr:row>
      <xdr:rowOff>35561</xdr:rowOff>
    </xdr:to>
    <xdr:sp macro="" textlink="">
      <xdr:nvSpPr>
        <xdr:cNvPr id="718" name="楕円 717"/>
        <xdr:cNvSpPr/>
      </xdr:nvSpPr>
      <xdr:spPr>
        <a:xfrm>
          <a:off x="19900900" y="136436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128288</xdr:rowOff>
    </xdr:from>
    <xdr:ext cx="469744" cy="259045"/>
    <xdr:sp macro="" textlink="">
      <xdr:nvSpPr>
        <xdr:cNvPr id="719" name="【消防施設】&#10;一人当たり面積該当値テキスト"/>
        <xdr:cNvSpPr txBox="1"/>
      </xdr:nvSpPr>
      <xdr:spPr>
        <a:xfrm>
          <a:off x="19989800" y="1350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116839</xdr:rowOff>
    </xdr:from>
    <xdr:to>
      <xdr:col>112</xdr:col>
      <xdr:colOff>38100</xdr:colOff>
      <xdr:row>83</xdr:row>
      <xdr:rowOff>46989</xdr:rowOff>
    </xdr:to>
    <xdr:sp macro="" textlink="">
      <xdr:nvSpPr>
        <xdr:cNvPr id="720" name="楕円 719"/>
        <xdr:cNvSpPr/>
      </xdr:nvSpPr>
      <xdr:spPr>
        <a:xfrm>
          <a:off x="19157950" y="1365503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156211</xdr:rowOff>
    </xdr:from>
    <xdr:to>
      <xdr:col>116</xdr:col>
      <xdr:colOff>63500</xdr:colOff>
      <xdr:row>82</xdr:row>
      <xdr:rowOff>167639</xdr:rowOff>
    </xdr:to>
    <xdr:cxnSp macro="">
      <xdr:nvCxnSpPr>
        <xdr:cNvPr id="721" name="直線コネクタ 720"/>
        <xdr:cNvCxnSpPr/>
      </xdr:nvCxnSpPr>
      <xdr:spPr>
        <a:xfrm flipV="1">
          <a:off x="19202400" y="13694411"/>
          <a:ext cx="7493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113030</xdr:rowOff>
    </xdr:from>
    <xdr:to>
      <xdr:col>107</xdr:col>
      <xdr:colOff>101600</xdr:colOff>
      <xdr:row>84</xdr:row>
      <xdr:rowOff>43180</xdr:rowOff>
    </xdr:to>
    <xdr:sp macro="" textlink="">
      <xdr:nvSpPr>
        <xdr:cNvPr id="722" name="楕円 721"/>
        <xdr:cNvSpPr/>
      </xdr:nvSpPr>
      <xdr:spPr>
        <a:xfrm>
          <a:off x="18345150" y="138163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167639</xdr:rowOff>
    </xdr:from>
    <xdr:to>
      <xdr:col>111</xdr:col>
      <xdr:colOff>177800</xdr:colOff>
      <xdr:row>83</xdr:row>
      <xdr:rowOff>163830</xdr:rowOff>
    </xdr:to>
    <xdr:cxnSp macro="">
      <xdr:nvCxnSpPr>
        <xdr:cNvPr id="723" name="直線コネクタ 722"/>
        <xdr:cNvCxnSpPr/>
      </xdr:nvCxnSpPr>
      <xdr:spPr>
        <a:xfrm flipV="1">
          <a:off x="18395950" y="13705839"/>
          <a:ext cx="806450" cy="16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49547</xdr:rowOff>
    </xdr:from>
    <xdr:ext cx="469744" cy="259045"/>
    <xdr:sp macro="" textlink="">
      <xdr:nvSpPr>
        <xdr:cNvPr id="724" name="n_1aveValue【消防施設】&#10;一人当たり面積"/>
        <xdr:cNvSpPr txBox="1"/>
      </xdr:nvSpPr>
      <xdr:spPr>
        <a:xfrm>
          <a:off x="18980227" y="1391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143527</xdr:rowOff>
    </xdr:from>
    <xdr:ext cx="469744" cy="259045"/>
    <xdr:sp macro="" textlink="">
      <xdr:nvSpPr>
        <xdr:cNvPr id="725" name="n_2aveValue【消防施設】&#10;一人当たり面積"/>
        <xdr:cNvSpPr txBox="1"/>
      </xdr:nvSpPr>
      <xdr:spPr>
        <a:xfrm>
          <a:off x="18180127"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44466</xdr:rowOff>
    </xdr:from>
    <xdr:ext cx="469744" cy="259045"/>
    <xdr:sp macro="" textlink="">
      <xdr:nvSpPr>
        <xdr:cNvPr id="726" name="n_3aveValue【消防施設】&#10;一人当たり面積"/>
        <xdr:cNvSpPr txBox="1"/>
      </xdr:nvSpPr>
      <xdr:spPr>
        <a:xfrm>
          <a:off x="17386377" y="1358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63516</xdr:rowOff>
    </xdr:from>
    <xdr:ext cx="469744" cy="259045"/>
    <xdr:sp macro="" textlink="">
      <xdr:nvSpPr>
        <xdr:cNvPr id="727" name="n_1mainValue【消防施設】&#10;一人当たり面積"/>
        <xdr:cNvSpPr txBox="1"/>
      </xdr:nvSpPr>
      <xdr:spPr>
        <a:xfrm>
          <a:off x="18980227" y="1343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34307</xdr:rowOff>
    </xdr:from>
    <xdr:ext cx="469744" cy="259045"/>
    <xdr:sp macro="" textlink="">
      <xdr:nvSpPr>
        <xdr:cNvPr id="728" name="n_2mainValue【消防施設】&#10;一人当たり面積"/>
        <xdr:cNvSpPr txBox="1"/>
      </xdr:nvSpPr>
      <xdr:spPr>
        <a:xfrm>
          <a:off x="18180127" y="1390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9" name="正方形/長方形 728"/>
        <xdr:cNvSpPr/>
      </xdr:nvSpPr>
      <xdr:spPr>
        <a:xfrm>
          <a:off x="1120775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0" name="正方形/長方形 729"/>
        <xdr:cNvSpPr/>
      </xdr:nvSpPr>
      <xdr:spPr>
        <a:xfrm>
          <a:off x="11315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1" name="正方形/長方形 730"/>
        <xdr:cNvSpPr/>
      </xdr:nvSpPr>
      <xdr:spPr>
        <a:xfrm>
          <a:off x="11315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2" name="正方形/長方形 731"/>
        <xdr:cNvSpPr/>
      </xdr:nvSpPr>
      <xdr:spPr>
        <a:xfrm>
          <a:off x="122364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3" name="正方形/長方形 732"/>
        <xdr:cNvSpPr/>
      </xdr:nvSpPr>
      <xdr:spPr>
        <a:xfrm>
          <a:off x="122364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4" name="正方形/長方形 733"/>
        <xdr:cNvSpPr/>
      </xdr:nvSpPr>
      <xdr:spPr>
        <a:xfrm>
          <a:off x="132651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5" name="正方形/長方形 734"/>
        <xdr:cNvSpPr/>
      </xdr:nvSpPr>
      <xdr:spPr>
        <a:xfrm>
          <a:off x="132651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6" name="正方形/長方形 735"/>
        <xdr:cNvSpPr/>
      </xdr:nvSpPr>
      <xdr:spPr>
        <a:xfrm>
          <a:off x="1120775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7" name="テキスト ボックス 736"/>
        <xdr:cNvSpPr txBox="1"/>
      </xdr:nvSpPr>
      <xdr:spPr>
        <a:xfrm>
          <a:off x="111696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8" name="直線コネクタ 737"/>
        <xdr:cNvCxnSpPr/>
      </xdr:nvCxnSpPr>
      <xdr:spPr>
        <a:xfrm>
          <a:off x="11207750" y="18345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9" name="直線コネクタ 738"/>
        <xdr:cNvCxnSpPr/>
      </xdr:nvCxnSpPr>
      <xdr:spPr>
        <a:xfrm>
          <a:off x="11207750" y="1803127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40" name="テキスト ボックス 739"/>
        <xdr:cNvSpPr txBox="1"/>
      </xdr:nvSpPr>
      <xdr:spPr>
        <a:xfrm>
          <a:off x="10906911" y="178954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1" name="直線コネクタ 740"/>
        <xdr:cNvCxnSpPr/>
      </xdr:nvCxnSpPr>
      <xdr:spPr>
        <a:xfrm>
          <a:off x="11207750" y="177174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2" name="テキスト ボックス 741"/>
        <xdr:cNvSpPr txBox="1"/>
      </xdr:nvSpPr>
      <xdr:spPr>
        <a:xfrm>
          <a:off x="10842791" y="175815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3" name="直線コネクタ 742"/>
        <xdr:cNvCxnSpPr/>
      </xdr:nvCxnSpPr>
      <xdr:spPr>
        <a:xfrm>
          <a:off x="11207750" y="1740353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4" name="テキスト ボックス 743"/>
        <xdr:cNvSpPr txBox="1"/>
      </xdr:nvSpPr>
      <xdr:spPr>
        <a:xfrm>
          <a:off x="10842791" y="172676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5" name="直線コネクタ 744"/>
        <xdr:cNvCxnSpPr/>
      </xdr:nvCxnSpPr>
      <xdr:spPr>
        <a:xfrm>
          <a:off x="11207750" y="170896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6" name="テキスト ボックス 745"/>
        <xdr:cNvSpPr txBox="1"/>
      </xdr:nvSpPr>
      <xdr:spPr>
        <a:xfrm>
          <a:off x="10842791" y="169537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7" name="直線コネクタ 746"/>
        <xdr:cNvCxnSpPr/>
      </xdr:nvCxnSpPr>
      <xdr:spPr>
        <a:xfrm>
          <a:off x="11207750" y="167757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8" name="テキスト ボックス 747"/>
        <xdr:cNvSpPr txBox="1"/>
      </xdr:nvSpPr>
      <xdr:spPr>
        <a:xfrm>
          <a:off x="10842791" y="16639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9" name="直線コネクタ 748"/>
        <xdr:cNvCxnSpPr/>
      </xdr:nvCxnSpPr>
      <xdr:spPr>
        <a:xfrm>
          <a:off x="11207750" y="1646192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50" name="テキスト ボックス 749"/>
        <xdr:cNvSpPr txBox="1"/>
      </xdr:nvSpPr>
      <xdr:spPr>
        <a:xfrm>
          <a:off x="10797721" y="163260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1" name="直線コネクタ 750"/>
        <xdr:cNvCxnSpPr/>
      </xdr:nvCxnSpPr>
      <xdr:spPr>
        <a:xfrm>
          <a:off x="11207750" y="16148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52" name="テキスト ボックス 751"/>
        <xdr:cNvSpPr txBox="1"/>
      </xdr:nvSpPr>
      <xdr:spPr>
        <a:xfrm>
          <a:off x="1079772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3" name="【庁舎】&#10;有形固定資産減価償却率グラフ枠"/>
        <xdr:cNvSpPr/>
      </xdr:nvSpPr>
      <xdr:spPr>
        <a:xfrm>
          <a:off x="1120775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166007</xdr:rowOff>
    </xdr:from>
    <xdr:to>
      <xdr:col>85</xdr:col>
      <xdr:colOff>126364</xdr:colOff>
      <xdr:row>108</xdr:row>
      <xdr:rowOff>43543</xdr:rowOff>
    </xdr:to>
    <xdr:cxnSp macro="">
      <xdr:nvCxnSpPr>
        <xdr:cNvPr id="754" name="直線コネクタ 753"/>
        <xdr:cNvCxnSpPr/>
      </xdr:nvCxnSpPr>
      <xdr:spPr>
        <a:xfrm flipV="1">
          <a:off x="14699614" y="16510907"/>
          <a:ext cx="0" cy="136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47370</xdr:rowOff>
    </xdr:from>
    <xdr:ext cx="405111" cy="259045"/>
    <xdr:sp macro="" textlink="">
      <xdr:nvSpPr>
        <xdr:cNvPr id="755" name="【庁舎】&#10;有形固定資産減価償却率最小値テキスト"/>
        <xdr:cNvSpPr txBox="1"/>
      </xdr:nvSpPr>
      <xdr:spPr>
        <a:xfrm>
          <a:off x="14738350" y="17878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43543</xdr:rowOff>
    </xdr:from>
    <xdr:to>
      <xdr:col>86</xdr:col>
      <xdr:colOff>25400</xdr:colOff>
      <xdr:row>108</xdr:row>
      <xdr:rowOff>43543</xdr:rowOff>
    </xdr:to>
    <xdr:cxnSp macro="">
      <xdr:nvCxnSpPr>
        <xdr:cNvPr id="756" name="直線コネクタ 755"/>
        <xdr:cNvCxnSpPr/>
      </xdr:nvCxnSpPr>
      <xdr:spPr>
        <a:xfrm>
          <a:off x="14611350" y="178743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112684</xdr:rowOff>
    </xdr:from>
    <xdr:ext cx="405111" cy="259045"/>
    <xdr:sp macro="" textlink="">
      <xdr:nvSpPr>
        <xdr:cNvPr id="757" name="【庁舎】&#10;有形固定資産減価償却率最大値テキスト"/>
        <xdr:cNvSpPr txBox="1"/>
      </xdr:nvSpPr>
      <xdr:spPr>
        <a:xfrm>
          <a:off x="14738350" y="16292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166007</xdr:rowOff>
    </xdr:from>
    <xdr:to>
      <xdr:col>86</xdr:col>
      <xdr:colOff>25400</xdr:colOff>
      <xdr:row>99</xdr:row>
      <xdr:rowOff>166007</xdr:rowOff>
    </xdr:to>
    <xdr:cxnSp macro="">
      <xdr:nvCxnSpPr>
        <xdr:cNvPr id="758" name="直線コネクタ 757"/>
        <xdr:cNvCxnSpPr/>
      </xdr:nvCxnSpPr>
      <xdr:spPr>
        <a:xfrm>
          <a:off x="14611350" y="165109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132822</xdr:rowOff>
    </xdr:from>
    <xdr:ext cx="405111" cy="259045"/>
    <xdr:sp macro="" textlink="">
      <xdr:nvSpPr>
        <xdr:cNvPr id="759" name="【庁舎】&#10;有形固定資産減価償却率平均値テキスト"/>
        <xdr:cNvSpPr txBox="1"/>
      </xdr:nvSpPr>
      <xdr:spPr>
        <a:xfrm>
          <a:off x="14738350" y="17138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154395</xdr:rowOff>
    </xdr:from>
    <xdr:to>
      <xdr:col>85</xdr:col>
      <xdr:colOff>177800</xdr:colOff>
      <xdr:row>104</xdr:row>
      <xdr:rowOff>84545</xdr:rowOff>
    </xdr:to>
    <xdr:sp macro="" textlink="">
      <xdr:nvSpPr>
        <xdr:cNvPr id="760" name="フローチャート: 判断 759"/>
        <xdr:cNvSpPr/>
      </xdr:nvSpPr>
      <xdr:spPr>
        <a:xfrm>
          <a:off x="14649450" y="1715969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125005</xdr:rowOff>
    </xdr:from>
    <xdr:to>
      <xdr:col>81</xdr:col>
      <xdr:colOff>101600</xdr:colOff>
      <xdr:row>104</xdr:row>
      <xdr:rowOff>55155</xdr:rowOff>
    </xdr:to>
    <xdr:sp macro="" textlink="">
      <xdr:nvSpPr>
        <xdr:cNvPr id="761" name="フローチャート: 判断 760"/>
        <xdr:cNvSpPr/>
      </xdr:nvSpPr>
      <xdr:spPr>
        <a:xfrm>
          <a:off x="13887450" y="171303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2539</xdr:rowOff>
    </xdr:from>
    <xdr:to>
      <xdr:col>76</xdr:col>
      <xdr:colOff>165100</xdr:colOff>
      <xdr:row>104</xdr:row>
      <xdr:rowOff>104139</xdr:rowOff>
    </xdr:to>
    <xdr:sp macro="" textlink="">
      <xdr:nvSpPr>
        <xdr:cNvPr id="762" name="フローチャート: 判断 761"/>
        <xdr:cNvSpPr/>
      </xdr:nvSpPr>
      <xdr:spPr>
        <a:xfrm>
          <a:off x="13093700" y="1717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128270</xdr:rowOff>
    </xdr:from>
    <xdr:to>
      <xdr:col>72</xdr:col>
      <xdr:colOff>38100</xdr:colOff>
      <xdr:row>104</xdr:row>
      <xdr:rowOff>58420</xdr:rowOff>
    </xdr:to>
    <xdr:sp macro="" textlink="">
      <xdr:nvSpPr>
        <xdr:cNvPr id="763" name="フローチャート: 判断 762"/>
        <xdr:cNvSpPr/>
      </xdr:nvSpPr>
      <xdr:spPr>
        <a:xfrm>
          <a:off x="12299950" y="171335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4" name="テキスト ボックス 763"/>
        <xdr:cNvSpPr txBox="1"/>
      </xdr:nvSpPr>
      <xdr:spPr>
        <a:xfrm>
          <a:off x="1452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5" name="テキスト ボックス 764"/>
        <xdr:cNvSpPr txBox="1"/>
      </xdr:nvSpPr>
      <xdr:spPr>
        <a:xfrm>
          <a:off x="13766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6" name="テキスト ボックス 765"/>
        <xdr:cNvSpPr txBox="1"/>
      </xdr:nvSpPr>
      <xdr:spPr>
        <a:xfrm>
          <a:off x="12973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7" name="テキスト ボックス 766"/>
        <xdr:cNvSpPr txBox="1"/>
      </xdr:nvSpPr>
      <xdr:spPr>
        <a:xfrm>
          <a:off x="12172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8" name="テキスト ボックス 767"/>
        <xdr:cNvSpPr txBox="1"/>
      </xdr:nvSpPr>
      <xdr:spPr>
        <a:xfrm>
          <a:off x="11366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167458</xdr:rowOff>
    </xdr:from>
    <xdr:to>
      <xdr:col>85</xdr:col>
      <xdr:colOff>177800</xdr:colOff>
      <xdr:row>100</xdr:row>
      <xdr:rowOff>97608</xdr:rowOff>
    </xdr:to>
    <xdr:sp macro="" textlink="">
      <xdr:nvSpPr>
        <xdr:cNvPr id="769" name="楕円 768"/>
        <xdr:cNvSpPr/>
      </xdr:nvSpPr>
      <xdr:spPr>
        <a:xfrm>
          <a:off x="14649450" y="1651235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82385</xdr:rowOff>
    </xdr:from>
    <xdr:ext cx="405111" cy="259045"/>
    <xdr:sp macro="" textlink="">
      <xdr:nvSpPr>
        <xdr:cNvPr id="770" name="【庁舎】&#10;有形固定資産減価償却率該当値テキスト"/>
        <xdr:cNvSpPr txBox="1"/>
      </xdr:nvSpPr>
      <xdr:spPr>
        <a:xfrm>
          <a:off x="14738350" y="16427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28666</xdr:rowOff>
    </xdr:from>
    <xdr:to>
      <xdr:col>81</xdr:col>
      <xdr:colOff>101600</xdr:colOff>
      <xdr:row>100</xdr:row>
      <xdr:rowOff>130266</xdr:rowOff>
    </xdr:to>
    <xdr:sp macro="" textlink="">
      <xdr:nvSpPr>
        <xdr:cNvPr id="771" name="楕円 770"/>
        <xdr:cNvSpPr/>
      </xdr:nvSpPr>
      <xdr:spPr>
        <a:xfrm>
          <a:off x="13887450" y="1653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46808</xdr:rowOff>
    </xdr:from>
    <xdr:to>
      <xdr:col>85</xdr:col>
      <xdr:colOff>127000</xdr:colOff>
      <xdr:row>100</xdr:row>
      <xdr:rowOff>79466</xdr:rowOff>
    </xdr:to>
    <xdr:cxnSp macro="">
      <xdr:nvCxnSpPr>
        <xdr:cNvPr id="772" name="直線コネクタ 771"/>
        <xdr:cNvCxnSpPr/>
      </xdr:nvCxnSpPr>
      <xdr:spPr>
        <a:xfrm flipV="1">
          <a:off x="13938250" y="16556808"/>
          <a:ext cx="762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56424</xdr:rowOff>
    </xdr:from>
    <xdr:to>
      <xdr:col>76</xdr:col>
      <xdr:colOff>165100</xdr:colOff>
      <xdr:row>100</xdr:row>
      <xdr:rowOff>158024</xdr:rowOff>
    </xdr:to>
    <xdr:sp macro="" textlink="">
      <xdr:nvSpPr>
        <xdr:cNvPr id="773" name="楕円 772"/>
        <xdr:cNvSpPr/>
      </xdr:nvSpPr>
      <xdr:spPr>
        <a:xfrm>
          <a:off x="13093700" y="1656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79466</xdr:rowOff>
    </xdr:from>
    <xdr:to>
      <xdr:col>81</xdr:col>
      <xdr:colOff>50800</xdr:colOff>
      <xdr:row>100</xdr:row>
      <xdr:rowOff>107224</xdr:rowOff>
    </xdr:to>
    <xdr:cxnSp macro="">
      <xdr:nvCxnSpPr>
        <xdr:cNvPr id="774" name="直線コネクタ 773"/>
        <xdr:cNvCxnSpPr/>
      </xdr:nvCxnSpPr>
      <xdr:spPr>
        <a:xfrm flipV="1">
          <a:off x="13144500" y="16589466"/>
          <a:ext cx="79375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46282</xdr:rowOff>
    </xdr:from>
    <xdr:ext cx="405111" cy="259045"/>
    <xdr:sp macro="" textlink="">
      <xdr:nvSpPr>
        <xdr:cNvPr id="775" name="n_1aveValue【庁舎】&#10;有形固定資産減価償却率"/>
        <xdr:cNvSpPr txBox="1"/>
      </xdr:nvSpPr>
      <xdr:spPr>
        <a:xfrm>
          <a:off x="13742044" y="1721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95266</xdr:rowOff>
    </xdr:from>
    <xdr:ext cx="405111" cy="259045"/>
    <xdr:sp macro="" textlink="">
      <xdr:nvSpPr>
        <xdr:cNvPr id="776" name="n_2aveValue【庁舎】&#10;有形固定資産減価償却率"/>
        <xdr:cNvSpPr txBox="1"/>
      </xdr:nvSpPr>
      <xdr:spPr>
        <a:xfrm>
          <a:off x="12960994" y="1726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74947</xdr:rowOff>
    </xdr:from>
    <xdr:ext cx="405111" cy="259045"/>
    <xdr:sp macro="" textlink="">
      <xdr:nvSpPr>
        <xdr:cNvPr id="777" name="n_3aveValue【庁舎】&#10;有形固定資産減価償却率"/>
        <xdr:cNvSpPr txBox="1"/>
      </xdr:nvSpPr>
      <xdr:spPr>
        <a:xfrm>
          <a:off x="12167244" y="1691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146793</xdr:rowOff>
    </xdr:from>
    <xdr:ext cx="405111" cy="259045"/>
    <xdr:sp macro="" textlink="">
      <xdr:nvSpPr>
        <xdr:cNvPr id="778" name="n_1mainValue【庁舎】&#10;有形固定資産減価償却率"/>
        <xdr:cNvSpPr txBox="1"/>
      </xdr:nvSpPr>
      <xdr:spPr>
        <a:xfrm>
          <a:off x="13742044" y="1632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3101</xdr:rowOff>
    </xdr:from>
    <xdr:ext cx="405111" cy="259045"/>
    <xdr:sp macro="" textlink="">
      <xdr:nvSpPr>
        <xdr:cNvPr id="779" name="n_2mainValue【庁舎】&#10;有形固定資産減価償却率"/>
        <xdr:cNvSpPr txBox="1"/>
      </xdr:nvSpPr>
      <xdr:spPr>
        <a:xfrm>
          <a:off x="12960994" y="16348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0" name="正方形/長方形 779"/>
        <xdr:cNvSpPr/>
      </xdr:nvSpPr>
      <xdr:spPr>
        <a:xfrm>
          <a:off x="164592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1" name="正方形/長方形 780"/>
        <xdr:cNvSpPr/>
      </xdr:nvSpPr>
      <xdr:spPr>
        <a:xfrm>
          <a:off x="16586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2" name="正方形/長方形 781"/>
        <xdr:cNvSpPr/>
      </xdr:nvSpPr>
      <xdr:spPr>
        <a:xfrm>
          <a:off x="16586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3" name="正方形/長方形 782"/>
        <xdr:cNvSpPr/>
      </xdr:nvSpPr>
      <xdr:spPr>
        <a:xfrm>
          <a:off x="174879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4" name="正方形/長方形 783"/>
        <xdr:cNvSpPr/>
      </xdr:nvSpPr>
      <xdr:spPr>
        <a:xfrm>
          <a:off x="174879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5" name="正方形/長方形 784"/>
        <xdr:cNvSpPr/>
      </xdr:nvSpPr>
      <xdr:spPr>
        <a:xfrm>
          <a:off x="185166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6" name="正方形/長方形 785"/>
        <xdr:cNvSpPr/>
      </xdr:nvSpPr>
      <xdr:spPr>
        <a:xfrm>
          <a:off x="185166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7" name="正方形/長方形 786"/>
        <xdr:cNvSpPr/>
      </xdr:nvSpPr>
      <xdr:spPr>
        <a:xfrm>
          <a:off x="164592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8" name="テキスト ボックス 787"/>
        <xdr:cNvSpPr txBox="1"/>
      </xdr:nvSpPr>
      <xdr:spPr>
        <a:xfrm>
          <a:off x="1644015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9" name="直線コネクタ 788"/>
        <xdr:cNvCxnSpPr/>
      </xdr:nvCxnSpPr>
      <xdr:spPr>
        <a:xfrm>
          <a:off x="164592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0" name="直線コネクタ 789"/>
        <xdr:cNvCxnSpPr/>
      </xdr:nvCxnSpPr>
      <xdr:spPr>
        <a:xfrm>
          <a:off x="16459200" y="180312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1" name="テキスト ボックス 790"/>
        <xdr:cNvSpPr txBox="1"/>
      </xdr:nvSpPr>
      <xdr:spPr>
        <a:xfrm>
          <a:off x="16049171" y="178954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2" name="直線コネクタ 791"/>
        <xdr:cNvCxnSpPr/>
      </xdr:nvCxnSpPr>
      <xdr:spPr>
        <a:xfrm>
          <a:off x="16459200" y="177174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3" name="テキスト ボックス 792"/>
        <xdr:cNvSpPr txBox="1"/>
      </xdr:nvSpPr>
      <xdr:spPr>
        <a:xfrm>
          <a:off x="16049171" y="175815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4" name="直線コネクタ 793"/>
        <xdr:cNvCxnSpPr/>
      </xdr:nvCxnSpPr>
      <xdr:spPr>
        <a:xfrm>
          <a:off x="16459200" y="17403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5" name="テキスト ボックス 794"/>
        <xdr:cNvSpPr txBox="1"/>
      </xdr:nvSpPr>
      <xdr:spPr>
        <a:xfrm>
          <a:off x="16049171" y="172676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6" name="直線コネクタ 795"/>
        <xdr:cNvCxnSpPr/>
      </xdr:nvCxnSpPr>
      <xdr:spPr>
        <a:xfrm>
          <a:off x="16459200" y="170896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7" name="テキスト ボックス 796"/>
        <xdr:cNvSpPr txBox="1"/>
      </xdr:nvSpPr>
      <xdr:spPr>
        <a:xfrm>
          <a:off x="16049171" y="169537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8" name="直線コネクタ 797"/>
        <xdr:cNvCxnSpPr/>
      </xdr:nvCxnSpPr>
      <xdr:spPr>
        <a:xfrm>
          <a:off x="16459200" y="167757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9" name="テキスト ボックス 798"/>
        <xdr:cNvSpPr txBox="1"/>
      </xdr:nvSpPr>
      <xdr:spPr>
        <a:xfrm>
          <a:off x="16049171" y="16639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0" name="直線コネクタ 799"/>
        <xdr:cNvCxnSpPr/>
      </xdr:nvCxnSpPr>
      <xdr:spPr>
        <a:xfrm>
          <a:off x="16459200" y="164619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1" name="テキスト ボックス 800"/>
        <xdr:cNvSpPr txBox="1"/>
      </xdr:nvSpPr>
      <xdr:spPr>
        <a:xfrm>
          <a:off x="16049171" y="163260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2" name="直線コネクタ 801"/>
        <xdr:cNvCxnSpPr/>
      </xdr:nvCxnSpPr>
      <xdr:spPr>
        <a:xfrm>
          <a:off x="164592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3" name="テキスト ボックス 802"/>
        <xdr:cNvSpPr txBox="1"/>
      </xdr:nvSpPr>
      <xdr:spPr>
        <a:xfrm>
          <a:off x="1604917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4" name="【庁舎】&#10;一人当たり面積グラフ枠"/>
        <xdr:cNvSpPr/>
      </xdr:nvSpPr>
      <xdr:spPr>
        <a:xfrm>
          <a:off x="164592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96882</xdr:rowOff>
    </xdr:from>
    <xdr:to>
      <xdr:col>116</xdr:col>
      <xdr:colOff>62864</xdr:colOff>
      <xdr:row>108</xdr:row>
      <xdr:rowOff>52251</xdr:rowOff>
    </xdr:to>
    <xdr:cxnSp macro="">
      <xdr:nvCxnSpPr>
        <xdr:cNvPr id="805" name="直線コネクタ 804"/>
        <xdr:cNvCxnSpPr/>
      </xdr:nvCxnSpPr>
      <xdr:spPr>
        <a:xfrm flipV="1">
          <a:off x="19951064" y="16606882"/>
          <a:ext cx="0" cy="1276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56078</xdr:rowOff>
    </xdr:from>
    <xdr:ext cx="469744" cy="259045"/>
    <xdr:sp macro="" textlink="">
      <xdr:nvSpPr>
        <xdr:cNvPr id="806" name="【庁舎】&#10;一人当たり面積最小値テキスト"/>
        <xdr:cNvSpPr txBox="1"/>
      </xdr:nvSpPr>
      <xdr:spPr>
        <a:xfrm>
          <a:off x="19989800" y="17886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52251</xdr:rowOff>
    </xdr:from>
    <xdr:to>
      <xdr:col>116</xdr:col>
      <xdr:colOff>152400</xdr:colOff>
      <xdr:row>108</xdr:row>
      <xdr:rowOff>52251</xdr:rowOff>
    </xdr:to>
    <xdr:cxnSp macro="">
      <xdr:nvCxnSpPr>
        <xdr:cNvPr id="807" name="直線コネクタ 806"/>
        <xdr:cNvCxnSpPr/>
      </xdr:nvCxnSpPr>
      <xdr:spPr>
        <a:xfrm>
          <a:off x="19881850" y="1788305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43559</xdr:rowOff>
    </xdr:from>
    <xdr:ext cx="469744" cy="259045"/>
    <xdr:sp macro="" textlink="">
      <xdr:nvSpPr>
        <xdr:cNvPr id="808" name="【庁舎】&#10;一人当たり面積最大値テキスト"/>
        <xdr:cNvSpPr txBox="1"/>
      </xdr:nvSpPr>
      <xdr:spPr>
        <a:xfrm>
          <a:off x="19989800" y="16388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96882</xdr:rowOff>
    </xdr:from>
    <xdr:to>
      <xdr:col>116</xdr:col>
      <xdr:colOff>152400</xdr:colOff>
      <xdr:row>100</xdr:row>
      <xdr:rowOff>96882</xdr:rowOff>
    </xdr:to>
    <xdr:cxnSp macro="">
      <xdr:nvCxnSpPr>
        <xdr:cNvPr id="809" name="直線コネクタ 808"/>
        <xdr:cNvCxnSpPr/>
      </xdr:nvCxnSpPr>
      <xdr:spPr>
        <a:xfrm>
          <a:off x="19881850" y="166068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46100</xdr:rowOff>
    </xdr:from>
    <xdr:ext cx="469744" cy="259045"/>
    <xdr:sp macro="" textlink="">
      <xdr:nvSpPr>
        <xdr:cNvPr id="810" name="【庁舎】&#10;一人当たり面積平均値テキスト"/>
        <xdr:cNvSpPr txBox="1"/>
      </xdr:nvSpPr>
      <xdr:spPr>
        <a:xfrm>
          <a:off x="19989800" y="17381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811" name="フローチャート: 判断 810"/>
        <xdr:cNvSpPr/>
      </xdr:nvSpPr>
      <xdr:spPr>
        <a:xfrm>
          <a:off x="19900900" y="17523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812" name="フローチャート: 判断 811"/>
        <xdr:cNvSpPr/>
      </xdr:nvSpPr>
      <xdr:spPr>
        <a:xfrm>
          <a:off x="19157950" y="175586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70031</xdr:rowOff>
    </xdr:from>
    <xdr:to>
      <xdr:col>107</xdr:col>
      <xdr:colOff>101600</xdr:colOff>
      <xdr:row>107</xdr:row>
      <xdr:rowOff>181</xdr:rowOff>
    </xdr:to>
    <xdr:sp macro="" textlink="">
      <xdr:nvSpPr>
        <xdr:cNvPr id="813" name="フローチャート: 判断 812"/>
        <xdr:cNvSpPr/>
      </xdr:nvSpPr>
      <xdr:spPr>
        <a:xfrm>
          <a:off x="18345150" y="1757063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109220</xdr:rowOff>
    </xdr:from>
    <xdr:to>
      <xdr:col>102</xdr:col>
      <xdr:colOff>165100</xdr:colOff>
      <xdr:row>107</xdr:row>
      <xdr:rowOff>39370</xdr:rowOff>
    </xdr:to>
    <xdr:sp macro="" textlink="">
      <xdr:nvSpPr>
        <xdr:cNvPr id="814" name="フローチャート: 判断 813"/>
        <xdr:cNvSpPr/>
      </xdr:nvSpPr>
      <xdr:spPr>
        <a:xfrm>
          <a:off x="17551400" y="176098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5" name="テキスト ボックス 814"/>
        <xdr:cNvSpPr txBox="1"/>
      </xdr:nvSpPr>
      <xdr:spPr>
        <a:xfrm>
          <a:off x="19780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6" name="テキスト ボックス 815"/>
        <xdr:cNvSpPr txBox="1"/>
      </xdr:nvSpPr>
      <xdr:spPr>
        <a:xfrm>
          <a:off x="19030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7" name="テキスト ボックス 816"/>
        <xdr:cNvSpPr txBox="1"/>
      </xdr:nvSpPr>
      <xdr:spPr>
        <a:xfrm>
          <a:off x="18224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8" name="テキスト ボックス 817"/>
        <xdr:cNvSpPr txBox="1"/>
      </xdr:nvSpPr>
      <xdr:spPr>
        <a:xfrm>
          <a:off x="174307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9" name="テキスト ボックス 818"/>
        <xdr:cNvSpPr txBox="1"/>
      </xdr:nvSpPr>
      <xdr:spPr>
        <a:xfrm>
          <a:off x="166306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101056</xdr:rowOff>
    </xdr:from>
    <xdr:to>
      <xdr:col>116</xdr:col>
      <xdr:colOff>114300</xdr:colOff>
      <xdr:row>108</xdr:row>
      <xdr:rowOff>31206</xdr:rowOff>
    </xdr:to>
    <xdr:sp macro="" textlink="">
      <xdr:nvSpPr>
        <xdr:cNvPr id="820" name="楕円 819"/>
        <xdr:cNvSpPr/>
      </xdr:nvSpPr>
      <xdr:spPr>
        <a:xfrm>
          <a:off x="19900900" y="177667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15983</xdr:rowOff>
    </xdr:from>
    <xdr:ext cx="469744" cy="259045"/>
    <xdr:sp macro="" textlink="">
      <xdr:nvSpPr>
        <xdr:cNvPr id="821" name="【庁舎】&#10;一人当たり面積該当値テキスト"/>
        <xdr:cNvSpPr txBox="1"/>
      </xdr:nvSpPr>
      <xdr:spPr>
        <a:xfrm>
          <a:off x="19989800" y="1768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105411</xdr:rowOff>
    </xdr:from>
    <xdr:to>
      <xdr:col>112</xdr:col>
      <xdr:colOff>38100</xdr:colOff>
      <xdr:row>108</xdr:row>
      <xdr:rowOff>35561</xdr:rowOff>
    </xdr:to>
    <xdr:sp macro="" textlink="">
      <xdr:nvSpPr>
        <xdr:cNvPr id="822" name="楕円 821"/>
        <xdr:cNvSpPr/>
      </xdr:nvSpPr>
      <xdr:spPr>
        <a:xfrm>
          <a:off x="19157950" y="1777111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151856</xdr:rowOff>
    </xdr:from>
    <xdr:to>
      <xdr:col>116</xdr:col>
      <xdr:colOff>63500</xdr:colOff>
      <xdr:row>107</xdr:row>
      <xdr:rowOff>156211</xdr:rowOff>
    </xdr:to>
    <xdr:cxnSp macro="">
      <xdr:nvCxnSpPr>
        <xdr:cNvPr id="823" name="直線コネクタ 822"/>
        <xdr:cNvCxnSpPr/>
      </xdr:nvCxnSpPr>
      <xdr:spPr>
        <a:xfrm flipV="1">
          <a:off x="19202400" y="17817556"/>
          <a:ext cx="7493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109764</xdr:rowOff>
    </xdr:from>
    <xdr:to>
      <xdr:col>107</xdr:col>
      <xdr:colOff>101600</xdr:colOff>
      <xdr:row>108</xdr:row>
      <xdr:rowOff>39914</xdr:rowOff>
    </xdr:to>
    <xdr:sp macro="" textlink="">
      <xdr:nvSpPr>
        <xdr:cNvPr id="824" name="楕円 823"/>
        <xdr:cNvSpPr/>
      </xdr:nvSpPr>
      <xdr:spPr>
        <a:xfrm>
          <a:off x="18345150" y="177754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156211</xdr:rowOff>
    </xdr:from>
    <xdr:to>
      <xdr:col>111</xdr:col>
      <xdr:colOff>177800</xdr:colOff>
      <xdr:row>107</xdr:row>
      <xdr:rowOff>160564</xdr:rowOff>
    </xdr:to>
    <xdr:cxnSp macro="">
      <xdr:nvCxnSpPr>
        <xdr:cNvPr id="825" name="直線コネクタ 824"/>
        <xdr:cNvCxnSpPr/>
      </xdr:nvCxnSpPr>
      <xdr:spPr>
        <a:xfrm flipV="1">
          <a:off x="18395950" y="17821911"/>
          <a:ext cx="80645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4734</xdr:rowOff>
    </xdr:from>
    <xdr:ext cx="469744" cy="259045"/>
    <xdr:sp macro="" textlink="">
      <xdr:nvSpPr>
        <xdr:cNvPr id="826" name="n_1aveValue【庁舎】&#10;一人当たり面積"/>
        <xdr:cNvSpPr txBox="1"/>
      </xdr:nvSpPr>
      <xdr:spPr>
        <a:xfrm>
          <a:off x="18980227" y="1734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16708</xdr:rowOff>
    </xdr:from>
    <xdr:ext cx="469744" cy="259045"/>
    <xdr:sp macro="" textlink="">
      <xdr:nvSpPr>
        <xdr:cNvPr id="827" name="n_2aveValue【庁舎】&#10;一人当たり面積"/>
        <xdr:cNvSpPr txBox="1"/>
      </xdr:nvSpPr>
      <xdr:spPr>
        <a:xfrm>
          <a:off x="18180127" y="17352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55897</xdr:rowOff>
    </xdr:from>
    <xdr:ext cx="469744" cy="259045"/>
    <xdr:sp macro="" textlink="">
      <xdr:nvSpPr>
        <xdr:cNvPr id="828" name="n_3aveValue【庁舎】&#10;一人当たり面積"/>
        <xdr:cNvSpPr txBox="1"/>
      </xdr:nvSpPr>
      <xdr:spPr>
        <a:xfrm>
          <a:off x="17386377" y="1739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26688</xdr:rowOff>
    </xdr:from>
    <xdr:ext cx="469744" cy="259045"/>
    <xdr:sp macro="" textlink="">
      <xdr:nvSpPr>
        <xdr:cNvPr id="829" name="n_1mainValue【庁舎】&#10;一人当たり面積"/>
        <xdr:cNvSpPr txBox="1"/>
      </xdr:nvSpPr>
      <xdr:spPr>
        <a:xfrm>
          <a:off x="18980227" y="17857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31041</xdr:rowOff>
    </xdr:from>
    <xdr:ext cx="469744" cy="259045"/>
    <xdr:sp macro="" textlink="">
      <xdr:nvSpPr>
        <xdr:cNvPr id="830" name="n_2mainValue【庁舎】&#10;一人当たり面積"/>
        <xdr:cNvSpPr txBox="1"/>
      </xdr:nvSpPr>
      <xdr:spPr>
        <a:xfrm>
          <a:off x="18180127" y="1786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1" name="正方形/長方形 830"/>
        <xdr:cNvSpPr/>
      </xdr:nvSpPr>
      <xdr:spPr>
        <a:xfrm>
          <a:off x="685800" y="18713450"/>
          <a:ext cx="20040600" cy="1835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2" name="正方形/長方形 831"/>
        <xdr:cNvSpPr/>
      </xdr:nvSpPr>
      <xdr:spPr>
        <a:xfrm>
          <a:off x="685800" y="18776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3" name="テキスト ボックス 832"/>
        <xdr:cNvSpPr txBox="1"/>
      </xdr:nvSpPr>
      <xdr:spPr>
        <a:xfrm>
          <a:off x="762000" y="19018250"/>
          <a:ext cx="19875500" cy="14351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福祉施設、市民会館、庁舎の有形固定資産減価償却率が大きく上回っている。福祉施設については、子育て支援センターが、令和元年度に新設の認定こども園に併設され整備が完了したことから、令和元年度決算より低下する見込みである。市民会館については、地元自治会を指定管理者に選定し、維持管理していただいている施設が大半であるため、施設の更新等について今後協議を要することとなる。庁舎については、老朽化及び耐震性の観点から、令和３年度の竣工を目指し、現在整備を行っているため、当該年度より類似団体平均を下回る見込み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香川県土庄町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13,964
13,871
74.38
8,936,284
8,245,911
516,814
4,744,149
9,892,262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人口減少や高齢化の影響により税収等が少なく、財政力指数は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と類似団体の平均を大きく下回っている。必要な事業を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選別</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し、投資的経費を抑制するなど、歳出の徹底的な見直しを実施するとともに、税収の徴収率向上対策を中心とする歳入確保に努める。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42938</xdr:rowOff>
    </xdr:from>
    <xdr:to>
      <xdr:col>23</xdr:col>
      <xdr:colOff>133350</xdr:colOff>
      <xdr:row>44</xdr:row>
      <xdr:rowOff>84667</xdr:rowOff>
    </xdr:to>
    <xdr:cxnSp macro="">
      <xdr:nvCxnSpPr>
        <xdr:cNvPr id="65" name="直線コネクタ 64"/>
        <xdr:cNvCxnSpPr/>
      </xdr:nvCxnSpPr>
      <xdr:spPr>
        <a:xfrm flipV="1">
          <a:off x="4953000" y="621513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129315</xdr:rowOff>
    </xdr:from>
    <xdr:ext cx="762000" cy="259045"/>
    <xdr:sp macro="" textlink="">
      <xdr:nvSpPr>
        <xdr:cNvPr id="68" name="財政力最大値テキスト"/>
        <xdr:cNvSpPr txBox="1"/>
      </xdr:nvSpPr>
      <xdr:spPr>
        <a:xfrm>
          <a:off x="5041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42938</xdr:rowOff>
    </xdr:from>
    <xdr:to>
      <xdr:col>24</xdr:col>
      <xdr:colOff>12700</xdr:colOff>
      <xdr:row>36</xdr:row>
      <xdr:rowOff>42938</xdr:rowOff>
    </xdr:to>
    <xdr:cxnSp macro="">
      <xdr:nvCxnSpPr>
        <xdr:cNvPr id="69" name="直線コネクタ 68"/>
        <xdr:cNvCxnSpPr/>
      </xdr:nvCxnSpPr>
      <xdr:spPr>
        <a:xfrm>
          <a:off x="4864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49288</xdr:rowOff>
    </xdr:from>
    <xdr:to>
      <xdr:col>23</xdr:col>
      <xdr:colOff>133350</xdr:colOff>
      <xdr:row>43</xdr:row>
      <xdr:rowOff>60778</xdr:rowOff>
    </xdr:to>
    <xdr:cxnSp macro="">
      <xdr:nvCxnSpPr>
        <xdr:cNvPr id="70" name="直線コネクタ 69"/>
        <xdr:cNvCxnSpPr/>
      </xdr:nvCxnSpPr>
      <xdr:spPr>
        <a:xfrm flipV="1">
          <a:off x="4114800" y="742163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60070</xdr:rowOff>
    </xdr:from>
    <xdr:ext cx="762000" cy="259045"/>
    <xdr:sp macro="" textlink="">
      <xdr:nvSpPr>
        <xdr:cNvPr id="71"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72" name="フローチャート: 判断 71"/>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60778</xdr:rowOff>
    </xdr:from>
    <xdr:to>
      <xdr:col>19</xdr:col>
      <xdr:colOff>133350</xdr:colOff>
      <xdr:row>43</xdr:row>
      <xdr:rowOff>60778</xdr:rowOff>
    </xdr:to>
    <xdr:cxnSp macro="">
      <xdr:nvCxnSpPr>
        <xdr:cNvPr id="73" name="直線コネクタ 72"/>
        <xdr:cNvCxnSpPr/>
      </xdr:nvCxnSpPr>
      <xdr:spPr>
        <a:xfrm>
          <a:off x="3225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32052</xdr:rowOff>
    </xdr:from>
    <xdr:to>
      <xdr:col>19</xdr:col>
      <xdr:colOff>184150</xdr:colOff>
      <xdr:row>42</xdr:row>
      <xdr:rowOff>133652</xdr:rowOff>
    </xdr:to>
    <xdr:sp macro="" textlink="">
      <xdr:nvSpPr>
        <xdr:cNvPr id="74" name="フローチャート: 判断 73"/>
        <xdr:cNvSpPr/>
      </xdr:nvSpPr>
      <xdr:spPr>
        <a:xfrm>
          <a:off x="4064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143829</xdr:rowOff>
    </xdr:from>
    <xdr:ext cx="736600" cy="259045"/>
    <xdr:sp macro="" textlink="">
      <xdr:nvSpPr>
        <xdr:cNvPr id="75" name="テキスト ボックス 74"/>
        <xdr:cNvSpPr txBox="1"/>
      </xdr:nvSpPr>
      <xdr:spPr>
        <a:xfrm>
          <a:off x="3733800" y="700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60778</xdr:rowOff>
    </xdr:from>
    <xdr:to>
      <xdr:col>15</xdr:col>
      <xdr:colOff>82550</xdr:colOff>
      <xdr:row>43</xdr:row>
      <xdr:rowOff>72269</xdr:rowOff>
    </xdr:to>
    <xdr:cxnSp macro="">
      <xdr:nvCxnSpPr>
        <xdr:cNvPr id="76" name="直線コネクタ 75"/>
        <xdr:cNvCxnSpPr/>
      </xdr:nvCxnSpPr>
      <xdr:spPr>
        <a:xfrm flipV="1">
          <a:off x="2336800" y="74331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8" name="テキスト ボックス 77"/>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60778</xdr:rowOff>
    </xdr:from>
    <xdr:to>
      <xdr:col>11</xdr:col>
      <xdr:colOff>31750</xdr:colOff>
      <xdr:row>43</xdr:row>
      <xdr:rowOff>72269</xdr:rowOff>
    </xdr:to>
    <xdr:cxnSp macro="">
      <xdr:nvCxnSpPr>
        <xdr:cNvPr id="79" name="直線コネクタ 78"/>
        <xdr:cNvCxnSpPr/>
      </xdr:nvCxnSpPr>
      <xdr:spPr>
        <a:xfrm>
          <a:off x="1447800" y="74331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66524</xdr:rowOff>
    </xdr:from>
    <xdr:to>
      <xdr:col>11</xdr:col>
      <xdr:colOff>82550</xdr:colOff>
      <xdr:row>42</xdr:row>
      <xdr:rowOff>168124</xdr:rowOff>
    </xdr:to>
    <xdr:sp macro="" textlink="">
      <xdr:nvSpPr>
        <xdr:cNvPr id="80" name="フローチャート: 判断 79"/>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6851</xdr:rowOff>
    </xdr:from>
    <xdr:ext cx="762000" cy="259045"/>
    <xdr:sp macro="" textlink="">
      <xdr:nvSpPr>
        <xdr:cNvPr id="81" name="テキスト ボックス 80"/>
        <xdr:cNvSpPr txBox="1"/>
      </xdr:nvSpPr>
      <xdr:spPr>
        <a:xfrm>
          <a:off x="1955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89" name="楕円 88"/>
        <xdr:cNvSpPr/>
      </xdr:nvSpPr>
      <xdr:spPr>
        <a:xfrm>
          <a:off x="49022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142015</xdr:rowOff>
    </xdr:from>
    <xdr:ext cx="762000" cy="259045"/>
    <xdr:sp macro="" textlink="">
      <xdr:nvSpPr>
        <xdr:cNvPr id="90" name="財政力該当値テキスト"/>
        <xdr:cNvSpPr txBox="1"/>
      </xdr:nvSpPr>
      <xdr:spPr>
        <a:xfrm>
          <a:off x="5041900" y="734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9978</xdr:rowOff>
    </xdr:from>
    <xdr:to>
      <xdr:col>19</xdr:col>
      <xdr:colOff>184150</xdr:colOff>
      <xdr:row>43</xdr:row>
      <xdr:rowOff>111578</xdr:rowOff>
    </xdr:to>
    <xdr:sp macro="" textlink="">
      <xdr:nvSpPr>
        <xdr:cNvPr id="91" name="楕円 90"/>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96355</xdr:rowOff>
    </xdr:from>
    <xdr:ext cx="736600" cy="259045"/>
    <xdr:sp macro="" textlink="">
      <xdr:nvSpPr>
        <xdr:cNvPr id="92" name="テキスト ボックス 91"/>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9978</xdr:rowOff>
    </xdr:from>
    <xdr:to>
      <xdr:col>15</xdr:col>
      <xdr:colOff>133350</xdr:colOff>
      <xdr:row>43</xdr:row>
      <xdr:rowOff>111578</xdr:rowOff>
    </xdr:to>
    <xdr:sp macro="" textlink="">
      <xdr:nvSpPr>
        <xdr:cNvPr id="93" name="楕円 92"/>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94" name="テキスト ボックス 93"/>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21469</xdr:rowOff>
    </xdr:from>
    <xdr:to>
      <xdr:col>11</xdr:col>
      <xdr:colOff>82550</xdr:colOff>
      <xdr:row>43</xdr:row>
      <xdr:rowOff>123069</xdr:rowOff>
    </xdr:to>
    <xdr:sp macro="" textlink="">
      <xdr:nvSpPr>
        <xdr:cNvPr id="95" name="楕円 94"/>
        <xdr:cNvSpPr/>
      </xdr:nvSpPr>
      <xdr:spPr>
        <a:xfrm>
          <a:off x="2286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107846</xdr:rowOff>
    </xdr:from>
    <xdr:ext cx="762000" cy="259045"/>
    <xdr:sp macro="" textlink="">
      <xdr:nvSpPr>
        <xdr:cNvPr id="96" name="テキスト ボックス 95"/>
        <xdr:cNvSpPr txBox="1"/>
      </xdr:nvSpPr>
      <xdr:spPr>
        <a:xfrm>
          <a:off x="1955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97" name="楕円 96"/>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98" name="テキスト ボックス 97"/>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年度の経常収支比率は、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地方交付税により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経常一般財源総額が増加した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一部事務組合への準公債費負担及び公債費の増加により、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普通建設事業費の増加に合わせ、今後も公債費の増加が見込まれるため、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事務事業の見直しを進めるとともに、すべての事務事業の優先度を厳しく点検し、優先度の低い事務事業について計画的に廃止又は縮小を進め、経常経費の削減に努める。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17272</xdr:rowOff>
    </xdr:to>
    <xdr:cxnSp macro="">
      <xdr:nvCxnSpPr>
        <xdr:cNvPr id="126" name="直線コネクタ 125"/>
        <xdr:cNvCxnSpPr/>
      </xdr:nvCxnSpPr>
      <xdr:spPr>
        <a:xfrm flipV="1">
          <a:off x="4953000" y="9926320"/>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160799</xdr:rowOff>
    </xdr:from>
    <xdr:ext cx="762000" cy="259045"/>
    <xdr:sp macro="" textlink="">
      <xdr:nvSpPr>
        <xdr:cNvPr id="127" name="財政構造の弾力性最小値テキスト"/>
        <xdr:cNvSpPr txBox="1"/>
      </xdr:nvSpPr>
      <xdr:spPr>
        <a:xfrm>
          <a:off x="5041900" y="1147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17272</xdr:rowOff>
    </xdr:from>
    <xdr:to>
      <xdr:col>24</xdr:col>
      <xdr:colOff>12700</xdr:colOff>
      <xdr:row>67</xdr:row>
      <xdr:rowOff>17272</xdr:rowOff>
    </xdr:to>
    <xdr:cxnSp macro="">
      <xdr:nvCxnSpPr>
        <xdr:cNvPr id="128" name="直線コネクタ 127"/>
        <xdr:cNvCxnSpPr/>
      </xdr:nvCxnSpPr>
      <xdr:spPr>
        <a:xfrm>
          <a:off x="4864100" y="1150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9"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0" name="直線コネクタ 129"/>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63500</xdr:rowOff>
    </xdr:from>
    <xdr:to>
      <xdr:col>23</xdr:col>
      <xdr:colOff>133350</xdr:colOff>
      <xdr:row>64</xdr:row>
      <xdr:rowOff>87630</xdr:rowOff>
    </xdr:to>
    <xdr:cxnSp macro="">
      <xdr:nvCxnSpPr>
        <xdr:cNvPr id="131" name="直線コネクタ 130"/>
        <xdr:cNvCxnSpPr/>
      </xdr:nvCxnSpPr>
      <xdr:spPr>
        <a:xfrm>
          <a:off x="4114800" y="1103630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147591</xdr:rowOff>
    </xdr:from>
    <xdr:ext cx="762000" cy="259045"/>
    <xdr:sp macro="" textlink="">
      <xdr:nvSpPr>
        <xdr:cNvPr id="132" name="財政構造の弾力性平均値テキスト"/>
        <xdr:cNvSpPr txBox="1"/>
      </xdr:nvSpPr>
      <xdr:spPr>
        <a:xfrm>
          <a:off x="5041900" y="1077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131064</xdr:rowOff>
    </xdr:from>
    <xdr:to>
      <xdr:col>23</xdr:col>
      <xdr:colOff>184150</xdr:colOff>
      <xdr:row>64</xdr:row>
      <xdr:rowOff>61214</xdr:rowOff>
    </xdr:to>
    <xdr:sp macro="" textlink="">
      <xdr:nvSpPr>
        <xdr:cNvPr id="133" name="フローチャート: 判断 132"/>
        <xdr:cNvSpPr/>
      </xdr:nvSpPr>
      <xdr:spPr>
        <a:xfrm>
          <a:off x="49022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63500</xdr:rowOff>
    </xdr:from>
    <xdr:to>
      <xdr:col>19</xdr:col>
      <xdr:colOff>133350</xdr:colOff>
      <xdr:row>64</xdr:row>
      <xdr:rowOff>102108</xdr:rowOff>
    </xdr:to>
    <xdr:cxnSp macro="">
      <xdr:nvCxnSpPr>
        <xdr:cNvPr id="134" name="直線コネクタ 133"/>
        <xdr:cNvCxnSpPr/>
      </xdr:nvCxnSpPr>
      <xdr:spPr>
        <a:xfrm flipV="1">
          <a:off x="3225800" y="1103630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106934</xdr:rowOff>
    </xdr:from>
    <xdr:to>
      <xdr:col>19</xdr:col>
      <xdr:colOff>184150</xdr:colOff>
      <xdr:row>64</xdr:row>
      <xdr:rowOff>37084</xdr:rowOff>
    </xdr:to>
    <xdr:sp macro="" textlink="">
      <xdr:nvSpPr>
        <xdr:cNvPr id="135" name="フローチャート: 判断 134"/>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47261</xdr:rowOff>
    </xdr:from>
    <xdr:ext cx="736600" cy="259045"/>
    <xdr:sp macro="" textlink="">
      <xdr:nvSpPr>
        <xdr:cNvPr id="136" name="テキスト ボックス 135"/>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155448</xdr:rowOff>
    </xdr:from>
    <xdr:to>
      <xdr:col>15</xdr:col>
      <xdr:colOff>82550</xdr:colOff>
      <xdr:row>64</xdr:row>
      <xdr:rowOff>102108</xdr:rowOff>
    </xdr:to>
    <xdr:cxnSp macro="">
      <xdr:nvCxnSpPr>
        <xdr:cNvPr id="137" name="直線コネクタ 136"/>
        <xdr:cNvCxnSpPr/>
      </xdr:nvCxnSpPr>
      <xdr:spPr>
        <a:xfrm>
          <a:off x="2336800" y="10785348"/>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8" name="フローチャート: 判断 137"/>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9" name="テキスト ボックス 138"/>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155448</xdr:rowOff>
    </xdr:from>
    <xdr:to>
      <xdr:col>11</xdr:col>
      <xdr:colOff>31750</xdr:colOff>
      <xdr:row>63</xdr:row>
      <xdr:rowOff>75692</xdr:rowOff>
    </xdr:to>
    <xdr:cxnSp macro="">
      <xdr:nvCxnSpPr>
        <xdr:cNvPr id="140" name="直線コネクタ 139"/>
        <xdr:cNvCxnSpPr/>
      </xdr:nvCxnSpPr>
      <xdr:spPr>
        <a:xfrm flipV="1">
          <a:off x="1447800" y="1078534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762</xdr:rowOff>
    </xdr:from>
    <xdr:to>
      <xdr:col>11</xdr:col>
      <xdr:colOff>82550</xdr:colOff>
      <xdr:row>63</xdr:row>
      <xdr:rowOff>102362</xdr:rowOff>
    </xdr:to>
    <xdr:sp macro="" textlink="">
      <xdr:nvSpPr>
        <xdr:cNvPr id="141" name="フローチャート: 判断 140"/>
        <xdr:cNvSpPr/>
      </xdr:nvSpPr>
      <xdr:spPr>
        <a:xfrm>
          <a:off x="2286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87139</xdr:rowOff>
    </xdr:from>
    <xdr:ext cx="762000" cy="259045"/>
    <xdr:sp macro="" textlink="">
      <xdr:nvSpPr>
        <xdr:cNvPr id="142" name="テキスト ボックス 141"/>
        <xdr:cNvSpPr txBox="1"/>
      </xdr:nvSpPr>
      <xdr:spPr>
        <a:xfrm>
          <a:off x="19558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126238</xdr:rowOff>
    </xdr:from>
    <xdr:to>
      <xdr:col>7</xdr:col>
      <xdr:colOff>31750</xdr:colOff>
      <xdr:row>64</xdr:row>
      <xdr:rowOff>56388</xdr:rowOff>
    </xdr:to>
    <xdr:sp macro="" textlink="">
      <xdr:nvSpPr>
        <xdr:cNvPr id="143" name="フローチャート: 判断 142"/>
        <xdr:cNvSpPr/>
      </xdr:nvSpPr>
      <xdr:spPr>
        <a:xfrm>
          <a:off x="1397000" y="1092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41165</xdr:rowOff>
    </xdr:from>
    <xdr:ext cx="762000" cy="259045"/>
    <xdr:sp macro="" textlink="">
      <xdr:nvSpPr>
        <xdr:cNvPr id="144" name="テキスト ボックス 143"/>
        <xdr:cNvSpPr txBox="1"/>
      </xdr:nvSpPr>
      <xdr:spPr>
        <a:xfrm>
          <a:off x="1066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36830</xdr:rowOff>
    </xdr:from>
    <xdr:to>
      <xdr:col>23</xdr:col>
      <xdr:colOff>184150</xdr:colOff>
      <xdr:row>64</xdr:row>
      <xdr:rowOff>138430</xdr:rowOff>
    </xdr:to>
    <xdr:sp macro="" textlink="">
      <xdr:nvSpPr>
        <xdr:cNvPr id="150" name="楕円 149"/>
        <xdr:cNvSpPr/>
      </xdr:nvSpPr>
      <xdr:spPr>
        <a:xfrm>
          <a:off x="49022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8907</xdr:rowOff>
    </xdr:from>
    <xdr:ext cx="762000" cy="259045"/>
    <xdr:sp macro="" textlink="">
      <xdr:nvSpPr>
        <xdr:cNvPr id="151" name="財政構造の弾力性該当値テキスト"/>
        <xdr:cNvSpPr txBox="1"/>
      </xdr:nvSpPr>
      <xdr:spPr>
        <a:xfrm>
          <a:off x="5041900" y="1098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12700</xdr:rowOff>
    </xdr:from>
    <xdr:to>
      <xdr:col>19</xdr:col>
      <xdr:colOff>184150</xdr:colOff>
      <xdr:row>64</xdr:row>
      <xdr:rowOff>114300</xdr:rowOff>
    </xdr:to>
    <xdr:sp macro="" textlink="">
      <xdr:nvSpPr>
        <xdr:cNvPr id="152" name="楕円 151"/>
        <xdr:cNvSpPr/>
      </xdr:nvSpPr>
      <xdr:spPr>
        <a:xfrm>
          <a:off x="4064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99077</xdr:rowOff>
    </xdr:from>
    <xdr:ext cx="736600" cy="259045"/>
    <xdr:sp macro="" textlink="">
      <xdr:nvSpPr>
        <xdr:cNvPr id="153" name="テキスト ボックス 152"/>
        <xdr:cNvSpPr txBox="1"/>
      </xdr:nvSpPr>
      <xdr:spPr>
        <a:xfrm>
          <a:off x="3733800" y="1107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51308</xdr:rowOff>
    </xdr:from>
    <xdr:to>
      <xdr:col>15</xdr:col>
      <xdr:colOff>133350</xdr:colOff>
      <xdr:row>64</xdr:row>
      <xdr:rowOff>152908</xdr:rowOff>
    </xdr:to>
    <xdr:sp macro="" textlink="">
      <xdr:nvSpPr>
        <xdr:cNvPr id="154" name="楕円 153"/>
        <xdr:cNvSpPr/>
      </xdr:nvSpPr>
      <xdr:spPr>
        <a:xfrm>
          <a:off x="3175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137685</xdr:rowOff>
    </xdr:from>
    <xdr:ext cx="762000" cy="259045"/>
    <xdr:sp macro="" textlink="">
      <xdr:nvSpPr>
        <xdr:cNvPr id="155" name="テキスト ボックス 154"/>
        <xdr:cNvSpPr txBox="1"/>
      </xdr:nvSpPr>
      <xdr:spPr>
        <a:xfrm>
          <a:off x="2844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104648</xdr:rowOff>
    </xdr:from>
    <xdr:to>
      <xdr:col>11</xdr:col>
      <xdr:colOff>82550</xdr:colOff>
      <xdr:row>63</xdr:row>
      <xdr:rowOff>34798</xdr:rowOff>
    </xdr:to>
    <xdr:sp macro="" textlink="">
      <xdr:nvSpPr>
        <xdr:cNvPr id="156" name="楕円 155"/>
        <xdr:cNvSpPr/>
      </xdr:nvSpPr>
      <xdr:spPr>
        <a:xfrm>
          <a:off x="2286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44975</xdr:rowOff>
    </xdr:from>
    <xdr:ext cx="762000" cy="259045"/>
    <xdr:sp macro="" textlink="">
      <xdr:nvSpPr>
        <xdr:cNvPr id="157" name="テキスト ボックス 156"/>
        <xdr:cNvSpPr txBox="1"/>
      </xdr:nvSpPr>
      <xdr:spPr>
        <a:xfrm>
          <a:off x="1955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24892</xdr:rowOff>
    </xdr:from>
    <xdr:to>
      <xdr:col>7</xdr:col>
      <xdr:colOff>31750</xdr:colOff>
      <xdr:row>63</xdr:row>
      <xdr:rowOff>126492</xdr:rowOff>
    </xdr:to>
    <xdr:sp macro="" textlink="">
      <xdr:nvSpPr>
        <xdr:cNvPr id="158" name="楕円 157"/>
        <xdr:cNvSpPr/>
      </xdr:nvSpPr>
      <xdr:spPr>
        <a:xfrm>
          <a:off x="1397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136669</xdr:rowOff>
    </xdr:from>
    <xdr:ext cx="762000" cy="259045"/>
    <xdr:sp macro="" textlink="">
      <xdr:nvSpPr>
        <xdr:cNvPr id="159" name="テキスト ボックス 158"/>
        <xdr:cNvSpPr txBox="1"/>
      </xdr:nvSpPr>
      <xdr:spPr>
        <a:xfrm>
          <a:off x="1066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[165,388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類似団体平均に比べ低くなっているのは、主に人件費が要因となっている。人口千人当たりの職員数は類似団体平均よりも少なく、職員の給与水準も低いためである。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41145</xdr:rowOff>
    </xdr:from>
    <xdr:to>
      <xdr:col>23</xdr:col>
      <xdr:colOff>133350</xdr:colOff>
      <xdr:row>88</xdr:row>
      <xdr:rowOff>123622</xdr:rowOff>
    </xdr:to>
    <xdr:cxnSp macro="">
      <xdr:nvCxnSpPr>
        <xdr:cNvPr id="189" name="直線コネクタ 188"/>
        <xdr:cNvCxnSpPr/>
      </xdr:nvCxnSpPr>
      <xdr:spPr>
        <a:xfrm flipV="1">
          <a:off x="4953000" y="13757145"/>
          <a:ext cx="0" cy="14540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95699</xdr:rowOff>
    </xdr:from>
    <xdr:ext cx="762000" cy="259045"/>
    <xdr:sp macro="" textlink="">
      <xdr:nvSpPr>
        <xdr:cNvPr id="190" name="人件費・物件費等の状況最小値テキスト"/>
        <xdr:cNvSpPr txBox="1"/>
      </xdr:nvSpPr>
      <xdr:spPr>
        <a:xfrm>
          <a:off x="5041900" y="1518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123622</xdr:rowOff>
    </xdr:from>
    <xdr:to>
      <xdr:col>24</xdr:col>
      <xdr:colOff>12700</xdr:colOff>
      <xdr:row>88</xdr:row>
      <xdr:rowOff>123622</xdr:rowOff>
    </xdr:to>
    <xdr:cxnSp macro="">
      <xdr:nvCxnSpPr>
        <xdr:cNvPr id="191" name="直線コネクタ 190"/>
        <xdr:cNvCxnSpPr/>
      </xdr:nvCxnSpPr>
      <xdr:spPr>
        <a:xfrm>
          <a:off x="4864100" y="1521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127522</xdr:rowOff>
    </xdr:from>
    <xdr:ext cx="762000" cy="259045"/>
    <xdr:sp macro="" textlink="">
      <xdr:nvSpPr>
        <xdr:cNvPr id="192" name="人件費・物件費等の状況最大値テキスト"/>
        <xdr:cNvSpPr txBox="1"/>
      </xdr:nvSpPr>
      <xdr:spPr>
        <a:xfrm>
          <a:off x="5041900" y="1350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41145</xdr:rowOff>
    </xdr:from>
    <xdr:to>
      <xdr:col>24</xdr:col>
      <xdr:colOff>12700</xdr:colOff>
      <xdr:row>80</xdr:row>
      <xdr:rowOff>41145</xdr:rowOff>
    </xdr:to>
    <xdr:cxnSp macro="">
      <xdr:nvCxnSpPr>
        <xdr:cNvPr id="193" name="直線コネクタ 192"/>
        <xdr:cNvCxnSpPr/>
      </xdr:nvCxnSpPr>
      <xdr:spPr>
        <a:xfrm>
          <a:off x="4864100" y="1375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147624</xdr:rowOff>
    </xdr:from>
    <xdr:to>
      <xdr:col>23</xdr:col>
      <xdr:colOff>133350</xdr:colOff>
      <xdr:row>82</xdr:row>
      <xdr:rowOff>4736</xdr:rowOff>
    </xdr:to>
    <xdr:cxnSp macro="">
      <xdr:nvCxnSpPr>
        <xdr:cNvPr id="194" name="直線コネクタ 193"/>
        <xdr:cNvCxnSpPr/>
      </xdr:nvCxnSpPr>
      <xdr:spPr>
        <a:xfrm>
          <a:off x="4114800" y="14035074"/>
          <a:ext cx="838200" cy="2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152889</xdr:rowOff>
    </xdr:from>
    <xdr:ext cx="762000" cy="259045"/>
    <xdr:sp macro="" textlink="">
      <xdr:nvSpPr>
        <xdr:cNvPr id="195" name="人件費・物件費等の状況平均値テキスト"/>
        <xdr:cNvSpPr txBox="1"/>
      </xdr:nvSpPr>
      <xdr:spPr>
        <a:xfrm>
          <a:off x="5041900" y="14040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9362</xdr:rowOff>
    </xdr:from>
    <xdr:to>
      <xdr:col>23</xdr:col>
      <xdr:colOff>184150</xdr:colOff>
      <xdr:row>82</xdr:row>
      <xdr:rowOff>110962</xdr:rowOff>
    </xdr:to>
    <xdr:sp macro="" textlink="">
      <xdr:nvSpPr>
        <xdr:cNvPr id="196" name="フローチャート: 判断 195"/>
        <xdr:cNvSpPr/>
      </xdr:nvSpPr>
      <xdr:spPr>
        <a:xfrm>
          <a:off x="49022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147624</xdr:rowOff>
    </xdr:from>
    <xdr:to>
      <xdr:col>19</xdr:col>
      <xdr:colOff>133350</xdr:colOff>
      <xdr:row>81</xdr:row>
      <xdr:rowOff>157062</xdr:rowOff>
    </xdr:to>
    <xdr:cxnSp macro="">
      <xdr:nvCxnSpPr>
        <xdr:cNvPr id="197" name="直線コネクタ 196"/>
        <xdr:cNvCxnSpPr/>
      </xdr:nvCxnSpPr>
      <xdr:spPr>
        <a:xfrm flipV="1">
          <a:off x="3225800" y="14035074"/>
          <a:ext cx="889000" cy="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150633</xdr:rowOff>
    </xdr:from>
    <xdr:to>
      <xdr:col>19</xdr:col>
      <xdr:colOff>184150</xdr:colOff>
      <xdr:row>82</xdr:row>
      <xdr:rowOff>80783</xdr:rowOff>
    </xdr:to>
    <xdr:sp macro="" textlink="">
      <xdr:nvSpPr>
        <xdr:cNvPr id="198" name="フローチャート: 判断 197"/>
        <xdr:cNvSpPr/>
      </xdr:nvSpPr>
      <xdr:spPr>
        <a:xfrm>
          <a:off x="4064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65560</xdr:rowOff>
    </xdr:from>
    <xdr:ext cx="736600" cy="259045"/>
    <xdr:sp macro="" textlink="">
      <xdr:nvSpPr>
        <xdr:cNvPr id="199" name="テキスト ボックス 198"/>
        <xdr:cNvSpPr txBox="1"/>
      </xdr:nvSpPr>
      <xdr:spPr>
        <a:xfrm>
          <a:off x="3733800" y="14124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132176</xdr:rowOff>
    </xdr:from>
    <xdr:to>
      <xdr:col>15</xdr:col>
      <xdr:colOff>82550</xdr:colOff>
      <xdr:row>81</xdr:row>
      <xdr:rowOff>157062</xdr:rowOff>
    </xdr:to>
    <xdr:cxnSp macro="">
      <xdr:nvCxnSpPr>
        <xdr:cNvPr id="200" name="直線コネクタ 199"/>
        <xdr:cNvCxnSpPr/>
      </xdr:nvCxnSpPr>
      <xdr:spPr>
        <a:xfrm>
          <a:off x="2336800" y="14019626"/>
          <a:ext cx="889000" cy="2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121693</xdr:rowOff>
    </xdr:from>
    <xdr:to>
      <xdr:col>15</xdr:col>
      <xdr:colOff>133350</xdr:colOff>
      <xdr:row>82</xdr:row>
      <xdr:rowOff>51843</xdr:rowOff>
    </xdr:to>
    <xdr:sp macro="" textlink="">
      <xdr:nvSpPr>
        <xdr:cNvPr id="201" name="フローチャート: 判断 200"/>
        <xdr:cNvSpPr/>
      </xdr:nvSpPr>
      <xdr:spPr>
        <a:xfrm>
          <a:off x="3175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36620</xdr:rowOff>
    </xdr:from>
    <xdr:ext cx="762000" cy="259045"/>
    <xdr:sp macro="" textlink="">
      <xdr:nvSpPr>
        <xdr:cNvPr id="202" name="テキスト ボックス 201"/>
        <xdr:cNvSpPr txBox="1"/>
      </xdr:nvSpPr>
      <xdr:spPr>
        <a:xfrm>
          <a:off x="2844800" y="140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73971</xdr:rowOff>
    </xdr:from>
    <xdr:to>
      <xdr:col>11</xdr:col>
      <xdr:colOff>31750</xdr:colOff>
      <xdr:row>81</xdr:row>
      <xdr:rowOff>132176</xdr:rowOff>
    </xdr:to>
    <xdr:cxnSp macro="">
      <xdr:nvCxnSpPr>
        <xdr:cNvPr id="203" name="直線コネクタ 202"/>
        <xdr:cNvCxnSpPr/>
      </xdr:nvCxnSpPr>
      <xdr:spPr>
        <a:xfrm>
          <a:off x="1447800" y="13961421"/>
          <a:ext cx="889000" cy="5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126012</xdr:rowOff>
    </xdr:from>
    <xdr:to>
      <xdr:col>11</xdr:col>
      <xdr:colOff>82550</xdr:colOff>
      <xdr:row>82</xdr:row>
      <xdr:rowOff>56162</xdr:rowOff>
    </xdr:to>
    <xdr:sp macro="" textlink="">
      <xdr:nvSpPr>
        <xdr:cNvPr id="204" name="フローチャート: 判断 203"/>
        <xdr:cNvSpPr/>
      </xdr:nvSpPr>
      <xdr:spPr>
        <a:xfrm>
          <a:off x="2286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40939</xdr:rowOff>
    </xdr:from>
    <xdr:ext cx="762000" cy="259045"/>
    <xdr:sp macro="" textlink="">
      <xdr:nvSpPr>
        <xdr:cNvPr id="205" name="テキスト ボックス 204"/>
        <xdr:cNvSpPr txBox="1"/>
      </xdr:nvSpPr>
      <xdr:spPr>
        <a:xfrm>
          <a:off x="1955800" y="1409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50980</xdr:rowOff>
    </xdr:from>
    <xdr:to>
      <xdr:col>7</xdr:col>
      <xdr:colOff>31750</xdr:colOff>
      <xdr:row>81</xdr:row>
      <xdr:rowOff>152580</xdr:rowOff>
    </xdr:to>
    <xdr:sp macro="" textlink="">
      <xdr:nvSpPr>
        <xdr:cNvPr id="206" name="フローチャート: 判断 205"/>
        <xdr:cNvSpPr/>
      </xdr:nvSpPr>
      <xdr:spPr>
        <a:xfrm>
          <a:off x="1397000" y="1393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137357</xdr:rowOff>
    </xdr:from>
    <xdr:ext cx="762000" cy="259045"/>
    <xdr:sp macro="" textlink="">
      <xdr:nvSpPr>
        <xdr:cNvPr id="207" name="テキスト ボックス 206"/>
        <xdr:cNvSpPr txBox="1"/>
      </xdr:nvSpPr>
      <xdr:spPr>
        <a:xfrm>
          <a:off x="1066800" y="140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125386</xdr:rowOff>
    </xdr:from>
    <xdr:to>
      <xdr:col>23</xdr:col>
      <xdr:colOff>184150</xdr:colOff>
      <xdr:row>82</xdr:row>
      <xdr:rowOff>55536</xdr:rowOff>
    </xdr:to>
    <xdr:sp macro="" textlink="">
      <xdr:nvSpPr>
        <xdr:cNvPr id="213" name="楕円 212"/>
        <xdr:cNvSpPr/>
      </xdr:nvSpPr>
      <xdr:spPr>
        <a:xfrm>
          <a:off x="4902200" y="1401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141913</xdr:rowOff>
    </xdr:from>
    <xdr:ext cx="762000" cy="259045"/>
    <xdr:sp macro="" textlink="">
      <xdr:nvSpPr>
        <xdr:cNvPr id="214" name="人件費・物件費等の状況該当値テキスト"/>
        <xdr:cNvSpPr txBox="1"/>
      </xdr:nvSpPr>
      <xdr:spPr>
        <a:xfrm>
          <a:off x="5041900" y="1385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96824</xdr:rowOff>
    </xdr:from>
    <xdr:to>
      <xdr:col>19</xdr:col>
      <xdr:colOff>184150</xdr:colOff>
      <xdr:row>82</xdr:row>
      <xdr:rowOff>26974</xdr:rowOff>
    </xdr:to>
    <xdr:sp macro="" textlink="">
      <xdr:nvSpPr>
        <xdr:cNvPr id="215" name="楕円 214"/>
        <xdr:cNvSpPr/>
      </xdr:nvSpPr>
      <xdr:spPr>
        <a:xfrm>
          <a:off x="4064000" y="1398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37151</xdr:rowOff>
    </xdr:from>
    <xdr:ext cx="736600" cy="259045"/>
    <xdr:sp macro="" textlink="">
      <xdr:nvSpPr>
        <xdr:cNvPr id="216" name="テキスト ボックス 215"/>
        <xdr:cNvSpPr txBox="1"/>
      </xdr:nvSpPr>
      <xdr:spPr>
        <a:xfrm>
          <a:off x="3733800" y="13753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106262</xdr:rowOff>
    </xdr:from>
    <xdr:to>
      <xdr:col>15</xdr:col>
      <xdr:colOff>133350</xdr:colOff>
      <xdr:row>82</xdr:row>
      <xdr:rowOff>36412</xdr:rowOff>
    </xdr:to>
    <xdr:sp macro="" textlink="">
      <xdr:nvSpPr>
        <xdr:cNvPr id="217" name="楕円 216"/>
        <xdr:cNvSpPr/>
      </xdr:nvSpPr>
      <xdr:spPr>
        <a:xfrm>
          <a:off x="3175000" y="1399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46589</xdr:rowOff>
    </xdr:from>
    <xdr:ext cx="762000" cy="259045"/>
    <xdr:sp macro="" textlink="">
      <xdr:nvSpPr>
        <xdr:cNvPr id="218" name="テキスト ボックス 217"/>
        <xdr:cNvSpPr txBox="1"/>
      </xdr:nvSpPr>
      <xdr:spPr>
        <a:xfrm>
          <a:off x="2844800" y="13762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81376</xdr:rowOff>
    </xdr:from>
    <xdr:to>
      <xdr:col>11</xdr:col>
      <xdr:colOff>82550</xdr:colOff>
      <xdr:row>82</xdr:row>
      <xdr:rowOff>11526</xdr:rowOff>
    </xdr:to>
    <xdr:sp macro="" textlink="">
      <xdr:nvSpPr>
        <xdr:cNvPr id="219" name="楕円 218"/>
        <xdr:cNvSpPr/>
      </xdr:nvSpPr>
      <xdr:spPr>
        <a:xfrm>
          <a:off x="2286000" y="1396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21703</xdr:rowOff>
    </xdr:from>
    <xdr:ext cx="762000" cy="259045"/>
    <xdr:sp macro="" textlink="">
      <xdr:nvSpPr>
        <xdr:cNvPr id="220" name="テキスト ボックス 219"/>
        <xdr:cNvSpPr txBox="1"/>
      </xdr:nvSpPr>
      <xdr:spPr>
        <a:xfrm>
          <a:off x="1955800" y="13737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23171</xdr:rowOff>
    </xdr:from>
    <xdr:to>
      <xdr:col>7</xdr:col>
      <xdr:colOff>31750</xdr:colOff>
      <xdr:row>81</xdr:row>
      <xdr:rowOff>124771</xdr:rowOff>
    </xdr:to>
    <xdr:sp macro="" textlink="">
      <xdr:nvSpPr>
        <xdr:cNvPr id="221" name="楕円 220"/>
        <xdr:cNvSpPr/>
      </xdr:nvSpPr>
      <xdr:spPr>
        <a:xfrm>
          <a:off x="1397000" y="1391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134948</xdr:rowOff>
    </xdr:from>
    <xdr:ext cx="762000" cy="259045"/>
    <xdr:sp macro="" textlink="">
      <xdr:nvSpPr>
        <xdr:cNvPr id="222" name="テキスト ボックス 221"/>
        <xdr:cNvSpPr txBox="1"/>
      </xdr:nvSpPr>
      <xdr:spPr>
        <a:xfrm>
          <a:off x="1066800" y="13679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度のラスパイレス指数は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％と類似団体平均を大きく下回っている。今後も、地域の民間企業の平均給与の状況を踏まえ、給与の適正化に努める。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153609</xdr:rowOff>
    </xdr:from>
    <xdr:to>
      <xdr:col>81</xdr:col>
      <xdr:colOff>44450</xdr:colOff>
      <xdr:row>89</xdr:row>
      <xdr:rowOff>92832</xdr:rowOff>
    </xdr:to>
    <xdr:cxnSp macro="">
      <xdr:nvCxnSpPr>
        <xdr:cNvPr id="253" name="直線コネクタ 252"/>
        <xdr:cNvCxnSpPr/>
      </xdr:nvCxnSpPr>
      <xdr:spPr>
        <a:xfrm flipV="1">
          <a:off x="17018000" y="13869609"/>
          <a:ext cx="0" cy="14822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4" name="給与水準   （国との比較）最小値テキスト"/>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5" name="直線コネクタ 254"/>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68536</xdr:rowOff>
    </xdr:from>
    <xdr:ext cx="762000" cy="259045"/>
    <xdr:sp macro="" textlink="">
      <xdr:nvSpPr>
        <xdr:cNvPr id="256"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153609</xdr:rowOff>
    </xdr:from>
    <xdr:to>
      <xdr:col>81</xdr:col>
      <xdr:colOff>133350</xdr:colOff>
      <xdr:row>80</xdr:row>
      <xdr:rowOff>153609</xdr:rowOff>
    </xdr:to>
    <xdr:cxnSp macro="">
      <xdr:nvCxnSpPr>
        <xdr:cNvPr id="257" name="直線コネクタ 256"/>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76805</xdr:rowOff>
    </xdr:from>
    <xdr:to>
      <xdr:col>81</xdr:col>
      <xdr:colOff>44450</xdr:colOff>
      <xdr:row>84</xdr:row>
      <xdr:rowOff>76805</xdr:rowOff>
    </xdr:to>
    <xdr:cxnSp macro="">
      <xdr:nvCxnSpPr>
        <xdr:cNvPr id="258" name="直線コネクタ 257"/>
        <xdr:cNvCxnSpPr/>
      </xdr:nvCxnSpPr>
      <xdr:spPr>
        <a:xfrm>
          <a:off x="16179800" y="144786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34368</xdr:rowOff>
    </xdr:from>
    <xdr:ext cx="762000" cy="259045"/>
    <xdr:sp macro="" textlink="">
      <xdr:nvSpPr>
        <xdr:cNvPr id="259" name="給与水準   （国との比較）平均値テキスト"/>
        <xdr:cNvSpPr txBox="1"/>
      </xdr:nvSpPr>
      <xdr:spPr>
        <a:xfrm>
          <a:off x="17106900" y="14779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0" name="フローチャート: 判断 259"/>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167821</xdr:rowOff>
    </xdr:from>
    <xdr:to>
      <xdr:col>77</xdr:col>
      <xdr:colOff>44450</xdr:colOff>
      <xdr:row>84</xdr:row>
      <xdr:rowOff>76805</xdr:rowOff>
    </xdr:to>
    <xdr:cxnSp macro="">
      <xdr:nvCxnSpPr>
        <xdr:cNvPr id="261" name="直線コネクタ 260"/>
        <xdr:cNvCxnSpPr/>
      </xdr:nvCxnSpPr>
      <xdr:spPr>
        <a:xfrm>
          <a:off x="15290800" y="1439817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3" name="テキスト ボックス 262"/>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167821</xdr:rowOff>
    </xdr:from>
    <xdr:to>
      <xdr:col>72</xdr:col>
      <xdr:colOff>203200</xdr:colOff>
      <xdr:row>85</xdr:row>
      <xdr:rowOff>20259</xdr:rowOff>
    </xdr:to>
    <xdr:cxnSp macro="">
      <xdr:nvCxnSpPr>
        <xdr:cNvPr id="264" name="直線コネクタ 263"/>
        <xdr:cNvCxnSpPr/>
      </xdr:nvCxnSpPr>
      <xdr:spPr>
        <a:xfrm flipV="1">
          <a:off x="14401800" y="14398171"/>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5" name="フローチャート: 判断 264"/>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114195</xdr:rowOff>
    </xdr:from>
    <xdr:ext cx="762000" cy="259045"/>
    <xdr:sp macro="" textlink="">
      <xdr:nvSpPr>
        <xdr:cNvPr id="266" name="テキスト ボックス 265"/>
        <xdr:cNvSpPr txBox="1"/>
      </xdr:nvSpPr>
      <xdr:spPr>
        <a:xfrm>
          <a:off x="14909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99786</xdr:rowOff>
    </xdr:from>
    <xdr:to>
      <xdr:col>68</xdr:col>
      <xdr:colOff>152400</xdr:colOff>
      <xdr:row>85</xdr:row>
      <xdr:rowOff>20259</xdr:rowOff>
    </xdr:to>
    <xdr:cxnSp macro="">
      <xdr:nvCxnSpPr>
        <xdr:cNvPr id="267" name="直線コネクタ 266"/>
        <xdr:cNvCxnSpPr/>
      </xdr:nvCxnSpPr>
      <xdr:spPr>
        <a:xfrm>
          <a:off x="13512800" y="14501586"/>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8" name="フローチャート: 判断 267"/>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69" name="テキスト ボックス 268"/>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62291</xdr:rowOff>
    </xdr:from>
    <xdr:to>
      <xdr:col>64</xdr:col>
      <xdr:colOff>152400</xdr:colOff>
      <xdr:row>86</xdr:row>
      <xdr:rowOff>163891</xdr:rowOff>
    </xdr:to>
    <xdr:sp macro="" textlink="">
      <xdr:nvSpPr>
        <xdr:cNvPr id="270" name="フローチャート: 判断 269"/>
        <xdr:cNvSpPr/>
      </xdr:nvSpPr>
      <xdr:spPr>
        <a:xfrm>
          <a:off x="13462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148668</xdr:rowOff>
    </xdr:from>
    <xdr:ext cx="762000" cy="259045"/>
    <xdr:sp macro="" textlink="">
      <xdr:nvSpPr>
        <xdr:cNvPr id="271" name="テキスト ボックス 270"/>
        <xdr:cNvSpPr txBox="1"/>
      </xdr:nvSpPr>
      <xdr:spPr>
        <a:xfrm>
          <a:off x="13131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26005</xdr:rowOff>
    </xdr:from>
    <xdr:to>
      <xdr:col>81</xdr:col>
      <xdr:colOff>95250</xdr:colOff>
      <xdr:row>84</xdr:row>
      <xdr:rowOff>127605</xdr:rowOff>
    </xdr:to>
    <xdr:sp macro="" textlink="">
      <xdr:nvSpPr>
        <xdr:cNvPr id="277" name="楕円 276"/>
        <xdr:cNvSpPr/>
      </xdr:nvSpPr>
      <xdr:spPr>
        <a:xfrm>
          <a:off x="169672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42532</xdr:rowOff>
    </xdr:from>
    <xdr:ext cx="762000" cy="259045"/>
    <xdr:sp macro="" textlink="">
      <xdr:nvSpPr>
        <xdr:cNvPr id="278" name="給与水準   （国との比較）該当値テキスト"/>
        <xdr:cNvSpPr txBox="1"/>
      </xdr:nvSpPr>
      <xdr:spPr>
        <a:xfrm>
          <a:off x="17106900" y="1427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26005</xdr:rowOff>
    </xdr:from>
    <xdr:to>
      <xdr:col>77</xdr:col>
      <xdr:colOff>95250</xdr:colOff>
      <xdr:row>84</xdr:row>
      <xdr:rowOff>127605</xdr:rowOff>
    </xdr:to>
    <xdr:sp macro="" textlink="">
      <xdr:nvSpPr>
        <xdr:cNvPr id="279" name="楕円 278"/>
        <xdr:cNvSpPr/>
      </xdr:nvSpPr>
      <xdr:spPr>
        <a:xfrm>
          <a:off x="16129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137782</xdr:rowOff>
    </xdr:from>
    <xdr:ext cx="736600" cy="259045"/>
    <xdr:sp macro="" textlink="">
      <xdr:nvSpPr>
        <xdr:cNvPr id="280" name="テキスト ボックス 279"/>
        <xdr:cNvSpPr txBox="1"/>
      </xdr:nvSpPr>
      <xdr:spPr>
        <a:xfrm>
          <a:off x="15798800" y="1419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117021</xdr:rowOff>
    </xdr:from>
    <xdr:to>
      <xdr:col>73</xdr:col>
      <xdr:colOff>44450</xdr:colOff>
      <xdr:row>84</xdr:row>
      <xdr:rowOff>47171</xdr:rowOff>
    </xdr:to>
    <xdr:sp macro="" textlink="">
      <xdr:nvSpPr>
        <xdr:cNvPr id="281" name="楕円 280"/>
        <xdr:cNvSpPr/>
      </xdr:nvSpPr>
      <xdr:spPr>
        <a:xfrm>
          <a:off x="15240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57348</xdr:rowOff>
    </xdr:from>
    <xdr:ext cx="762000" cy="259045"/>
    <xdr:sp macro="" textlink="">
      <xdr:nvSpPr>
        <xdr:cNvPr id="282" name="テキスト ボックス 281"/>
        <xdr:cNvSpPr txBox="1"/>
      </xdr:nvSpPr>
      <xdr:spPr>
        <a:xfrm>
          <a:off x="14909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140909</xdr:rowOff>
    </xdr:from>
    <xdr:to>
      <xdr:col>68</xdr:col>
      <xdr:colOff>203200</xdr:colOff>
      <xdr:row>85</xdr:row>
      <xdr:rowOff>71059</xdr:rowOff>
    </xdr:to>
    <xdr:sp macro="" textlink="">
      <xdr:nvSpPr>
        <xdr:cNvPr id="283" name="楕円 282"/>
        <xdr:cNvSpPr/>
      </xdr:nvSpPr>
      <xdr:spPr>
        <a:xfrm>
          <a:off x="14351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81236</xdr:rowOff>
    </xdr:from>
    <xdr:ext cx="762000" cy="259045"/>
    <xdr:sp macro="" textlink="">
      <xdr:nvSpPr>
        <xdr:cNvPr id="284" name="テキスト ボックス 283"/>
        <xdr:cNvSpPr txBox="1"/>
      </xdr:nvSpPr>
      <xdr:spPr>
        <a:xfrm>
          <a:off x="14020800" y="1431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48986</xdr:rowOff>
    </xdr:from>
    <xdr:to>
      <xdr:col>64</xdr:col>
      <xdr:colOff>152400</xdr:colOff>
      <xdr:row>84</xdr:row>
      <xdr:rowOff>150586</xdr:rowOff>
    </xdr:to>
    <xdr:sp macro="" textlink="">
      <xdr:nvSpPr>
        <xdr:cNvPr id="285" name="楕円 284"/>
        <xdr:cNvSpPr/>
      </xdr:nvSpPr>
      <xdr:spPr>
        <a:xfrm>
          <a:off x="13462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160763</xdr:rowOff>
    </xdr:from>
    <xdr:ext cx="762000" cy="259045"/>
    <xdr:sp macro="" textlink="">
      <xdr:nvSpPr>
        <xdr:cNvPr id="286" name="テキスト ボックス 285"/>
        <xdr:cNvSpPr txBox="1"/>
      </xdr:nvSpPr>
      <xdr:spPr>
        <a:xfrm>
          <a:off x="13131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事務事業の見直し、事務処理の簡素化・効率化、し尿処理業務の民間委託を推進した結果、類似団体平均を下回っている。今後も更なる業務の効率化の促進を図り、適切な定員管理に努める。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55804</xdr:rowOff>
    </xdr:from>
    <xdr:to>
      <xdr:col>81</xdr:col>
      <xdr:colOff>44450</xdr:colOff>
      <xdr:row>66</xdr:row>
      <xdr:rowOff>134188</xdr:rowOff>
    </xdr:to>
    <xdr:cxnSp macro="">
      <xdr:nvCxnSpPr>
        <xdr:cNvPr id="313" name="直線コネクタ 312"/>
        <xdr:cNvCxnSpPr/>
      </xdr:nvCxnSpPr>
      <xdr:spPr>
        <a:xfrm flipV="1">
          <a:off x="17018000" y="10342804"/>
          <a:ext cx="0" cy="110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106265</xdr:rowOff>
    </xdr:from>
    <xdr:ext cx="762000" cy="259045"/>
    <xdr:sp macro="" textlink="">
      <xdr:nvSpPr>
        <xdr:cNvPr id="314" name="定員管理の状況最小値テキスト"/>
        <xdr:cNvSpPr txBox="1"/>
      </xdr:nvSpPr>
      <xdr:spPr>
        <a:xfrm>
          <a:off x="17106900" y="1142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134188</xdr:rowOff>
    </xdr:from>
    <xdr:to>
      <xdr:col>81</xdr:col>
      <xdr:colOff>133350</xdr:colOff>
      <xdr:row>66</xdr:row>
      <xdr:rowOff>134188</xdr:rowOff>
    </xdr:to>
    <xdr:cxnSp macro="">
      <xdr:nvCxnSpPr>
        <xdr:cNvPr id="315" name="直線コネクタ 314"/>
        <xdr:cNvCxnSpPr/>
      </xdr:nvCxnSpPr>
      <xdr:spPr>
        <a:xfrm>
          <a:off x="16929100" y="1144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142181</xdr:rowOff>
    </xdr:from>
    <xdr:ext cx="762000" cy="259045"/>
    <xdr:sp macro="" textlink="">
      <xdr:nvSpPr>
        <xdr:cNvPr id="316" name="定員管理の状況最大値テキスト"/>
        <xdr:cNvSpPr txBox="1"/>
      </xdr:nvSpPr>
      <xdr:spPr>
        <a:xfrm>
          <a:off x="17106900" y="1008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55804</xdr:rowOff>
    </xdr:from>
    <xdr:to>
      <xdr:col>81</xdr:col>
      <xdr:colOff>133350</xdr:colOff>
      <xdr:row>60</xdr:row>
      <xdr:rowOff>55804</xdr:rowOff>
    </xdr:to>
    <xdr:cxnSp macro="">
      <xdr:nvCxnSpPr>
        <xdr:cNvPr id="317" name="直線コネクタ 316"/>
        <xdr:cNvCxnSpPr/>
      </xdr:nvCxnSpPr>
      <xdr:spPr>
        <a:xfrm>
          <a:off x="16929100" y="10342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54229</xdr:rowOff>
    </xdr:from>
    <xdr:to>
      <xdr:col>81</xdr:col>
      <xdr:colOff>44450</xdr:colOff>
      <xdr:row>61</xdr:row>
      <xdr:rowOff>55194</xdr:rowOff>
    </xdr:to>
    <xdr:cxnSp macro="">
      <xdr:nvCxnSpPr>
        <xdr:cNvPr id="318" name="直線コネクタ 317"/>
        <xdr:cNvCxnSpPr/>
      </xdr:nvCxnSpPr>
      <xdr:spPr>
        <a:xfrm>
          <a:off x="16179800" y="10512679"/>
          <a:ext cx="8382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32935</xdr:rowOff>
    </xdr:from>
    <xdr:ext cx="762000" cy="259045"/>
    <xdr:sp macro="" textlink="">
      <xdr:nvSpPr>
        <xdr:cNvPr id="319" name="定員管理の状況平均値テキスト"/>
        <xdr:cNvSpPr txBox="1"/>
      </xdr:nvSpPr>
      <xdr:spPr>
        <a:xfrm>
          <a:off x="17106900" y="10491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60858</xdr:rowOff>
    </xdr:from>
    <xdr:to>
      <xdr:col>81</xdr:col>
      <xdr:colOff>95250</xdr:colOff>
      <xdr:row>61</xdr:row>
      <xdr:rowOff>162458</xdr:rowOff>
    </xdr:to>
    <xdr:sp macro="" textlink="">
      <xdr:nvSpPr>
        <xdr:cNvPr id="320" name="フローチャート: 判断 319"/>
        <xdr:cNvSpPr/>
      </xdr:nvSpPr>
      <xdr:spPr>
        <a:xfrm>
          <a:off x="169672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54229</xdr:rowOff>
    </xdr:from>
    <xdr:to>
      <xdr:col>77</xdr:col>
      <xdr:colOff>44450</xdr:colOff>
      <xdr:row>61</xdr:row>
      <xdr:rowOff>68707</xdr:rowOff>
    </xdr:to>
    <xdr:cxnSp macro="">
      <xdr:nvCxnSpPr>
        <xdr:cNvPr id="321" name="直線コネクタ 320"/>
        <xdr:cNvCxnSpPr/>
      </xdr:nvCxnSpPr>
      <xdr:spPr>
        <a:xfrm flipV="1">
          <a:off x="15290800" y="10512679"/>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47828</xdr:rowOff>
    </xdr:from>
    <xdr:to>
      <xdr:col>77</xdr:col>
      <xdr:colOff>95250</xdr:colOff>
      <xdr:row>61</xdr:row>
      <xdr:rowOff>149428</xdr:rowOff>
    </xdr:to>
    <xdr:sp macro="" textlink="">
      <xdr:nvSpPr>
        <xdr:cNvPr id="322" name="フローチャート: 判断 321"/>
        <xdr:cNvSpPr/>
      </xdr:nvSpPr>
      <xdr:spPr>
        <a:xfrm>
          <a:off x="16129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134205</xdr:rowOff>
    </xdr:from>
    <xdr:ext cx="736600" cy="259045"/>
    <xdr:sp macro="" textlink="">
      <xdr:nvSpPr>
        <xdr:cNvPr id="323" name="テキスト ボックス 322"/>
        <xdr:cNvSpPr txBox="1"/>
      </xdr:nvSpPr>
      <xdr:spPr>
        <a:xfrm>
          <a:off x="15798800" y="10592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68225</xdr:rowOff>
    </xdr:from>
    <xdr:to>
      <xdr:col>72</xdr:col>
      <xdr:colOff>203200</xdr:colOff>
      <xdr:row>61</xdr:row>
      <xdr:rowOff>68707</xdr:rowOff>
    </xdr:to>
    <xdr:cxnSp macro="">
      <xdr:nvCxnSpPr>
        <xdr:cNvPr id="324" name="直線コネクタ 323"/>
        <xdr:cNvCxnSpPr/>
      </xdr:nvCxnSpPr>
      <xdr:spPr>
        <a:xfrm>
          <a:off x="14401800" y="10526675"/>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43967</xdr:rowOff>
    </xdr:from>
    <xdr:to>
      <xdr:col>73</xdr:col>
      <xdr:colOff>44450</xdr:colOff>
      <xdr:row>61</xdr:row>
      <xdr:rowOff>145567</xdr:rowOff>
    </xdr:to>
    <xdr:sp macro="" textlink="">
      <xdr:nvSpPr>
        <xdr:cNvPr id="325" name="フローチャート: 判断 324"/>
        <xdr:cNvSpPr/>
      </xdr:nvSpPr>
      <xdr:spPr>
        <a:xfrm>
          <a:off x="15240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130344</xdr:rowOff>
    </xdr:from>
    <xdr:ext cx="762000" cy="259045"/>
    <xdr:sp macro="" textlink="">
      <xdr:nvSpPr>
        <xdr:cNvPr id="326" name="テキスト ボックス 325"/>
        <xdr:cNvSpPr txBox="1"/>
      </xdr:nvSpPr>
      <xdr:spPr>
        <a:xfrm>
          <a:off x="14909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50368</xdr:rowOff>
    </xdr:from>
    <xdr:to>
      <xdr:col>68</xdr:col>
      <xdr:colOff>152400</xdr:colOff>
      <xdr:row>61</xdr:row>
      <xdr:rowOff>68225</xdr:rowOff>
    </xdr:to>
    <xdr:cxnSp macro="">
      <xdr:nvCxnSpPr>
        <xdr:cNvPr id="327" name="直線コネクタ 326"/>
        <xdr:cNvCxnSpPr/>
      </xdr:nvCxnSpPr>
      <xdr:spPr>
        <a:xfrm>
          <a:off x="13512800" y="10508818"/>
          <a:ext cx="889000" cy="1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46863</xdr:rowOff>
    </xdr:from>
    <xdr:to>
      <xdr:col>68</xdr:col>
      <xdr:colOff>203200</xdr:colOff>
      <xdr:row>61</xdr:row>
      <xdr:rowOff>148463</xdr:rowOff>
    </xdr:to>
    <xdr:sp macro="" textlink="">
      <xdr:nvSpPr>
        <xdr:cNvPr id="328" name="フローチャート: 判断 327"/>
        <xdr:cNvSpPr/>
      </xdr:nvSpPr>
      <xdr:spPr>
        <a:xfrm>
          <a:off x="14351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133240</xdr:rowOff>
    </xdr:from>
    <xdr:ext cx="762000" cy="259045"/>
    <xdr:sp macro="" textlink="">
      <xdr:nvSpPr>
        <xdr:cNvPr id="329" name="テキスト ボックス 328"/>
        <xdr:cNvSpPr txBox="1"/>
      </xdr:nvSpPr>
      <xdr:spPr>
        <a:xfrm>
          <a:off x="14020800" y="1059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157023</xdr:rowOff>
    </xdr:from>
    <xdr:to>
      <xdr:col>64</xdr:col>
      <xdr:colOff>152400</xdr:colOff>
      <xdr:row>61</xdr:row>
      <xdr:rowOff>87173</xdr:rowOff>
    </xdr:to>
    <xdr:sp macro="" textlink="">
      <xdr:nvSpPr>
        <xdr:cNvPr id="330" name="フローチャート: 判断 329"/>
        <xdr:cNvSpPr/>
      </xdr:nvSpPr>
      <xdr:spPr>
        <a:xfrm>
          <a:off x="13462000" y="1044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97350</xdr:rowOff>
    </xdr:from>
    <xdr:ext cx="762000" cy="259045"/>
    <xdr:sp macro="" textlink="">
      <xdr:nvSpPr>
        <xdr:cNvPr id="331" name="テキスト ボックス 330"/>
        <xdr:cNvSpPr txBox="1"/>
      </xdr:nvSpPr>
      <xdr:spPr>
        <a:xfrm>
          <a:off x="13131800" y="1021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4394</xdr:rowOff>
    </xdr:from>
    <xdr:to>
      <xdr:col>81</xdr:col>
      <xdr:colOff>95250</xdr:colOff>
      <xdr:row>61</xdr:row>
      <xdr:rowOff>105994</xdr:rowOff>
    </xdr:to>
    <xdr:sp macro="" textlink="">
      <xdr:nvSpPr>
        <xdr:cNvPr id="337" name="楕円 336"/>
        <xdr:cNvSpPr/>
      </xdr:nvSpPr>
      <xdr:spPr>
        <a:xfrm>
          <a:off x="16967200" y="1046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20921</xdr:rowOff>
    </xdr:from>
    <xdr:ext cx="762000" cy="259045"/>
    <xdr:sp macro="" textlink="">
      <xdr:nvSpPr>
        <xdr:cNvPr id="338" name="定員管理の状況該当値テキスト"/>
        <xdr:cNvSpPr txBox="1"/>
      </xdr:nvSpPr>
      <xdr:spPr>
        <a:xfrm>
          <a:off x="17106900" y="10307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3429</xdr:rowOff>
    </xdr:from>
    <xdr:to>
      <xdr:col>77</xdr:col>
      <xdr:colOff>95250</xdr:colOff>
      <xdr:row>61</xdr:row>
      <xdr:rowOff>105029</xdr:rowOff>
    </xdr:to>
    <xdr:sp macro="" textlink="">
      <xdr:nvSpPr>
        <xdr:cNvPr id="339" name="楕円 338"/>
        <xdr:cNvSpPr/>
      </xdr:nvSpPr>
      <xdr:spPr>
        <a:xfrm>
          <a:off x="16129000" y="1046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115206</xdr:rowOff>
    </xdr:from>
    <xdr:ext cx="736600" cy="259045"/>
    <xdr:sp macro="" textlink="">
      <xdr:nvSpPr>
        <xdr:cNvPr id="340" name="テキスト ボックス 339"/>
        <xdr:cNvSpPr txBox="1"/>
      </xdr:nvSpPr>
      <xdr:spPr>
        <a:xfrm>
          <a:off x="15798800" y="10230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17907</xdr:rowOff>
    </xdr:from>
    <xdr:to>
      <xdr:col>73</xdr:col>
      <xdr:colOff>44450</xdr:colOff>
      <xdr:row>61</xdr:row>
      <xdr:rowOff>119507</xdr:rowOff>
    </xdr:to>
    <xdr:sp macro="" textlink="">
      <xdr:nvSpPr>
        <xdr:cNvPr id="341" name="楕円 340"/>
        <xdr:cNvSpPr/>
      </xdr:nvSpPr>
      <xdr:spPr>
        <a:xfrm>
          <a:off x="15240000" y="104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129684</xdr:rowOff>
    </xdr:from>
    <xdr:ext cx="762000" cy="259045"/>
    <xdr:sp macro="" textlink="">
      <xdr:nvSpPr>
        <xdr:cNvPr id="342" name="テキスト ボックス 341"/>
        <xdr:cNvSpPr txBox="1"/>
      </xdr:nvSpPr>
      <xdr:spPr>
        <a:xfrm>
          <a:off x="14909800" y="1024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17425</xdr:rowOff>
    </xdr:from>
    <xdr:to>
      <xdr:col>68</xdr:col>
      <xdr:colOff>203200</xdr:colOff>
      <xdr:row>61</xdr:row>
      <xdr:rowOff>119025</xdr:rowOff>
    </xdr:to>
    <xdr:sp macro="" textlink="">
      <xdr:nvSpPr>
        <xdr:cNvPr id="343" name="楕円 342"/>
        <xdr:cNvSpPr/>
      </xdr:nvSpPr>
      <xdr:spPr>
        <a:xfrm>
          <a:off x="14351000" y="1047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129202</xdr:rowOff>
    </xdr:from>
    <xdr:ext cx="762000" cy="259045"/>
    <xdr:sp macro="" textlink="">
      <xdr:nvSpPr>
        <xdr:cNvPr id="344" name="テキスト ボックス 343"/>
        <xdr:cNvSpPr txBox="1"/>
      </xdr:nvSpPr>
      <xdr:spPr>
        <a:xfrm>
          <a:off x="14020800" y="1024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171018</xdr:rowOff>
    </xdr:from>
    <xdr:to>
      <xdr:col>64</xdr:col>
      <xdr:colOff>152400</xdr:colOff>
      <xdr:row>61</xdr:row>
      <xdr:rowOff>101168</xdr:rowOff>
    </xdr:to>
    <xdr:sp macro="" textlink="">
      <xdr:nvSpPr>
        <xdr:cNvPr id="345" name="楕円 344"/>
        <xdr:cNvSpPr/>
      </xdr:nvSpPr>
      <xdr:spPr>
        <a:xfrm>
          <a:off x="13462000" y="1045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85945</xdr:rowOff>
    </xdr:from>
    <xdr:ext cx="762000" cy="259045"/>
    <xdr:sp macro="" textlink="">
      <xdr:nvSpPr>
        <xdr:cNvPr id="346" name="テキスト ボックス 345"/>
        <xdr:cNvSpPr txBox="1"/>
      </xdr:nvSpPr>
      <xdr:spPr>
        <a:xfrm>
          <a:off x="13131800" y="10544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実質公債費比率は前年度より増加している。これは、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小豆地区広域行政事務組合及び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小豆島中央病院</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企業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団が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発行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した地方債の元利償還金の額が増加したことが主な要因である。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近年、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大型の公共事業が集中し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ことに加え、廃止した病院事業会計の残債を引き継いだことにより、地方債現在高は増加傾向にあるため、今後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実質公債費比率は増加する見込みである。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164737</xdr:rowOff>
    </xdr:from>
    <xdr:to>
      <xdr:col>81</xdr:col>
      <xdr:colOff>44450</xdr:colOff>
      <xdr:row>44</xdr:row>
      <xdr:rowOff>47897</xdr:rowOff>
    </xdr:to>
    <xdr:cxnSp macro="">
      <xdr:nvCxnSpPr>
        <xdr:cNvPr id="376" name="直線コネクタ 375"/>
        <xdr:cNvCxnSpPr/>
      </xdr:nvCxnSpPr>
      <xdr:spPr>
        <a:xfrm flipV="1">
          <a:off x="17018000" y="633693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19974</xdr:rowOff>
    </xdr:from>
    <xdr:ext cx="762000" cy="259045"/>
    <xdr:sp macro="" textlink="">
      <xdr:nvSpPr>
        <xdr:cNvPr id="377"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47897</xdr:rowOff>
    </xdr:from>
    <xdr:to>
      <xdr:col>81</xdr:col>
      <xdr:colOff>133350</xdr:colOff>
      <xdr:row>44</xdr:row>
      <xdr:rowOff>47897</xdr:rowOff>
    </xdr:to>
    <xdr:cxnSp macro="">
      <xdr:nvCxnSpPr>
        <xdr:cNvPr id="378" name="直線コネクタ 377"/>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79664</xdr:rowOff>
    </xdr:from>
    <xdr:ext cx="762000" cy="259045"/>
    <xdr:sp macro="" textlink="">
      <xdr:nvSpPr>
        <xdr:cNvPr id="379" name="公債費負担の状況最大値テキスト"/>
        <xdr:cNvSpPr txBox="1"/>
      </xdr:nvSpPr>
      <xdr:spPr>
        <a:xfrm>
          <a:off x="17106900" y="608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164737</xdr:rowOff>
    </xdr:from>
    <xdr:to>
      <xdr:col>81</xdr:col>
      <xdr:colOff>133350</xdr:colOff>
      <xdr:row>36</xdr:row>
      <xdr:rowOff>164737</xdr:rowOff>
    </xdr:to>
    <xdr:cxnSp macro="">
      <xdr:nvCxnSpPr>
        <xdr:cNvPr id="380" name="直線コネクタ 379"/>
        <xdr:cNvCxnSpPr/>
      </xdr:nvCxnSpPr>
      <xdr:spPr>
        <a:xfrm>
          <a:off x="16929100" y="633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51163</xdr:rowOff>
    </xdr:from>
    <xdr:to>
      <xdr:col>81</xdr:col>
      <xdr:colOff>44450</xdr:colOff>
      <xdr:row>40</xdr:row>
      <xdr:rowOff>99423</xdr:rowOff>
    </xdr:to>
    <xdr:cxnSp macro="">
      <xdr:nvCxnSpPr>
        <xdr:cNvPr id="381" name="直線コネクタ 380"/>
        <xdr:cNvCxnSpPr/>
      </xdr:nvCxnSpPr>
      <xdr:spPr>
        <a:xfrm>
          <a:off x="16179800" y="690916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68960</xdr:rowOff>
    </xdr:from>
    <xdr:ext cx="762000" cy="259045"/>
    <xdr:sp macro="" textlink="">
      <xdr:nvSpPr>
        <xdr:cNvPr id="382" name="公債費負担の状況平均値テキスト"/>
        <xdr:cNvSpPr txBox="1"/>
      </xdr:nvSpPr>
      <xdr:spPr>
        <a:xfrm>
          <a:off x="17106900" y="692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96883</xdr:rowOff>
    </xdr:from>
    <xdr:to>
      <xdr:col>81</xdr:col>
      <xdr:colOff>95250</xdr:colOff>
      <xdr:row>41</xdr:row>
      <xdr:rowOff>27033</xdr:rowOff>
    </xdr:to>
    <xdr:sp macro="" textlink="">
      <xdr:nvSpPr>
        <xdr:cNvPr id="383" name="フローチャート: 判断 382"/>
        <xdr:cNvSpPr/>
      </xdr:nvSpPr>
      <xdr:spPr>
        <a:xfrm>
          <a:off x="169672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51163</xdr:rowOff>
    </xdr:from>
    <xdr:to>
      <xdr:col>77</xdr:col>
      <xdr:colOff>44450</xdr:colOff>
      <xdr:row>40</xdr:row>
      <xdr:rowOff>58057</xdr:rowOff>
    </xdr:to>
    <xdr:cxnSp macro="">
      <xdr:nvCxnSpPr>
        <xdr:cNvPr id="384" name="直線コネクタ 383"/>
        <xdr:cNvCxnSpPr/>
      </xdr:nvCxnSpPr>
      <xdr:spPr>
        <a:xfrm flipV="1">
          <a:off x="15290800" y="690916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103777</xdr:rowOff>
    </xdr:from>
    <xdr:to>
      <xdr:col>77</xdr:col>
      <xdr:colOff>95250</xdr:colOff>
      <xdr:row>41</xdr:row>
      <xdr:rowOff>33927</xdr:rowOff>
    </xdr:to>
    <xdr:sp macro="" textlink="">
      <xdr:nvSpPr>
        <xdr:cNvPr id="385" name="フローチャート: 判断 384"/>
        <xdr:cNvSpPr/>
      </xdr:nvSpPr>
      <xdr:spPr>
        <a:xfrm>
          <a:off x="16129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18704</xdr:rowOff>
    </xdr:from>
    <xdr:ext cx="736600" cy="259045"/>
    <xdr:sp macro="" textlink="">
      <xdr:nvSpPr>
        <xdr:cNvPr id="386" name="テキスト ボックス 385"/>
        <xdr:cNvSpPr txBox="1"/>
      </xdr:nvSpPr>
      <xdr:spPr>
        <a:xfrm>
          <a:off x="15798800" y="704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58057</xdr:rowOff>
    </xdr:from>
    <xdr:to>
      <xdr:col>72</xdr:col>
      <xdr:colOff>203200</xdr:colOff>
      <xdr:row>40</xdr:row>
      <xdr:rowOff>92528</xdr:rowOff>
    </xdr:to>
    <xdr:cxnSp macro="">
      <xdr:nvCxnSpPr>
        <xdr:cNvPr id="387" name="直線コネクタ 386"/>
        <xdr:cNvCxnSpPr/>
      </xdr:nvCxnSpPr>
      <xdr:spPr>
        <a:xfrm flipV="1">
          <a:off x="14401800" y="69160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103777</xdr:rowOff>
    </xdr:from>
    <xdr:to>
      <xdr:col>73</xdr:col>
      <xdr:colOff>44450</xdr:colOff>
      <xdr:row>41</xdr:row>
      <xdr:rowOff>33927</xdr:rowOff>
    </xdr:to>
    <xdr:sp macro="" textlink="">
      <xdr:nvSpPr>
        <xdr:cNvPr id="388" name="フローチャート: 判断 387"/>
        <xdr:cNvSpPr/>
      </xdr:nvSpPr>
      <xdr:spPr>
        <a:xfrm>
          <a:off x="15240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18704</xdr:rowOff>
    </xdr:from>
    <xdr:ext cx="762000" cy="259045"/>
    <xdr:sp macro="" textlink="">
      <xdr:nvSpPr>
        <xdr:cNvPr id="389" name="テキスト ボックス 388"/>
        <xdr:cNvSpPr txBox="1"/>
      </xdr:nvSpPr>
      <xdr:spPr>
        <a:xfrm>
          <a:off x="14909800" y="704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92528</xdr:rowOff>
    </xdr:from>
    <xdr:to>
      <xdr:col>68</xdr:col>
      <xdr:colOff>152400</xdr:colOff>
      <xdr:row>40</xdr:row>
      <xdr:rowOff>161472</xdr:rowOff>
    </xdr:to>
    <xdr:cxnSp macro="">
      <xdr:nvCxnSpPr>
        <xdr:cNvPr id="390" name="直線コネクタ 389"/>
        <xdr:cNvCxnSpPr/>
      </xdr:nvCxnSpPr>
      <xdr:spPr>
        <a:xfrm flipV="1">
          <a:off x="13512800" y="695052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1" name="フローチャート: 判断 390"/>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2" name="テキスト ボックス 391"/>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104684</xdr:rowOff>
    </xdr:from>
    <xdr:to>
      <xdr:col>64</xdr:col>
      <xdr:colOff>152400</xdr:colOff>
      <xdr:row>42</xdr:row>
      <xdr:rowOff>34834</xdr:rowOff>
    </xdr:to>
    <xdr:sp macro="" textlink="">
      <xdr:nvSpPr>
        <xdr:cNvPr id="393" name="フローチャート: 判断 392"/>
        <xdr:cNvSpPr/>
      </xdr:nvSpPr>
      <xdr:spPr>
        <a:xfrm>
          <a:off x="13462000" y="713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19611</xdr:rowOff>
    </xdr:from>
    <xdr:ext cx="762000" cy="259045"/>
    <xdr:sp macro="" textlink="">
      <xdr:nvSpPr>
        <xdr:cNvPr id="394" name="テキスト ボックス 393"/>
        <xdr:cNvSpPr txBox="1"/>
      </xdr:nvSpPr>
      <xdr:spPr>
        <a:xfrm>
          <a:off x="13131800" y="722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48623</xdr:rowOff>
    </xdr:from>
    <xdr:to>
      <xdr:col>81</xdr:col>
      <xdr:colOff>95250</xdr:colOff>
      <xdr:row>40</xdr:row>
      <xdr:rowOff>150223</xdr:rowOff>
    </xdr:to>
    <xdr:sp macro="" textlink="">
      <xdr:nvSpPr>
        <xdr:cNvPr id="400" name="楕円 399"/>
        <xdr:cNvSpPr/>
      </xdr:nvSpPr>
      <xdr:spPr>
        <a:xfrm>
          <a:off x="16967200" y="690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65150</xdr:rowOff>
    </xdr:from>
    <xdr:ext cx="762000" cy="259045"/>
    <xdr:sp macro="" textlink="">
      <xdr:nvSpPr>
        <xdr:cNvPr id="401" name="公債費負担の状況該当値テキスト"/>
        <xdr:cNvSpPr txBox="1"/>
      </xdr:nvSpPr>
      <xdr:spPr>
        <a:xfrm>
          <a:off x="17106900" y="675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363</xdr:rowOff>
    </xdr:from>
    <xdr:to>
      <xdr:col>77</xdr:col>
      <xdr:colOff>95250</xdr:colOff>
      <xdr:row>40</xdr:row>
      <xdr:rowOff>101963</xdr:rowOff>
    </xdr:to>
    <xdr:sp macro="" textlink="">
      <xdr:nvSpPr>
        <xdr:cNvPr id="402" name="楕円 401"/>
        <xdr:cNvSpPr/>
      </xdr:nvSpPr>
      <xdr:spPr>
        <a:xfrm>
          <a:off x="16129000" y="68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112140</xdr:rowOff>
    </xdr:from>
    <xdr:ext cx="736600" cy="259045"/>
    <xdr:sp macro="" textlink="">
      <xdr:nvSpPr>
        <xdr:cNvPr id="403" name="テキスト ボックス 402"/>
        <xdr:cNvSpPr txBox="1"/>
      </xdr:nvSpPr>
      <xdr:spPr>
        <a:xfrm>
          <a:off x="15798800" y="6627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7257</xdr:rowOff>
    </xdr:from>
    <xdr:to>
      <xdr:col>73</xdr:col>
      <xdr:colOff>44450</xdr:colOff>
      <xdr:row>40</xdr:row>
      <xdr:rowOff>108857</xdr:rowOff>
    </xdr:to>
    <xdr:sp macro="" textlink="">
      <xdr:nvSpPr>
        <xdr:cNvPr id="404" name="楕円 403"/>
        <xdr:cNvSpPr/>
      </xdr:nvSpPr>
      <xdr:spPr>
        <a:xfrm>
          <a:off x="15240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119034</xdr:rowOff>
    </xdr:from>
    <xdr:ext cx="762000" cy="259045"/>
    <xdr:sp macro="" textlink="">
      <xdr:nvSpPr>
        <xdr:cNvPr id="405" name="テキスト ボックス 404"/>
        <xdr:cNvSpPr txBox="1"/>
      </xdr:nvSpPr>
      <xdr:spPr>
        <a:xfrm>
          <a:off x="1490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41728</xdr:rowOff>
    </xdr:from>
    <xdr:to>
      <xdr:col>68</xdr:col>
      <xdr:colOff>203200</xdr:colOff>
      <xdr:row>40</xdr:row>
      <xdr:rowOff>143328</xdr:rowOff>
    </xdr:to>
    <xdr:sp macro="" textlink="">
      <xdr:nvSpPr>
        <xdr:cNvPr id="406" name="楕円 405"/>
        <xdr:cNvSpPr/>
      </xdr:nvSpPr>
      <xdr:spPr>
        <a:xfrm>
          <a:off x="14351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153505</xdr:rowOff>
    </xdr:from>
    <xdr:ext cx="762000" cy="259045"/>
    <xdr:sp macro="" textlink="">
      <xdr:nvSpPr>
        <xdr:cNvPr id="407" name="テキスト ボックス 406"/>
        <xdr:cNvSpPr txBox="1"/>
      </xdr:nvSpPr>
      <xdr:spPr>
        <a:xfrm>
          <a:off x="14020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408" name="楕円 407"/>
        <xdr:cNvSpPr/>
      </xdr:nvSpPr>
      <xdr:spPr>
        <a:xfrm>
          <a:off x="13462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50999</xdr:rowOff>
    </xdr:from>
    <xdr:ext cx="762000" cy="259045"/>
    <xdr:sp macro="" textlink="">
      <xdr:nvSpPr>
        <xdr:cNvPr id="409" name="テキスト ボックス 408"/>
        <xdr:cNvSpPr txBox="1"/>
      </xdr:nvSpPr>
      <xdr:spPr>
        <a:xfrm>
          <a:off x="13131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将来負担比率は、平成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年度までは類似団体と比較して低い水準にあったが、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公立病院の統廃合による病院事業会計の残債を承継したこと、新病院の建設のため町及び一部事務組合の地方債残高が増加したことにより、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％と大幅に増加した。平成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年度以降は充当可能基金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により改善していたが、平成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年度より一部事務組合の準公債費負担及び公債費の増加により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ポイント上昇した。今後は、庁舎建設事業により更なる将来負担比率の悪化が見込まれるため、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優先度を考慮し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た事業選定を行う必要がある。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108627</xdr:rowOff>
    </xdr:to>
    <xdr:cxnSp macro="">
      <xdr:nvCxnSpPr>
        <xdr:cNvPr id="438" name="直線コネクタ 437"/>
        <xdr:cNvCxnSpPr/>
      </xdr:nvCxnSpPr>
      <xdr:spPr>
        <a:xfrm flipV="1">
          <a:off x="17018000" y="2370667"/>
          <a:ext cx="0" cy="1338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80704</xdr:rowOff>
    </xdr:from>
    <xdr:ext cx="762000" cy="259045"/>
    <xdr:sp macro="" textlink="">
      <xdr:nvSpPr>
        <xdr:cNvPr id="439" name="将来負担の状況最小値テキスト"/>
        <xdr:cNvSpPr txBox="1"/>
      </xdr:nvSpPr>
      <xdr:spPr>
        <a:xfrm>
          <a:off x="17106900" y="368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108627</xdr:rowOff>
    </xdr:from>
    <xdr:to>
      <xdr:col>81</xdr:col>
      <xdr:colOff>133350</xdr:colOff>
      <xdr:row>21</xdr:row>
      <xdr:rowOff>108627</xdr:rowOff>
    </xdr:to>
    <xdr:cxnSp macro="">
      <xdr:nvCxnSpPr>
        <xdr:cNvPr id="440" name="直線コネクタ 439"/>
        <xdr:cNvCxnSpPr/>
      </xdr:nvCxnSpPr>
      <xdr:spPr>
        <a:xfrm>
          <a:off x="16929100" y="370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170646</xdr:rowOff>
    </xdr:from>
    <xdr:to>
      <xdr:col>81</xdr:col>
      <xdr:colOff>44450</xdr:colOff>
      <xdr:row>15</xdr:row>
      <xdr:rowOff>40217</xdr:rowOff>
    </xdr:to>
    <xdr:cxnSp macro="">
      <xdr:nvCxnSpPr>
        <xdr:cNvPr id="443" name="直線コネクタ 442"/>
        <xdr:cNvCxnSpPr/>
      </xdr:nvCxnSpPr>
      <xdr:spPr>
        <a:xfrm>
          <a:off x="16179800" y="2570946"/>
          <a:ext cx="8382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170646</xdr:rowOff>
    </xdr:from>
    <xdr:to>
      <xdr:col>77</xdr:col>
      <xdr:colOff>44450</xdr:colOff>
      <xdr:row>15</xdr:row>
      <xdr:rowOff>54695</xdr:rowOff>
    </xdr:to>
    <xdr:cxnSp macro="">
      <xdr:nvCxnSpPr>
        <xdr:cNvPr id="446" name="直線コネクタ 445"/>
        <xdr:cNvCxnSpPr/>
      </xdr:nvCxnSpPr>
      <xdr:spPr>
        <a:xfrm flipV="1">
          <a:off x="15290800" y="2570946"/>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54695</xdr:rowOff>
    </xdr:from>
    <xdr:to>
      <xdr:col>72</xdr:col>
      <xdr:colOff>203200</xdr:colOff>
      <xdr:row>15</xdr:row>
      <xdr:rowOff>154432</xdr:rowOff>
    </xdr:to>
    <xdr:cxnSp macro="">
      <xdr:nvCxnSpPr>
        <xdr:cNvPr id="449" name="直線コネクタ 448"/>
        <xdr:cNvCxnSpPr/>
      </xdr:nvCxnSpPr>
      <xdr:spPr>
        <a:xfrm flipV="1">
          <a:off x="14401800" y="2626445"/>
          <a:ext cx="889000" cy="9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89408</xdr:rowOff>
    </xdr:from>
    <xdr:to>
      <xdr:col>68</xdr:col>
      <xdr:colOff>152400</xdr:colOff>
      <xdr:row>15</xdr:row>
      <xdr:rowOff>154432</xdr:rowOff>
    </xdr:to>
    <xdr:cxnSp macro="">
      <xdr:nvCxnSpPr>
        <xdr:cNvPr id="452" name="直線コネクタ 451"/>
        <xdr:cNvCxnSpPr/>
      </xdr:nvCxnSpPr>
      <xdr:spPr>
        <a:xfrm>
          <a:off x="13512800" y="2489708"/>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24934</xdr:rowOff>
    </xdr:from>
    <xdr:to>
      <xdr:col>68</xdr:col>
      <xdr:colOff>203200</xdr:colOff>
      <xdr:row>14</xdr:row>
      <xdr:rowOff>126534</xdr:rowOff>
    </xdr:to>
    <xdr:sp macro="" textlink="">
      <xdr:nvSpPr>
        <xdr:cNvPr id="453" name="フローチャート: 判断 452"/>
        <xdr:cNvSpPr/>
      </xdr:nvSpPr>
      <xdr:spPr>
        <a:xfrm>
          <a:off x="14351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136711</xdr:rowOff>
    </xdr:from>
    <xdr:ext cx="762000" cy="259045"/>
    <xdr:sp macro="" textlink="">
      <xdr:nvSpPr>
        <xdr:cNvPr id="454" name="テキスト ボックス 453"/>
        <xdr:cNvSpPr txBox="1"/>
      </xdr:nvSpPr>
      <xdr:spPr>
        <a:xfrm>
          <a:off x="14020800" y="219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139827</xdr:rowOff>
    </xdr:from>
    <xdr:to>
      <xdr:col>64</xdr:col>
      <xdr:colOff>152400</xdr:colOff>
      <xdr:row>16</xdr:row>
      <xdr:rowOff>69977</xdr:rowOff>
    </xdr:to>
    <xdr:sp macro="" textlink="">
      <xdr:nvSpPr>
        <xdr:cNvPr id="455" name="フローチャート: 判断 454"/>
        <xdr:cNvSpPr/>
      </xdr:nvSpPr>
      <xdr:spPr>
        <a:xfrm>
          <a:off x="13462000" y="2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54754</xdr:rowOff>
    </xdr:from>
    <xdr:ext cx="762000" cy="259045"/>
    <xdr:sp macro="" textlink="">
      <xdr:nvSpPr>
        <xdr:cNvPr id="456" name="テキスト ボックス 455"/>
        <xdr:cNvSpPr txBox="1"/>
      </xdr:nvSpPr>
      <xdr:spPr>
        <a:xfrm>
          <a:off x="13131800" y="279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160867</xdr:rowOff>
    </xdr:from>
    <xdr:to>
      <xdr:col>81</xdr:col>
      <xdr:colOff>95250</xdr:colOff>
      <xdr:row>15</xdr:row>
      <xdr:rowOff>91017</xdr:rowOff>
    </xdr:to>
    <xdr:sp macro="" textlink="">
      <xdr:nvSpPr>
        <xdr:cNvPr id="462" name="楕円 461"/>
        <xdr:cNvSpPr/>
      </xdr:nvSpPr>
      <xdr:spPr>
        <a:xfrm>
          <a:off x="16967200" y="256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132944</xdr:rowOff>
    </xdr:from>
    <xdr:ext cx="762000" cy="259045"/>
    <xdr:sp macro="" textlink="">
      <xdr:nvSpPr>
        <xdr:cNvPr id="463" name="将来負担の状況該当値テキスト"/>
        <xdr:cNvSpPr txBox="1"/>
      </xdr:nvSpPr>
      <xdr:spPr>
        <a:xfrm>
          <a:off x="17106900" y="2533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119846</xdr:rowOff>
    </xdr:from>
    <xdr:to>
      <xdr:col>77</xdr:col>
      <xdr:colOff>95250</xdr:colOff>
      <xdr:row>15</xdr:row>
      <xdr:rowOff>49996</xdr:rowOff>
    </xdr:to>
    <xdr:sp macro="" textlink="">
      <xdr:nvSpPr>
        <xdr:cNvPr id="464" name="楕円 463"/>
        <xdr:cNvSpPr/>
      </xdr:nvSpPr>
      <xdr:spPr>
        <a:xfrm>
          <a:off x="16129000" y="252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34773</xdr:rowOff>
    </xdr:from>
    <xdr:ext cx="736600" cy="259045"/>
    <xdr:sp macro="" textlink="">
      <xdr:nvSpPr>
        <xdr:cNvPr id="465" name="テキスト ボックス 464"/>
        <xdr:cNvSpPr txBox="1"/>
      </xdr:nvSpPr>
      <xdr:spPr>
        <a:xfrm>
          <a:off x="15798800" y="2606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3895</xdr:rowOff>
    </xdr:from>
    <xdr:to>
      <xdr:col>73</xdr:col>
      <xdr:colOff>44450</xdr:colOff>
      <xdr:row>15</xdr:row>
      <xdr:rowOff>105495</xdr:rowOff>
    </xdr:to>
    <xdr:sp macro="" textlink="">
      <xdr:nvSpPr>
        <xdr:cNvPr id="466" name="楕円 465"/>
        <xdr:cNvSpPr/>
      </xdr:nvSpPr>
      <xdr:spPr>
        <a:xfrm>
          <a:off x="15240000" y="257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90272</xdr:rowOff>
    </xdr:from>
    <xdr:ext cx="762000" cy="259045"/>
    <xdr:sp macro="" textlink="">
      <xdr:nvSpPr>
        <xdr:cNvPr id="467" name="テキスト ボックス 466"/>
        <xdr:cNvSpPr txBox="1"/>
      </xdr:nvSpPr>
      <xdr:spPr>
        <a:xfrm>
          <a:off x="14909800" y="2662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103632</xdr:rowOff>
    </xdr:from>
    <xdr:to>
      <xdr:col>68</xdr:col>
      <xdr:colOff>203200</xdr:colOff>
      <xdr:row>16</xdr:row>
      <xdr:rowOff>33782</xdr:rowOff>
    </xdr:to>
    <xdr:sp macro="" textlink="">
      <xdr:nvSpPr>
        <xdr:cNvPr id="468" name="楕円 467"/>
        <xdr:cNvSpPr/>
      </xdr:nvSpPr>
      <xdr:spPr>
        <a:xfrm>
          <a:off x="14351000" y="267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18559</xdr:rowOff>
    </xdr:from>
    <xdr:ext cx="762000" cy="259045"/>
    <xdr:sp macro="" textlink="">
      <xdr:nvSpPr>
        <xdr:cNvPr id="469" name="テキスト ボックス 468"/>
        <xdr:cNvSpPr txBox="1"/>
      </xdr:nvSpPr>
      <xdr:spPr>
        <a:xfrm>
          <a:off x="14020800" y="276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38608</xdr:rowOff>
    </xdr:from>
    <xdr:to>
      <xdr:col>64</xdr:col>
      <xdr:colOff>152400</xdr:colOff>
      <xdr:row>14</xdr:row>
      <xdr:rowOff>140208</xdr:rowOff>
    </xdr:to>
    <xdr:sp macro="" textlink="">
      <xdr:nvSpPr>
        <xdr:cNvPr id="470" name="楕円 469"/>
        <xdr:cNvSpPr/>
      </xdr:nvSpPr>
      <xdr:spPr>
        <a:xfrm>
          <a:off x="13462000" y="243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150385</xdr:rowOff>
    </xdr:from>
    <xdr:ext cx="762000" cy="259045"/>
    <xdr:sp macro="" textlink="">
      <xdr:nvSpPr>
        <xdr:cNvPr id="471" name="テキスト ボックス 470"/>
        <xdr:cNvSpPr txBox="1"/>
      </xdr:nvSpPr>
      <xdr:spPr>
        <a:xfrm>
          <a:off x="13131800" y="220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香川県土庄町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13,964
13,871
74.38
8,936,284
8,245,911
516,814
4,744,149
9,892,262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職員数や給与水準が類似団体と比較して低いため、人件費に係る比率は類似団体の平均を下回っている。し尿収集やごみ収集業務の民間委託を推進していることから、今後も比率は減少していく見込み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163576</xdr:rowOff>
    </xdr:from>
    <xdr:to>
      <xdr:col>24</xdr:col>
      <xdr:colOff>25400</xdr:colOff>
      <xdr:row>41</xdr:row>
      <xdr:rowOff>133858</xdr:rowOff>
    </xdr:to>
    <xdr:cxnSp macro="">
      <xdr:nvCxnSpPr>
        <xdr:cNvPr id="59" name="直線コネクタ 58"/>
        <xdr:cNvCxnSpPr/>
      </xdr:nvCxnSpPr>
      <xdr:spPr>
        <a:xfrm flipV="1">
          <a:off x="4826000" y="59928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163576</xdr:rowOff>
    </xdr:from>
    <xdr:to>
      <xdr:col>24</xdr:col>
      <xdr:colOff>114300</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36</xdr:row>
      <xdr:rowOff>108712</xdr:rowOff>
    </xdr:to>
    <xdr:cxnSp macro="">
      <xdr:nvCxnSpPr>
        <xdr:cNvPr id="64" name="直線コネクタ 63"/>
        <xdr:cNvCxnSpPr/>
      </xdr:nvCxnSpPr>
      <xdr:spPr>
        <a:xfrm flipV="1">
          <a:off x="3987800" y="623062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121429</xdr:rowOff>
    </xdr:from>
    <xdr:ext cx="762000" cy="259045"/>
    <xdr:sp macro="" textlink="">
      <xdr:nvSpPr>
        <xdr:cNvPr id="65" name="人件費平均値テキスト"/>
        <xdr:cNvSpPr txBox="1"/>
      </xdr:nvSpPr>
      <xdr:spPr>
        <a:xfrm>
          <a:off x="4914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66" name="フローチャート: 判断 65"/>
        <xdr:cNvSpPr/>
      </xdr:nvSpPr>
      <xdr:spPr>
        <a:xfrm>
          <a:off x="4775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108712</xdr:rowOff>
    </xdr:from>
    <xdr:to>
      <xdr:col>19</xdr:col>
      <xdr:colOff>187325</xdr:colOff>
      <xdr:row>37</xdr:row>
      <xdr:rowOff>24130</xdr:rowOff>
    </xdr:to>
    <xdr:cxnSp macro="">
      <xdr:nvCxnSpPr>
        <xdr:cNvPr id="67" name="直線コネクタ 66"/>
        <xdr:cNvCxnSpPr/>
      </xdr:nvCxnSpPr>
      <xdr:spPr>
        <a:xfrm flipV="1">
          <a:off x="3098800" y="628091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50563</xdr:rowOff>
    </xdr:from>
    <xdr:ext cx="736600" cy="259045"/>
    <xdr:sp macro="" textlink="">
      <xdr:nvSpPr>
        <xdr:cNvPr id="69" name="テキスト ボックス 68"/>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136144</xdr:rowOff>
    </xdr:from>
    <xdr:to>
      <xdr:col>15</xdr:col>
      <xdr:colOff>98425</xdr:colOff>
      <xdr:row>37</xdr:row>
      <xdr:rowOff>24130</xdr:rowOff>
    </xdr:to>
    <xdr:cxnSp macro="">
      <xdr:nvCxnSpPr>
        <xdr:cNvPr id="70" name="直線コネクタ 69"/>
        <xdr:cNvCxnSpPr/>
      </xdr:nvCxnSpPr>
      <xdr:spPr>
        <a:xfrm>
          <a:off x="2209800" y="63083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136144</xdr:rowOff>
    </xdr:from>
    <xdr:to>
      <xdr:col>11</xdr:col>
      <xdr:colOff>9525</xdr:colOff>
      <xdr:row>36</xdr:row>
      <xdr:rowOff>168148</xdr:rowOff>
    </xdr:to>
    <xdr:cxnSp macro="">
      <xdr:nvCxnSpPr>
        <xdr:cNvPr id="73" name="直線コネクタ 72"/>
        <xdr:cNvCxnSpPr/>
      </xdr:nvCxnSpPr>
      <xdr:spPr>
        <a:xfrm flipV="1">
          <a:off x="1320800" y="63083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117348</xdr:rowOff>
    </xdr:from>
    <xdr:to>
      <xdr:col>11</xdr:col>
      <xdr:colOff>60325</xdr:colOff>
      <xdr:row>37</xdr:row>
      <xdr:rowOff>47498</xdr:rowOff>
    </xdr:to>
    <xdr:sp macro="" textlink="">
      <xdr:nvSpPr>
        <xdr:cNvPr id="74" name="フローチャート: 判断 73"/>
        <xdr:cNvSpPr/>
      </xdr:nvSpPr>
      <xdr:spPr>
        <a:xfrm>
          <a:off x="2159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32275</xdr:rowOff>
    </xdr:from>
    <xdr:ext cx="762000" cy="259045"/>
    <xdr:sp macro="" textlink="">
      <xdr:nvSpPr>
        <xdr:cNvPr id="75" name="テキスト ボックス 74"/>
        <xdr:cNvSpPr txBox="1"/>
      </xdr:nvSpPr>
      <xdr:spPr>
        <a:xfrm>
          <a:off x="1828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83" name="楕円 82"/>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24147</xdr:rowOff>
    </xdr:from>
    <xdr:ext cx="762000" cy="259045"/>
    <xdr:sp macro="" textlink="">
      <xdr:nvSpPr>
        <xdr:cNvPr id="84" name="人件費該当値テキスト"/>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57912</xdr:rowOff>
    </xdr:from>
    <xdr:to>
      <xdr:col>20</xdr:col>
      <xdr:colOff>38100</xdr:colOff>
      <xdr:row>36</xdr:row>
      <xdr:rowOff>159512</xdr:rowOff>
    </xdr:to>
    <xdr:sp macro="" textlink="">
      <xdr:nvSpPr>
        <xdr:cNvPr id="85" name="楕円 84"/>
        <xdr:cNvSpPr/>
      </xdr:nvSpPr>
      <xdr:spPr>
        <a:xfrm>
          <a:off x="3937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169689</xdr:rowOff>
    </xdr:from>
    <xdr:ext cx="736600" cy="259045"/>
    <xdr:sp macro="" textlink="">
      <xdr:nvSpPr>
        <xdr:cNvPr id="86" name="テキスト ボックス 85"/>
        <xdr:cNvSpPr txBox="1"/>
      </xdr:nvSpPr>
      <xdr:spPr>
        <a:xfrm>
          <a:off x="3606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144780</xdr:rowOff>
    </xdr:from>
    <xdr:to>
      <xdr:col>15</xdr:col>
      <xdr:colOff>149225</xdr:colOff>
      <xdr:row>37</xdr:row>
      <xdr:rowOff>74930</xdr:rowOff>
    </xdr:to>
    <xdr:sp macro="" textlink="">
      <xdr:nvSpPr>
        <xdr:cNvPr id="87" name="楕円 86"/>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88" name="テキスト ボックス 87"/>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85344</xdr:rowOff>
    </xdr:from>
    <xdr:to>
      <xdr:col>11</xdr:col>
      <xdr:colOff>60325</xdr:colOff>
      <xdr:row>37</xdr:row>
      <xdr:rowOff>15494</xdr:rowOff>
    </xdr:to>
    <xdr:sp macro="" textlink="">
      <xdr:nvSpPr>
        <xdr:cNvPr id="89" name="楕円 88"/>
        <xdr:cNvSpPr/>
      </xdr:nvSpPr>
      <xdr:spPr>
        <a:xfrm>
          <a:off x="2159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90" name="テキスト ボックス 89"/>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91" name="楕円 90"/>
        <xdr:cNvSpPr/>
      </xdr:nvSpPr>
      <xdr:spPr>
        <a:xfrm>
          <a:off x="1270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57675</xdr:rowOff>
    </xdr:from>
    <xdr:ext cx="762000" cy="259045"/>
    <xdr:sp macro="" textlink="">
      <xdr:nvSpPr>
        <xdr:cNvPr id="92" name="テキスト ボックス 91"/>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物件費に係る経常収支比率が高くなっているのは、し尿収集やごみ収集業務の民間委託を推進しているため、人件費から物件費へのシフトが起きているためである。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39370</xdr:rowOff>
    </xdr:to>
    <xdr:cxnSp macro="">
      <xdr:nvCxnSpPr>
        <xdr:cNvPr id="120" name="直線コネクタ 119"/>
        <xdr:cNvCxnSpPr/>
      </xdr:nvCxnSpPr>
      <xdr:spPr>
        <a:xfrm flipV="1">
          <a:off x="16510000" y="24511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39370</xdr:rowOff>
    </xdr:from>
    <xdr:to>
      <xdr:col>82</xdr:col>
      <xdr:colOff>196850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77470</xdr:rowOff>
    </xdr:from>
    <xdr:to>
      <xdr:col>82</xdr:col>
      <xdr:colOff>107950</xdr:colOff>
      <xdr:row>17</xdr:row>
      <xdr:rowOff>92710</xdr:rowOff>
    </xdr:to>
    <xdr:cxnSp macro="">
      <xdr:nvCxnSpPr>
        <xdr:cNvPr id="125" name="直線コネクタ 124"/>
        <xdr:cNvCxnSpPr/>
      </xdr:nvCxnSpPr>
      <xdr:spPr>
        <a:xfrm flipV="1">
          <a:off x="15671800" y="29921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12717</xdr:rowOff>
    </xdr:from>
    <xdr:ext cx="762000" cy="259045"/>
    <xdr:sp macro="" textlink="">
      <xdr:nvSpPr>
        <xdr:cNvPr id="126" name="物件費平均値テキスト"/>
        <xdr:cNvSpPr txBox="1"/>
      </xdr:nvSpPr>
      <xdr:spPr>
        <a:xfrm>
          <a:off x="16598900" y="2755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27" name="フローチャート: 判断 126"/>
        <xdr:cNvSpPr/>
      </xdr:nvSpPr>
      <xdr:spPr>
        <a:xfrm>
          <a:off x="164592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54610</xdr:rowOff>
    </xdr:from>
    <xdr:to>
      <xdr:col>78</xdr:col>
      <xdr:colOff>69850</xdr:colOff>
      <xdr:row>17</xdr:row>
      <xdr:rowOff>92710</xdr:rowOff>
    </xdr:to>
    <xdr:cxnSp macro="">
      <xdr:nvCxnSpPr>
        <xdr:cNvPr id="128" name="直線コネクタ 127"/>
        <xdr:cNvCxnSpPr/>
      </xdr:nvCxnSpPr>
      <xdr:spPr>
        <a:xfrm>
          <a:off x="14782800" y="2969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29" name="フローチャート: 判断 128"/>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30" name="テキスト ボックス 129"/>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50800</xdr:rowOff>
    </xdr:from>
    <xdr:to>
      <xdr:col>73</xdr:col>
      <xdr:colOff>180975</xdr:colOff>
      <xdr:row>17</xdr:row>
      <xdr:rowOff>54610</xdr:rowOff>
    </xdr:to>
    <xdr:cxnSp macro="">
      <xdr:nvCxnSpPr>
        <xdr:cNvPr id="131" name="直線コネクタ 130"/>
        <xdr:cNvCxnSpPr/>
      </xdr:nvCxnSpPr>
      <xdr:spPr>
        <a:xfrm>
          <a:off x="13893800" y="279400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99060</xdr:rowOff>
    </xdr:from>
    <xdr:to>
      <xdr:col>74</xdr:col>
      <xdr:colOff>31750</xdr:colOff>
      <xdr:row>17</xdr:row>
      <xdr:rowOff>29210</xdr:rowOff>
    </xdr:to>
    <xdr:sp macro="" textlink="">
      <xdr:nvSpPr>
        <xdr:cNvPr id="132" name="フローチャート: 判断 131"/>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39387</xdr:rowOff>
    </xdr:from>
    <xdr:ext cx="762000" cy="259045"/>
    <xdr:sp macro="" textlink="">
      <xdr:nvSpPr>
        <xdr:cNvPr id="133" name="テキスト ボックス 132"/>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50800</xdr:rowOff>
    </xdr:from>
    <xdr:to>
      <xdr:col>69</xdr:col>
      <xdr:colOff>92075</xdr:colOff>
      <xdr:row>16</xdr:row>
      <xdr:rowOff>134620</xdr:rowOff>
    </xdr:to>
    <xdr:cxnSp macro="">
      <xdr:nvCxnSpPr>
        <xdr:cNvPr id="134" name="直線コネクタ 133"/>
        <xdr:cNvCxnSpPr/>
      </xdr:nvCxnSpPr>
      <xdr:spPr>
        <a:xfrm flipV="1">
          <a:off x="13004800" y="27940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5" name="フローチャート: 判断 134"/>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6" name="テキスト ボックス 135"/>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91440</xdr:rowOff>
    </xdr:from>
    <xdr:to>
      <xdr:col>65</xdr:col>
      <xdr:colOff>53975</xdr:colOff>
      <xdr:row>17</xdr:row>
      <xdr:rowOff>21590</xdr:rowOff>
    </xdr:to>
    <xdr:sp macro="" textlink="">
      <xdr:nvSpPr>
        <xdr:cNvPr id="137" name="フローチャート: 判断 136"/>
        <xdr:cNvSpPr/>
      </xdr:nvSpPr>
      <xdr:spPr>
        <a:xfrm>
          <a:off x="12954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6367</xdr:rowOff>
    </xdr:from>
    <xdr:ext cx="762000" cy="259045"/>
    <xdr:sp macro="" textlink="">
      <xdr:nvSpPr>
        <xdr:cNvPr id="138" name="テキスト ボックス 137"/>
        <xdr:cNvSpPr txBox="1"/>
      </xdr:nvSpPr>
      <xdr:spPr>
        <a:xfrm>
          <a:off x="12623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26670</xdr:rowOff>
    </xdr:from>
    <xdr:to>
      <xdr:col>82</xdr:col>
      <xdr:colOff>158750</xdr:colOff>
      <xdr:row>17</xdr:row>
      <xdr:rowOff>128270</xdr:rowOff>
    </xdr:to>
    <xdr:sp macro="" textlink="">
      <xdr:nvSpPr>
        <xdr:cNvPr id="144" name="楕円 143"/>
        <xdr:cNvSpPr/>
      </xdr:nvSpPr>
      <xdr:spPr>
        <a:xfrm>
          <a:off x="164592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170197</xdr:rowOff>
    </xdr:from>
    <xdr:ext cx="762000" cy="259045"/>
    <xdr:sp macro="" textlink="">
      <xdr:nvSpPr>
        <xdr:cNvPr id="145" name="物件費該当値テキスト"/>
        <xdr:cNvSpPr txBox="1"/>
      </xdr:nvSpPr>
      <xdr:spPr>
        <a:xfrm>
          <a:off x="165989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41910</xdr:rowOff>
    </xdr:from>
    <xdr:to>
      <xdr:col>78</xdr:col>
      <xdr:colOff>120650</xdr:colOff>
      <xdr:row>17</xdr:row>
      <xdr:rowOff>143510</xdr:rowOff>
    </xdr:to>
    <xdr:sp macro="" textlink="">
      <xdr:nvSpPr>
        <xdr:cNvPr id="146" name="楕円 145"/>
        <xdr:cNvSpPr/>
      </xdr:nvSpPr>
      <xdr:spPr>
        <a:xfrm>
          <a:off x="15621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128287</xdr:rowOff>
    </xdr:from>
    <xdr:ext cx="736600" cy="259045"/>
    <xdr:sp macro="" textlink="">
      <xdr:nvSpPr>
        <xdr:cNvPr id="147" name="テキスト ボックス 146"/>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3810</xdr:rowOff>
    </xdr:from>
    <xdr:to>
      <xdr:col>74</xdr:col>
      <xdr:colOff>31750</xdr:colOff>
      <xdr:row>17</xdr:row>
      <xdr:rowOff>105410</xdr:rowOff>
    </xdr:to>
    <xdr:sp macro="" textlink="">
      <xdr:nvSpPr>
        <xdr:cNvPr id="148" name="楕円 147"/>
        <xdr:cNvSpPr/>
      </xdr:nvSpPr>
      <xdr:spPr>
        <a:xfrm>
          <a:off x="14732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90187</xdr:rowOff>
    </xdr:from>
    <xdr:ext cx="762000" cy="259045"/>
    <xdr:sp macro="" textlink="">
      <xdr:nvSpPr>
        <xdr:cNvPr id="149" name="テキスト ボックス 148"/>
        <xdr:cNvSpPr txBox="1"/>
      </xdr:nvSpPr>
      <xdr:spPr>
        <a:xfrm>
          <a:off x="14401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0</xdr:rowOff>
    </xdr:from>
    <xdr:to>
      <xdr:col>69</xdr:col>
      <xdr:colOff>142875</xdr:colOff>
      <xdr:row>16</xdr:row>
      <xdr:rowOff>101600</xdr:rowOff>
    </xdr:to>
    <xdr:sp macro="" textlink="">
      <xdr:nvSpPr>
        <xdr:cNvPr id="150" name="楕円 149"/>
        <xdr:cNvSpPr/>
      </xdr:nvSpPr>
      <xdr:spPr>
        <a:xfrm>
          <a:off x="13843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111777</xdr:rowOff>
    </xdr:from>
    <xdr:ext cx="762000" cy="259045"/>
    <xdr:sp macro="" textlink="">
      <xdr:nvSpPr>
        <xdr:cNvPr id="151" name="テキスト ボックス 150"/>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83820</xdr:rowOff>
    </xdr:from>
    <xdr:to>
      <xdr:col>65</xdr:col>
      <xdr:colOff>53975</xdr:colOff>
      <xdr:row>17</xdr:row>
      <xdr:rowOff>13970</xdr:rowOff>
    </xdr:to>
    <xdr:sp macro="" textlink="">
      <xdr:nvSpPr>
        <xdr:cNvPr id="152" name="楕円 151"/>
        <xdr:cNvSpPr/>
      </xdr:nvSpPr>
      <xdr:spPr>
        <a:xfrm>
          <a:off x="12954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24147</xdr:rowOff>
    </xdr:from>
    <xdr:ext cx="762000" cy="259045"/>
    <xdr:sp macro="" textlink="">
      <xdr:nvSpPr>
        <xdr:cNvPr id="153" name="テキスト ボックス 152"/>
        <xdr:cNvSpPr txBox="1"/>
      </xdr:nvSpPr>
      <xdr:spPr>
        <a:xfrm>
          <a:off x="12623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扶助費に係る経常収支比率が類似団体平均を下回っている要因としては、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人口減少及び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少子化の影響に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が考えられる。これ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に伴い、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社会福祉費及び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児童福祉費が類似団体と比較して少ない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ことがあげられる。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62</xdr:row>
      <xdr:rowOff>25400</xdr:rowOff>
    </xdr:to>
    <xdr:cxnSp macro="">
      <xdr:nvCxnSpPr>
        <xdr:cNvPr id="180" name="直線コネクタ 179"/>
        <xdr:cNvCxnSpPr/>
      </xdr:nvCxnSpPr>
      <xdr:spPr>
        <a:xfrm flipV="1">
          <a:off x="4826000" y="9321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3" name="扶助費最大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4" name="直線コネクタ 183"/>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31750</xdr:rowOff>
    </xdr:from>
    <xdr:to>
      <xdr:col>24</xdr:col>
      <xdr:colOff>25400</xdr:colOff>
      <xdr:row>57</xdr:row>
      <xdr:rowOff>44450</xdr:rowOff>
    </xdr:to>
    <xdr:cxnSp macro="">
      <xdr:nvCxnSpPr>
        <xdr:cNvPr id="185" name="直線コネクタ 184"/>
        <xdr:cNvCxnSpPr/>
      </xdr:nvCxnSpPr>
      <xdr:spPr>
        <a:xfrm flipV="1">
          <a:off x="3987800" y="9804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67327</xdr:rowOff>
    </xdr:from>
    <xdr:ext cx="762000" cy="259045"/>
    <xdr:sp macro="" textlink="">
      <xdr:nvSpPr>
        <xdr:cNvPr id="186" name="扶助費平均値テキスト"/>
        <xdr:cNvSpPr txBox="1"/>
      </xdr:nvSpPr>
      <xdr:spPr>
        <a:xfrm>
          <a:off x="4914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187" name="フローチャート: 判断 186"/>
        <xdr:cNvSpPr/>
      </xdr:nvSpPr>
      <xdr:spPr>
        <a:xfrm>
          <a:off x="4775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139700</xdr:rowOff>
    </xdr:from>
    <xdr:to>
      <xdr:col>19</xdr:col>
      <xdr:colOff>187325</xdr:colOff>
      <xdr:row>57</xdr:row>
      <xdr:rowOff>44450</xdr:rowOff>
    </xdr:to>
    <xdr:cxnSp macro="">
      <xdr:nvCxnSpPr>
        <xdr:cNvPr id="188" name="直線コネクタ 187"/>
        <xdr:cNvCxnSpPr/>
      </xdr:nvCxnSpPr>
      <xdr:spPr>
        <a:xfrm>
          <a:off x="3098800" y="9740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89" name="フローチャート: 判断 188"/>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190" name="テキスト ボックス 189"/>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101600</xdr:rowOff>
    </xdr:from>
    <xdr:to>
      <xdr:col>15</xdr:col>
      <xdr:colOff>98425</xdr:colOff>
      <xdr:row>56</xdr:row>
      <xdr:rowOff>139700</xdr:rowOff>
    </xdr:to>
    <xdr:cxnSp macro="">
      <xdr:nvCxnSpPr>
        <xdr:cNvPr id="191" name="直線コネクタ 190"/>
        <xdr:cNvCxnSpPr/>
      </xdr:nvCxnSpPr>
      <xdr:spPr>
        <a:xfrm>
          <a:off x="2209800" y="9702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2" name="フローチャート: 判断 191"/>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193" name="テキスト ボックス 192"/>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101600</xdr:rowOff>
    </xdr:from>
    <xdr:to>
      <xdr:col>11</xdr:col>
      <xdr:colOff>9525</xdr:colOff>
      <xdr:row>57</xdr:row>
      <xdr:rowOff>82550</xdr:rowOff>
    </xdr:to>
    <xdr:cxnSp macro="">
      <xdr:nvCxnSpPr>
        <xdr:cNvPr id="194" name="直線コネクタ 193"/>
        <xdr:cNvCxnSpPr/>
      </xdr:nvCxnSpPr>
      <xdr:spPr>
        <a:xfrm flipV="1">
          <a:off x="1320800" y="9702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5" name="フローチャート: 判断 194"/>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196" name="テキスト ボックス 195"/>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197" name="フローチャート: 判断 196"/>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198" name="テキスト ボックス 197"/>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204" name="楕円 203"/>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168927</xdr:rowOff>
    </xdr:from>
    <xdr:ext cx="762000" cy="259045"/>
    <xdr:sp macro="" textlink="">
      <xdr:nvSpPr>
        <xdr:cNvPr id="205" name="扶助費該当値テキスト"/>
        <xdr:cNvSpPr txBox="1"/>
      </xdr:nvSpPr>
      <xdr:spPr>
        <a:xfrm>
          <a:off x="49149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165100</xdr:rowOff>
    </xdr:from>
    <xdr:to>
      <xdr:col>20</xdr:col>
      <xdr:colOff>38100</xdr:colOff>
      <xdr:row>57</xdr:row>
      <xdr:rowOff>95250</xdr:rowOff>
    </xdr:to>
    <xdr:sp macro="" textlink="">
      <xdr:nvSpPr>
        <xdr:cNvPr id="206" name="楕円 205"/>
        <xdr:cNvSpPr/>
      </xdr:nvSpPr>
      <xdr:spPr>
        <a:xfrm>
          <a:off x="3937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207" name="テキスト ボックス 206"/>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88900</xdr:rowOff>
    </xdr:from>
    <xdr:to>
      <xdr:col>15</xdr:col>
      <xdr:colOff>149225</xdr:colOff>
      <xdr:row>57</xdr:row>
      <xdr:rowOff>19050</xdr:rowOff>
    </xdr:to>
    <xdr:sp macro="" textlink="">
      <xdr:nvSpPr>
        <xdr:cNvPr id="208" name="楕円 207"/>
        <xdr:cNvSpPr/>
      </xdr:nvSpPr>
      <xdr:spPr>
        <a:xfrm>
          <a:off x="3048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209" name="テキスト ボックス 208"/>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50800</xdr:rowOff>
    </xdr:from>
    <xdr:to>
      <xdr:col>11</xdr:col>
      <xdr:colOff>60325</xdr:colOff>
      <xdr:row>56</xdr:row>
      <xdr:rowOff>152400</xdr:rowOff>
    </xdr:to>
    <xdr:sp macro="" textlink="">
      <xdr:nvSpPr>
        <xdr:cNvPr id="210" name="楕円 209"/>
        <xdr:cNvSpPr/>
      </xdr:nvSpPr>
      <xdr:spPr>
        <a:xfrm>
          <a:off x="2159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162577</xdr:rowOff>
    </xdr:from>
    <xdr:ext cx="762000" cy="259045"/>
    <xdr:sp macro="" textlink="">
      <xdr:nvSpPr>
        <xdr:cNvPr id="211" name="テキスト ボックス 210"/>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12" name="楕円 211"/>
        <xdr:cNvSpPr/>
      </xdr:nvSpPr>
      <xdr:spPr>
        <a:xfrm>
          <a:off x="1270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118127</xdr:rowOff>
    </xdr:from>
    <xdr:ext cx="762000" cy="259045"/>
    <xdr:sp macro="" textlink="">
      <xdr:nvSpPr>
        <xdr:cNvPr id="213" name="テキスト ボックス 212"/>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前年度と同水準であったが、高齢化の進展により介護給付費に対する繰出金が増加傾向であるため、引き続き、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介護が必要な状態にならないように介護予防施策を推進することで、繰出金の抑制に努める。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2" name="直線コネクタ 241"/>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3"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44" name="直線コネクタ 243"/>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5"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6" name="直線コネクタ 245"/>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128633</xdr:rowOff>
    </xdr:from>
    <xdr:to>
      <xdr:col>82</xdr:col>
      <xdr:colOff>107950</xdr:colOff>
      <xdr:row>57</xdr:row>
      <xdr:rowOff>128633</xdr:rowOff>
    </xdr:to>
    <xdr:cxnSp macro="">
      <xdr:nvCxnSpPr>
        <xdr:cNvPr id="247" name="直線コネクタ 246"/>
        <xdr:cNvCxnSpPr/>
      </xdr:nvCxnSpPr>
      <xdr:spPr>
        <a:xfrm>
          <a:off x="15671800" y="99012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69504</xdr:rowOff>
    </xdr:from>
    <xdr:ext cx="762000" cy="259045"/>
    <xdr:sp macro="" textlink="">
      <xdr:nvSpPr>
        <xdr:cNvPr id="248" name="その他平均値テキスト"/>
        <xdr:cNvSpPr txBox="1"/>
      </xdr:nvSpPr>
      <xdr:spPr>
        <a:xfrm>
          <a:off x="16598900" y="9842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97427</xdr:rowOff>
    </xdr:from>
    <xdr:to>
      <xdr:col>82</xdr:col>
      <xdr:colOff>158750</xdr:colOff>
      <xdr:row>58</xdr:row>
      <xdr:rowOff>27577</xdr:rowOff>
    </xdr:to>
    <xdr:sp macro="" textlink="">
      <xdr:nvSpPr>
        <xdr:cNvPr id="249" name="フローチャート: 判断 248"/>
        <xdr:cNvSpPr/>
      </xdr:nvSpPr>
      <xdr:spPr>
        <a:xfrm>
          <a:off x="164592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95976</xdr:rowOff>
    </xdr:from>
    <xdr:to>
      <xdr:col>78</xdr:col>
      <xdr:colOff>69850</xdr:colOff>
      <xdr:row>57</xdr:row>
      <xdr:rowOff>128633</xdr:rowOff>
    </xdr:to>
    <xdr:cxnSp macro="">
      <xdr:nvCxnSpPr>
        <xdr:cNvPr id="250" name="直線コネクタ 249"/>
        <xdr:cNvCxnSpPr/>
      </xdr:nvCxnSpPr>
      <xdr:spPr>
        <a:xfrm>
          <a:off x="14782800" y="986862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51" name="フローチャート: 判断 250"/>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31949</xdr:rowOff>
    </xdr:from>
    <xdr:ext cx="736600" cy="259045"/>
    <xdr:sp macro="" textlink="">
      <xdr:nvSpPr>
        <xdr:cNvPr id="252" name="テキスト ボックス 251"/>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95976</xdr:rowOff>
    </xdr:from>
    <xdr:to>
      <xdr:col>73</xdr:col>
      <xdr:colOff>180975</xdr:colOff>
      <xdr:row>57</xdr:row>
      <xdr:rowOff>141696</xdr:rowOff>
    </xdr:to>
    <xdr:cxnSp macro="">
      <xdr:nvCxnSpPr>
        <xdr:cNvPr id="253" name="直線コネクタ 252"/>
        <xdr:cNvCxnSpPr/>
      </xdr:nvCxnSpPr>
      <xdr:spPr>
        <a:xfrm flipV="1">
          <a:off x="13893800" y="986862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103959</xdr:rowOff>
    </xdr:from>
    <xdr:to>
      <xdr:col>74</xdr:col>
      <xdr:colOff>31750</xdr:colOff>
      <xdr:row>58</xdr:row>
      <xdr:rowOff>34109</xdr:rowOff>
    </xdr:to>
    <xdr:sp macro="" textlink="">
      <xdr:nvSpPr>
        <xdr:cNvPr id="254" name="フローチャート: 判断 253"/>
        <xdr:cNvSpPr/>
      </xdr:nvSpPr>
      <xdr:spPr>
        <a:xfrm>
          <a:off x="14732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18886</xdr:rowOff>
    </xdr:from>
    <xdr:ext cx="762000" cy="259045"/>
    <xdr:sp macro="" textlink="">
      <xdr:nvSpPr>
        <xdr:cNvPr id="255" name="テキスト ボックス 254"/>
        <xdr:cNvSpPr txBox="1"/>
      </xdr:nvSpPr>
      <xdr:spPr>
        <a:xfrm>
          <a:off x="14401800" y="996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141696</xdr:rowOff>
    </xdr:from>
    <xdr:to>
      <xdr:col>69</xdr:col>
      <xdr:colOff>92075</xdr:colOff>
      <xdr:row>57</xdr:row>
      <xdr:rowOff>141696</xdr:rowOff>
    </xdr:to>
    <xdr:cxnSp macro="">
      <xdr:nvCxnSpPr>
        <xdr:cNvPr id="256" name="直線コネクタ 255"/>
        <xdr:cNvCxnSpPr/>
      </xdr:nvCxnSpPr>
      <xdr:spPr>
        <a:xfrm>
          <a:off x="13004800" y="99143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57" name="フローチャート: 判断 256"/>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24692</xdr:rowOff>
    </xdr:from>
    <xdr:ext cx="762000" cy="259045"/>
    <xdr:sp macro="" textlink="">
      <xdr:nvSpPr>
        <xdr:cNvPr id="258" name="テキスト ボックス 257"/>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162741</xdr:rowOff>
    </xdr:from>
    <xdr:to>
      <xdr:col>65</xdr:col>
      <xdr:colOff>53975</xdr:colOff>
      <xdr:row>58</xdr:row>
      <xdr:rowOff>92891</xdr:rowOff>
    </xdr:to>
    <xdr:sp macro="" textlink="">
      <xdr:nvSpPr>
        <xdr:cNvPr id="259" name="フローチャート: 判断 258"/>
        <xdr:cNvSpPr/>
      </xdr:nvSpPr>
      <xdr:spPr>
        <a:xfrm>
          <a:off x="12954000" y="993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77668</xdr:rowOff>
    </xdr:from>
    <xdr:ext cx="762000" cy="259045"/>
    <xdr:sp macro="" textlink="">
      <xdr:nvSpPr>
        <xdr:cNvPr id="260" name="テキスト ボックス 259"/>
        <xdr:cNvSpPr txBox="1"/>
      </xdr:nvSpPr>
      <xdr:spPr>
        <a:xfrm>
          <a:off x="12623800" y="1002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77833</xdr:rowOff>
    </xdr:from>
    <xdr:to>
      <xdr:col>82</xdr:col>
      <xdr:colOff>158750</xdr:colOff>
      <xdr:row>58</xdr:row>
      <xdr:rowOff>7983</xdr:rowOff>
    </xdr:to>
    <xdr:sp macro="" textlink="">
      <xdr:nvSpPr>
        <xdr:cNvPr id="266" name="楕円 265"/>
        <xdr:cNvSpPr/>
      </xdr:nvSpPr>
      <xdr:spPr>
        <a:xfrm>
          <a:off x="16459200" y="985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94360</xdr:rowOff>
    </xdr:from>
    <xdr:ext cx="762000" cy="259045"/>
    <xdr:sp macro="" textlink="">
      <xdr:nvSpPr>
        <xdr:cNvPr id="267" name="その他該当値テキスト"/>
        <xdr:cNvSpPr txBox="1"/>
      </xdr:nvSpPr>
      <xdr:spPr>
        <a:xfrm>
          <a:off x="16598900" y="9695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77833</xdr:rowOff>
    </xdr:from>
    <xdr:to>
      <xdr:col>78</xdr:col>
      <xdr:colOff>120650</xdr:colOff>
      <xdr:row>58</xdr:row>
      <xdr:rowOff>7983</xdr:rowOff>
    </xdr:to>
    <xdr:sp macro="" textlink="">
      <xdr:nvSpPr>
        <xdr:cNvPr id="268" name="楕円 267"/>
        <xdr:cNvSpPr/>
      </xdr:nvSpPr>
      <xdr:spPr>
        <a:xfrm>
          <a:off x="15621000" y="985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18160</xdr:rowOff>
    </xdr:from>
    <xdr:ext cx="736600" cy="259045"/>
    <xdr:sp macro="" textlink="">
      <xdr:nvSpPr>
        <xdr:cNvPr id="269" name="テキスト ボックス 268"/>
        <xdr:cNvSpPr txBox="1"/>
      </xdr:nvSpPr>
      <xdr:spPr>
        <a:xfrm>
          <a:off x="15290800" y="9619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45176</xdr:rowOff>
    </xdr:from>
    <xdr:to>
      <xdr:col>74</xdr:col>
      <xdr:colOff>31750</xdr:colOff>
      <xdr:row>57</xdr:row>
      <xdr:rowOff>146776</xdr:rowOff>
    </xdr:to>
    <xdr:sp macro="" textlink="">
      <xdr:nvSpPr>
        <xdr:cNvPr id="270" name="楕円 269"/>
        <xdr:cNvSpPr/>
      </xdr:nvSpPr>
      <xdr:spPr>
        <a:xfrm>
          <a:off x="14732000" y="981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156953</xdr:rowOff>
    </xdr:from>
    <xdr:ext cx="762000" cy="259045"/>
    <xdr:sp macro="" textlink="">
      <xdr:nvSpPr>
        <xdr:cNvPr id="271" name="テキスト ボックス 270"/>
        <xdr:cNvSpPr txBox="1"/>
      </xdr:nvSpPr>
      <xdr:spPr>
        <a:xfrm>
          <a:off x="14401800" y="958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90896</xdr:rowOff>
    </xdr:from>
    <xdr:to>
      <xdr:col>69</xdr:col>
      <xdr:colOff>142875</xdr:colOff>
      <xdr:row>58</xdr:row>
      <xdr:rowOff>21046</xdr:rowOff>
    </xdr:to>
    <xdr:sp macro="" textlink="">
      <xdr:nvSpPr>
        <xdr:cNvPr id="272" name="楕円 271"/>
        <xdr:cNvSpPr/>
      </xdr:nvSpPr>
      <xdr:spPr>
        <a:xfrm>
          <a:off x="13843000" y="986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5823</xdr:rowOff>
    </xdr:from>
    <xdr:ext cx="762000" cy="259045"/>
    <xdr:sp macro="" textlink="">
      <xdr:nvSpPr>
        <xdr:cNvPr id="273" name="テキスト ボックス 272"/>
        <xdr:cNvSpPr txBox="1"/>
      </xdr:nvSpPr>
      <xdr:spPr>
        <a:xfrm>
          <a:off x="13512800" y="9949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90896</xdr:rowOff>
    </xdr:from>
    <xdr:to>
      <xdr:col>65</xdr:col>
      <xdr:colOff>53975</xdr:colOff>
      <xdr:row>58</xdr:row>
      <xdr:rowOff>21046</xdr:rowOff>
    </xdr:to>
    <xdr:sp macro="" textlink="">
      <xdr:nvSpPr>
        <xdr:cNvPr id="274" name="楕円 273"/>
        <xdr:cNvSpPr/>
      </xdr:nvSpPr>
      <xdr:spPr>
        <a:xfrm>
          <a:off x="12954000" y="986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31223</xdr:rowOff>
    </xdr:from>
    <xdr:ext cx="762000" cy="259045"/>
    <xdr:sp macro="" textlink="">
      <xdr:nvSpPr>
        <xdr:cNvPr id="275" name="テキスト ボックス 274"/>
        <xdr:cNvSpPr txBox="1"/>
      </xdr:nvSpPr>
      <xdr:spPr>
        <a:xfrm>
          <a:off x="12623800" y="963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小豆地区広域行政事務組合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が実施したデジタル無線の整備に係る公債費の償還が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年度より開始されたことに伴い負担金が増加している。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月に開院した新病院に対する負担金が多額になっている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ことも要因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である。独立採算の原則に立った病院運営に努めるとともに、その他各種団体に対する負担金及び補助金について、見直しや廃止等を検討するなど、補助費等の抑制に努める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149860</xdr:rowOff>
    </xdr:from>
    <xdr:to>
      <xdr:col>82</xdr:col>
      <xdr:colOff>107950</xdr:colOff>
      <xdr:row>40</xdr:row>
      <xdr:rowOff>104140</xdr:rowOff>
    </xdr:to>
    <xdr:cxnSp macro="">
      <xdr:nvCxnSpPr>
        <xdr:cNvPr id="300" name="直線コネクタ 299"/>
        <xdr:cNvCxnSpPr/>
      </xdr:nvCxnSpPr>
      <xdr:spPr>
        <a:xfrm flipV="1">
          <a:off x="16510000" y="59791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1"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2" name="直線コネクタ 301"/>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64787</xdr:rowOff>
    </xdr:from>
    <xdr:ext cx="762000" cy="259045"/>
    <xdr:sp macro="" textlink="">
      <xdr:nvSpPr>
        <xdr:cNvPr id="303" name="補助費等最大値テキスト"/>
        <xdr:cNvSpPr txBox="1"/>
      </xdr:nvSpPr>
      <xdr:spPr>
        <a:xfrm>
          <a:off x="16598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149860</xdr:rowOff>
    </xdr:from>
    <xdr:to>
      <xdr:col>82</xdr:col>
      <xdr:colOff>196850</xdr:colOff>
      <xdr:row>34</xdr:row>
      <xdr:rowOff>149860</xdr:rowOff>
    </xdr:to>
    <xdr:cxnSp macro="">
      <xdr:nvCxnSpPr>
        <xdr:cNvPr id="304" name="直線コネクタ 303"/>
        <xdr:cNvCxnSpPr/>
      </xdr:nvCxnSpPr>
      <xdr:spPr>
        <a:xfrm>
          <a:off x="16421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xdr:rowOff>
    </xdr:from>
    <xdr:to>
      <xdr:col>82</xdr:col>
      <xdr:colOff>107950</xdr:colOff>
      <xdr:row>38</xdr:row>
      <xdr:rowOff>40132</xdr:rowOff>
    </xdr:to>
    <xdr:cxnSp macro="">
      <xdr:nvCxnSpPr>
        <xdr:cNvPr id="305" name="直線コネクタ 304"/>
        <xdr:cNvCxnSpPr/>
      </xdr:nvCxnSpPr>
      <xdr:spPr>
        <a:xfrm>
          <a:off x="15671800" y="652322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40149</xdr:rowOff>
    </xdr:from>
    <xdr:ext cx="762000" cy="259045"/>
    <xdr:sp macro="" textlink="">
      <xdr:nvSpPr>
        <xdr:cNvPr id="306" name="補助費等平均値テキスト"/>
        <xdr:cNvSpPr txBox="1"/>
      </xdr:nvSpPr>
      <xdr:spPr>
        <a:xfrm>
          <a:off x="16598900" y="6212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07" name="フローチャート: 判断 306"/>
        <xdr:cNvSpPr/>
      </xdr:nvSpPr>
      <xdr:spPr>
        <a:xfrm>
          <a:off x="164592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165862</xdr:rowOff>
    </xdr:from>
    <xdr:to>
      <xdr:col>78</xdr:col>
      <xdr:colOff>69850</xdr:colOff>
      <xdr:row>38</xdr:row>
      <xdr:rowOff>8128</xdr:rowOff>
    </xdr:to>
    <xdr:cxnSp macro="">
      <xdr:nvCxnSpPr>
        <xdr:cNvPr id="308" name="直線コネクタ 307"/>
        <xdr:cNvCxnSpPr/>
      </xdr:nvCxnSpPr>
      <xdr:spPr>
        <a:xfrm>
          <a:off x="14782800" y="65095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09" name="フローチャート: 判断 308"/>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10" name="テキスト ボックス 309"/>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97282</xdr:rowOff>
    </xdr:from>
    <xdr:to>
      <xdr:col>73</xdr:col>
      <xdr:colOff>180975</xdr:colOff>
      <xdr:row>37</xdr:row>
      <xdr:rowOff>165862</xdr:rowOff>
    </xdr:to>
    <xdr:cxnSp macro="">
      <xdr:nvCxnSpPr>
        <xdr:cNvPr id="311" name="直線コネクタ 310"/>
        <xdr:cNvCxnSpPr/>
      </xdr:nvCxnSpPr>
      <xdr:spPr>
        <a:xfrm>
          <a:off x="13893800" y="644093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14478</xdr:rowOff>
    </xdr:from>
    <xdr:to>
      <xdr:col>74</xdr:col>
      <xdr:colOff>31750</xdr:colOff>
      <xdr:row>37</xdr:row>
      <xdr:rowOff>116078</xdr:rowOff>
    </xdr:to>
    <xdr:sp macro="" textlink="">
      <xdr:nvSpPr>
        <xdr:cNvPr id="312" name="フローチャート: 判断 311"/>
        <xdr:cNvSpPr/>
      </xdr:nvSpPr>
      <xdr:spPr>
        <a:xfrm>
          <a:off x="14732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126255</xdr:rowOff>
    </xdr:from>
    <xdr:ext cx="762000" cy="259045"/>
    <xdr:sp macro="" textlink="">
      <xdr:nvSpPr>
        <xdr:cNvPr id="313" name="テキスト ボックス 312"/>
        <xdr:cNvSpPr txBox="1"/>
      </xdr:nvSpPr>
      <xdr:spPr>
        <a:xfrm>
          <a:off x="14401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37</xdr:row>
      <xdr:rowOff>97282</xdr:rowOff>
    </xdr:to>
    <xdr:cxnSp macro="">
      <xdr:nvCxnSpPr>
        <xdr:cNvPr id="314" name="直線コネクタ 313"/>
        <xdr:cNvCxnSpPr/>
      </xdr:nvCxnSpPr>
      <xdr:spPr>
        <a:xfrm>
          <a:off x="13004800" y="632206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158496</xdr:rowOff>
    </xdr:from>
    <xdr:to>
      <xdr:col>69</xdr:col>
      <xdr:colOff>142875</xdr:colOff>
      <xdr:row>37</xdr:row>
      <xdr:rowOff>88646</xdr:rowOff>
    </xdr:to>
    <xdr:sp macro="" textlink="">
      <xdr:nvSpPr>
        <xdr:cNvPr id="315" name="フローチャート: 判断 314"/>
        <xdr:cNvSpPr/>
      </xdr:nvSpPr>
      <xdr:spPr>
        <a:xfrm>
          <a:off x="13843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98823</xdr:rowOff>
    </xdr:from>
    <xdr:ext cx="762000" cy="259045"/>
    <xdr:sp macro="" textlink="">
      <xdr:nvSpPr>
        <xdr:cNvPr id="316" name="テキスト ボックス 315"/>
        <xdr:cNvSpPr txBox="1"/>
      </xdr:nvSpPr>
      <xdr:spPr>
        <a:xfrm>
          <a:off x="13512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8" name="テキスト ボックス 317"/>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160782</xdr:rowOff>
    </xdr:from>
    <xdr:to>
      <xdr:col>82</xdr:col>
      <xdr:colOff>158750</xdr:colOff>
      <xdr:row>38</xdr:row>
      <xdr:rowOff>90932</xdr:rowOff>
    </xdr:to>
    <xdr:sp macro="" textlink="">
      <xdr:nvSpPr>
        <xdr:cNvPr id="324" name="楕円 323"/>
        <xdr:cNvSpPr/>
      </xdr:nvSpPr>
      <xdr:spPr>
        <a:xfrm>
          <a:off x="164592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132859</xdr:rowOff>
    </xdr:from>
    <xdr:ext cx="762000" cy="259045"/>
    <xdr:sp macro="" textlink="">
      <xdr:nvSpPr>
        <xdr:cNvPr id="325" name="補助費等該当値テキスト"/>
        <xdr:cNvSpPr txBox="1"/>
      </xdr:nvSpPr>
      <xdr:spPr>
        <a:xfrm>
          <a:off x="165989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128778</xdr:rowOff>
    </xdr:from>
    <xdr:to>
      <xdr:col>78</xdr:col>
      <xdr:colOff>120650</xdr:colOff>
      <xdr:row>38</xdr:row>
      <xdr:rowOff>58928</xdr:rowOff>
    </xdr:to>
    <xdr:sp macro="" textlink="">
      <xdr:nvSpPr>
        <xdr:cNvPr id="326" name="楕円 325"/>
        <xdr:cNvSpPr/>
      </xdr:nvSpPr>
      <xdr:spPr>
        <a:xfrm>
          <a:off x="15621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43705</xdr:rowOff>
    </xdr:from>
    <xdr:ext cx="736600" cy="259045"/>
    <xdr:sp macro="" textlink="">
      <xdr:nvSpPr>
        <xdr:cNvPr id="327" name="テキスト ボックス 326"/>
        <xdr:cNvSpPr txBox="1"/>
      </xdr:nvSpPr>
      <xdr:spPr>
        <a:xfrm>
          <a:off x="15290800" y="655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115062</xdr:rowOff>
    </xdr:from>
    <xdr:to>
      <xdr:col>74</xdr:col>
      <xdr:colOff>31750</xdr:colOff>
      <xdr:row>38</xdr:row>
      <xdr:rowOff>45212</xdr:rowOff>
    </xdr:to>
    <xdr:sp macro="" textlink="">
      <xdr:nvSpPr>
        <xdr:cNvPr id="328" name="楕円 327"/>
        <xdr:cNvSpPr/>
      </xdr:nvSpPr>
      <xdr:spPr>
        <a:xfrm>
          <a:off x="14732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29989</xdr:rowOff>
    </xdr:from>
    <xdr:ext cx="762000" cy="259045"/>
    <xdr:sp macro="" textlink="">
      <xdr:nvSpPr>
        <xdr:cNvPr id="329" name="テキスト ボックス 328"/>
        <xdr:cNvSpPr txBox="1"/>
      </xdr:nvSpPr>
      <xdr:spPr>
        <a:xfrm>
          <a:off x="14401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46482</xdr:rowOff>
    </xdr:from>
    <xdr:to>
      <xdr:col>69</xdr:col>
      <xdr:colOff>142875</xdr:colOff>
      <xdr:row>37</xdr:row>
      <xdr:rowOff>148082</xdr:rowOff>
    </xdr:to>
    <xdr:sp macro="" textlink="">
      <xdr:nvSpPr>
        <xdr:cNvPr id="330" name="楕円 329"/>
        <xdr:cNvSpPr/>
      </xdr:nvSpPr>
      <xdr:spPr>
        <a:xfrm>
          <a:off x="13843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132859</xdr:rowOff>
    </xdr:from>
    <xdr:ext cx="762000" cy="259045"/>
    <xdr:sp macro="" textlink="">
      <xdr:nvSpPr>
        <xdr:cNvPr id="331" name="テキスト ボックス 330"/>
        <xdr:cNvSpPr txBox="1"/>
      </xdr:nvSpPr>
      <xdr:spPr>
        <a:xfrm>
          <a:off x="13512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32" name="楕円 331"/>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33" name="テキスト ボックス 332"/>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耐震性が十分でない小学校、公民館、庁舎等の建て替えなど、先延ばしできない建設事業を順次進めているため、地方債の発行額が増加している。今後、非常に厳しい財政運営となることが予想されるため、後世への負担を少しでも軽減するよう、新規事業の実施等について総点検を図り、公債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97282</xdr:rowOff>
    </xdr:from>
    <xdr:to>
      <xdr:col>24</xdr:col>
      <xdr:colOff>25400</xdr:colOff>
      <xdr:row>80</xdr:row>
      <xdr:rowOff>149861</xdr:rowOff>
    </xdr:to>
    <xdr:cxnSp macro="">
      <xdr:nvCxnSpPr>
        <xdr:cNvPr id="358" name="直線コネクタ 357"/>
        <xdr:cNvCxnSpPr/>
      </xdr:nvCxnSpPr>
      <xdr:spPr>
        <a:xfrm flipV="1">
          <a:off x="4826000" y="12613132"/>
          <a:ext cx="0" cy="1252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12209</xdr:rowOff>
    </xdr:from>
    <xdr:ext cx="762000" cy="259045"/>
    <xdr:sp macro="" textlink="">
      <xdr:nvSpPr>
        <xdr:cNvPr id="361" name="公債費最大値テキスト"/>
        <xdr:cNvSpPr txBox="1"/>
      </xdr:nvSpPr>
      <xdr:spPr>
        <a:xfrm>
          <a:off x="4914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97282</xdr:rowOff>
    </xdr:from>
    <xdr:to>
      <xdr:col>24</xdr:col>
      <xdr:colOff>114300</xdr:colOff>
      <xdr:row>73</xdr:row>
      <xdr:rowOff>97282</xdr:rowOff>
    </xdr:to>
    <xdr:cxnSp macro="">
      <xdr:nvCxnSpPr>
        <xdr:cNvPr id="362" name="直線コネクタ 361"/>
        <xdr:cNvCxnSpPr/>
      </xdr:nvCxnSpPr>
      <xdr:spPr>
        <a:xfrm>
          <a:off x="4737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115570</xdr:rowOff>
    </xdr:from>
    <xdr:to>
      <xdr:col>24</xdr:col>
      <xdr:colOff>25400</xdr:colOff>
      <xdr:row>77</xdr:row>
      <xdr:rowOff>170435</xdr:rowOff>
    </xdr:to>
    <xdr:cxnSp macro="">
      <xdr:nvCxnSpPr>
        <xdr:cNvPr id="363" name="直線コネクタ 362"/>
        <xdr:cNvCxnSpPr/>
      </xdr:nvCxnSpPr>
      <xdr:spPr>
        <a:xfrm>
          <a:off x="3987800" y="13317220"/>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21862</xdr:rowOff>
    </xdr:from>
    <xdr:ext cx="762000" cy="259045"/>
    <xdr:sp macro="" textlink="">
      <xdr:nvSpPr>
        <xdr:cNvPr id="364" name="公債費平均値テキスト"/>
        <xdr:cNvSpPr txBox="1"/>
      </xdr:nvSpPr>
      <xdr:spPr>
        <a:xfrm>
          <a:off x="4914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5" name="フローチャート: 判断 364"/>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115570</xdr:rowOff>
    </xdr:from>
    <xdr:to>
      <xdr:col>19</xdr:col>
      <xdr:colOff>187325</xdr:colOff>
      <xdr:row>77</xdr:row>
      <xdr:rowOff>152146</xdr:rowOff>
    </xdr:to>
    <xdr:cxnSp macro="">
      <xdr:nvCxnSpPr>
        <xdr:cNvPr id="366" name="直線コネクタ 365"/>
        <xdr:cNvCxnSpPr/>
      </xdr:nvCxnSpPr>
      <xdr:spPr>
        <a:xfrm flipV="1">
          <a:off x="3098800" y="133172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67" name="フローチャート: 判断 366"/>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68" name="テキスト ボックス 367"/>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92711</xdr:rowOff>
    </xdr:from>
    <xdr:to>
      <xdr:col>15</xdr:col>
      <xdr:colOff>98425</xdr:colOff>
      <xdr:row>77</xdr:row>
      <xdr:rowOff>152146</xdr:rowOff>
    </xdr:to>
    <xdr:cxnSp macro="">
      <xdr:nvCxnSpPr>
        <xdr:cNvPr id="369" name="直線コネクタ 368"/>
        <xdr:cNvCxnSpPr/>
      </xdr:nvCxnSpPr>
      <xdr:spPr>
        <a:xfrm>
          <a:off x="2209800" y="13294361"/>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0" name="フローチャート: 判断 369"/>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71" name="テキスト ボックス 370"/>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92711</xdr:rowOff>
    </xdr:from>
    <xdr:to>
      <xdr:col>11</xdr:col>
      <xdr:colOff>9525</xdr:colOff>
      <xdr:row>77</xdr:row>
      <xdr:rowOff>161289</xdr:rowOff>
    </xdr:to>
    <xdr:cxnSp macro="">
      <xdr:nvCxnSpPr>
        <xdr:cNvPr id="372" name="直線コネクタ 371"/>
        <xdr:cNvCxnSpPr/>
      </xdr:nvCxnSpPr>
      <xdr:spPr>
        <a:xfrm flipV="1">
          <a:off x="1320800" y="132943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3" name="フローチャート: 判断 372"/>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4" name="テキスト ボックス 373"/>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75" name="フローチャート: 判断 374"/>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39133</xdr:rowOff>
    </xdr:from>
    <xdr:ext cx="762000" cy="259045"/>
    <xdr:sp macro="" textlink="">
      <xdr:nvSpPr>
        <xdr:cNvPr id="376" name="テキスト ボックス 375"/>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119635</xdr:rowOff>
    </xdr:from>
    <xdr:to>
      <xdr:col>24</xdr:col>
      <xdr:colOff>76200</xdr:colOff>
      <xdr:row>78</xdr:row>
      <xdr:rowOff>49785</xdr:rowOff>
    </xdr:to>
    <xdr:sp macro="" textlink="">
      <xdr:nvSpPr>
        <xdr:cNvPr id="382" name="楕円 381"/>
        <xdr:cNvSpPr/>
      </xdr:nvSpPr>
      <xdr:spPr>
        <a:xfrm>
          <a:off x="4775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91712</xdr:rowOff>
    </xdr:from>
    <xdr:ext cx="762000" cy="259045"/>
    <xdr:sp macro="" textlink="">
      <xdr:nvSpPr>
        <xdr:cNvPr id="383" name="公債費該当値テキスト"/>
        <xdr:cNvSpPr txBox="1"/>
      </xdr:nvSpPr>
      <xdr:spPr>
        <a:xfrm>
          <a:off x="49149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64770</xdr:rowOff>
    </xdr:from>
    <xdr:to>
      <xdr:col>20</xdr:col>
      <xdr:colOff>38100</xdr:colOff>
      <xdr:row>77</xdr:row>
      <xdr:rowOff>166370</xdr:rowOff>
    </xdr:to>
    <xdr:sp macro="" textlink="">
      <xdr:nvSpPr>
        <xdr:cNvPr id="384" name="楕円 383"/>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85" name="テキスト ボックス 384"/>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101346</xdr:rowOff>
    </xdr:from>
    <xdr:to>
      <xdr:col>15</xdr:col>
      <xdr:colOff>149225</xdr:colOff>
      <xdr:row>78</xdr:row>
      <xdr:rowOff>31496</xdr:rowOff>
    </xdr:to>
    <xdr:sp macro="" textlink="">
      <xdr:nvSpPr>
        <xdr:cNvPr id="386" name="楕円 385"/>
        <xdr:cNvSpPr/>
      </xdr:nvSpPr>
      <xdr:spPr>
        <a:xfrm>
          <a:off x="3048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16273</xdr:rowOff>
    </xdr:from>
    <xdr:ext cx="762000" cy="259045"/>
    <xdr:sp macro="" textlink="">
      <xdr:nvSpPr>
        <xdr:cNvPr id="387" name="テキスト ボックス 386"/>
        <xdr:cNvSpPr txBox="1"/>
      </xdr:nvSpPr>
      <xdr:spPr>
        <a:xfrm>
          <a:off x="2717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41911</xdr:rowOff>
    </xdr:from>
    <xdr:to>
      <xdr:col>11</xdr:col>
      <xdr:colOff>60325</xdr:colOff>
      <xdr:row>77</xdr:row>
      <xdr:rowOff>143511</xdr:rowOff>
    </xdr:to>
    <xdr:sp macro="" textlink="">
      <xdr:nvSpPr>
        <xdr:cNvPr id="388" name="楕円 387"/>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89" name="テキスト ボックス 388"/>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90" name="楕円 389"/>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91" name="テキスト ボックス 390"/>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補助費等に係る経常収支比率が類似団体平均を大きく上回っているため、各種団体に対する負担金及び補助金について、見直しや廃止等を検討するなど、補助費等の抑制に努める。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92710</xdr:rowOff>
    </xdr:from>
    <xdr:to>
      <xdr:col>82</xdr:col>
      <xdr:colOff>107950</xdr:colOff>
      <xdr:row>81</xdr:row>
      <xdr:rowOff>1270</xdr:rowOff>
    </xdr:to>
    <xdr:cxnSp macro="">
      <xdr:nvCxnSpPr>
        <xdr:cNvPr id="417" name="直線コネクタ 416"/>
        <xdr:cNvCxnSpPr/>
      </xdr:nvCxnSpPr>
      <xdr:spPr>
        <a:xfrm flipV="1">
          <a:off x="16510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144797</xdr:rowOff>
    </xdr:from>
    <xdr:ext cx="762000" cy="259045"/>
    <xdr:sp macro="" textlink="">
      <xdr:nvSpPr>
        <xdr:cNvPr id="418" name="公債費以外最小値テキスト"/>
        <xdr:cNvSpPr txBox="1"/>
      </xdr:nvSpPr>
      <xdr:spPr>
        <a:xfrm>
          <a:off x="16598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1270</xdr:rowOff>
    </xdr:from>
    <xdr:to>
      <xdr:col>82</xdr:col>
      <xdr:colOff>196850</xdr:colOff>
      <xdr:row>81</xdr:row>
      <xdr:rowOff>1270</xdr:rowOff>
    </xdr:to>
    <xdr:cxnSp macro="">
      <xdr:nvCxnSpPr>
        <xdr:cNvPr id="419" name="直線コネクタ 418"/>
        <xdr:cNvCxnSpPr/>
      </xdr:nvCxnSpPr>
      <xdr:spPr>
        <a:xfrm>
          <a:off x="16421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7637</xdr:rowOff>
    </xdr:from>
    <xdr:ext cx="762000" cy="259045"/>
    <xdr:sp macro="" textlink="">
      <xdr:nvSpPr>
        <xdr:cNvPr id="420"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92710</xdr:rowOff>
    </xdr:from>
    <xdr:to>
      <xdr:col>82</xdr:col>
      <xdr:colOff>196850</xdr:colOff>
      <xdr:row>73</xdr:row>
      <xdr:rowOff>92710</xdr:rowOff>
    </xdr:to>
    <xdr:cxnSp macro="">
      <xdr:nvCxnSpPr>
        <xdr:cNvPr id="421" name="直線コネクタ 420"/>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163576</xdr:rowOff>
    </xdr:from>
    <xdr:to>
      <xdr:col>82</xdr:col>
      <xdr:colOff>107950</xdr:colOff>
      <xdr:row>77</xdr:row>
      <xdr:rowOff>24130</xdr:rowOff>
    </xdr:to>
    <xdr:cxnSp macro="">
      <xdr:nvCxnSpPr>
        <xdr:cNvPr id="422" name="直線コネクタ 421"/>
        <xdr:cNvCxnSpPr/>
      </xdr:nvCxnSpPr>
      <xdr:spPr>
        <a:xfrm flipV="1">
          <a:off x="15671800" y="1319377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126001</xdr:rowOff>
    </xdr:from>
    <xdr:ext cx="762000" cy="259045"/>
    <xdr:sp macro="" textlink="">
      <xdr:nvSpPr>
        <xdr:cNvPr id="423" name="公債費以外平均値テキスト"/>
        <xdr:cNvSpPr txBox="1"/>
      </xdr:nvSpPr>
      <xdr:spPr>
        <a:xfrm>
          <a:off x="16598900" y="13156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24" name="フローチャート: 判断 423"/>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24130</xdr:rowOff>
    </xdr:from>
    <xdr:to>
      <xdr:col>78</xdr:col>
      <xdr:colOff>69850</xdr:colOff>
      <xdr:row>77</xdr:row>
      <xdr:rowOff>24130</xdr:rowOff>
    </xdr:to>
    <xdr:cxnSp macro="">
      <xdr:nvCxnSpPr>
        <xdr:cNvPr id="425" name="直線コネクタ 424"/>
        <xdr:cNvCxnSpPr/>
      </xdr:nvCxnSpPr>
      <xdr:spPr>
        <a:xfrm>
          <a:off x="14782800" y="13225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126492</xdr:rowOff>
    </xdr:from>
    <xdr:to>
      <xdr:col>78</xdr:col>
      <xdr:colOff>120650</xdr:colOff>
      <xdr:row>77</xdr:row>
      <xdr:rowOff>56642</xdr:rowOff>
    </xdr:to>
    <xdr:sp macro="" textlink="">
      <xdr:nvSpPr>
        <xdr:cNvPr id="426" name="フローチャート: 判断 425"/>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66819</xdr:rowOff>
    </xdr:from>
    <xdr:ext cx="736600" cy="259045"/>
    <xdr:sp macro="" textlink="">
      <xdr:nvSpPr>
        <xdr:cNvPr id="427" name="テキスト ボックス 426"/>
        <xdr:cNvSpPr txBox="1"/>
      </xdr:nvSpPr>
      <xdr:spPr>
        <a:xfrm>
          <a:off x="15290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152146</xdr:rowOff>
    </xdr:from>
    <xdr:to>
      <xdr:col>73</xdr:col>
      <xdr:colOff>180975</xdr:colOff>
      <xdr:row>77</xdr:row>
      <xdr:rowOff>24130</xdr:rowOff>
    </xdr:to>
    <xdr:cxnSp macro="">
      <xdr:nvCxnSpPr>
        <xdr:cNvPr id="428" name="直線コネクタ 427"/>
        <xdr:cNvCxnSpPr/>
      </xdr:nvCxnSpPr>
      <xdr:spPr>
        <a:xfrm>
          <a:off x="13893800" y="13010896"/>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29" name="フローチャート: 判断 428"/>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30" name="テキスト ボックス 429"/>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152146</xdr:rowOff>
    </xdr:from>
    <xdr:to>
      <xdr:col>69</xdr:col>
      <xdr:colOff>92075</xdr:colOff>
      <xdr:row>75</xdr:row>
      <xdr:rowOff>170435</xdr:rowOff>
    </xdr:to>
    <xdr:cxnSp macro="">
      <xdr:nvCxnSpPr>
        <xdr:cNvPr id="431" name="直線コネクタ 430"/>
        <xdr:cNvCxnSpPr/>
      </xdr:nvCxnSpPr>
      <xdr:spPr>
        <a:xfrm flipV="1">
          <a:off x="13004800" y="130108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156211</xdr:rowOff>
    </xdr:from>
    <xdr:to>
      <xdr:col>69</xdr:col>
      <xdr:colOff>142875</xdr:colOff>
      <xdr:row>76</xdr:row>
      <xdr:rowOff>86361</xdr:rowOff>
    </xdr:to>
    <xdr:sp macro="" textlink="">
      <xdr:nvSpPr>
        <xdr:cNvPr id="432" name="フローチャート: 判断 431"/>
        <xdr:cNvSpPr/>
      </xdr:nvSpPr>
      <xdr:spPr>
        <a:xfrm>
          <a:off x="13843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71138</xdr:rowOff>
    </xdr:from>
    <xdr:ext cx="762000" cy="259045"/>
    <xdr:sp macro="" textlink="">
      <xdr:nvSpPr>
        <xdr:cNvPr id="433" name="テキスト ボックス 432"/>
        <xdr:cNvSpPr txBox="1"/>
      </xdr:nvSpPr>
      <xdr:spPr>
        <a:xfrm>
          <a:off x="13512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4" name="フローチャート: 判断 433"/>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35" name="テキスト ボックス 434"/>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112776</xdr:rowOff>
    </xdr:from>
    <xdr:to>
      <xdr:col>82</xdr:col>
      <xdr:colOff>158750</xdr:colOff>
      <xdr:row>77</xdr:row>
      <xdr:rowOff>42926</xdr:rowOff>
    </xdr:to>
    <xdr:sp macro="" textlink="">
      <xdr:nvSpPr>
        <xdr:cNvPr id="441" name="楕円 440"/>
        <xdr:cNvSpPr/>
      </xdr:nvSpPr>
      <xdr:spPr>
        <a:xfrm>
          <a:off x="164592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129303</xdr:rowOff>
    </xdr:from>
    <xdr:ext cx="762000" cy="259045"/>
    <xdr:sp macro="" textlink="">
      <xdr:nvSpPr>
        <xdr:cNvPr id="442" name="公債費以外該当値テキスト"/>
        <xdr:cNvSpPr txBox="1"/>
      </xdr:nvSpPr>
      <xdr:spPr>
        <a:xfrm>
          <a:off x="16598900" y="1298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144780</xdr:rowOff>
    </xdr:from>
    <xdr:to>
      <xdr:col>78</xdr:col>
      <xdr:colOff>120650</xdr:colOff>
      <xdr:row>77</xdr:row>
      <xdr:rowOff>74930</xdr:rowOff>
    </xdr:to>
    <xdr:sp macro="" textlink="">
      <xdr:nvSpPr>
        <xdr:cNvPr id="443" name="楕円 442"/>
        <xdr:cNvSpPr/>
      </xdr:nvSpPr>
      <xdr:spPr>
        <a:xfrm>
          <a:off x="15621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59707</xdr:rowOff>
    </xdr:from>
    <xdr:ext cx="736600" cy="259045"/>
    <xdr:sp macro="" textlink="">
      <xdr:nvSpPr>
        <xdr:cNvPr id="444" name="テキスト ボックス 443"/>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144780</xdr:rowOff>
    </xdr:from>
    <xdr:to>
      <xdr:col>74</xdr:col>
      <xdr:colOff>31750</xdr:colOff>
      <xdr:row>77</xdr:row>
      <xdr:rowOff>74930</xdr:rowOff>
    </xdr:to>
    <xdr:sp macro="" textlink="">
      <xdr:nvSpPr>
        <xdr:cNvPr id="445" name="楕円 444"/>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59707</xdr:rowOff>
    </xdr:from>
    <xdr:ext cx="762000" cy="259045"/>
    <xdr:sp macro="" textlink="">
      <xdr:nvSpPr>
        <xdr:cNvPr id="446" name="テキスト ボックス 445"/>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101346</xdr:rowOff>
    </xdr:from>
    <xdr:to>
      <xdr:col>69</xdr:col>
      <xdr:colOff>142875</xdr:colOff>
      <xdr:row>76</xdr:row>
      <xdr:rowOff>31496</xdr:rowOff>
    </xdr:to>
    <xdr:sp macro="" textlink="">
      <xdr:nvSpPr>
        <xdr:cNvPr id="447" name="楕円 446"/>
        <xdr:cNvSpPr/>
      </xdr:nvSpPr>
      <xdr:spPr>
        <a:xfrm>
          <a:off x="13843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41673</xdr:rowOff>
    </xdr:from>
    <xdr:ext cx="762000" cy="259045"/>
    <xdr:sp macro="" textlink="">
      <xdr:nvSpPr>
        <xdr:cNvPr id="448" name="テキスト ボックス 447"/>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119634</xdr:rowOff>
    </xdr:from>
    <xdr:to>
      <xdr:col>65</xdr:col>
      <xdr:colOff>53975</xdr:colOff>
      <xdr:row>76</xdr:row>
      <xdr:rowOff>49783</xdr:rowOff>
    </xdr:to>
    <xdr:sp macro="" textlink="">
      <xdr:nvSpPr>
        <xdr:cNvPr id="449" name="楕円 448"/>
        <xdr:cNvSpPr/>
      </xdr:nvSpPr>
      <xdr:spPr>
        <a:xfrm>
          <a:off x="12954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59961</xdr:rowOff>
    </xdr:from>
    <xdr:ext cx="762000" cy="259045"/>
    <xdr:sp macro="" textlink="">
      <xdr:nvSpPr>
        <xdr:cNvPr id="450" name="テキスト ボックス 449"/>
        <xdr:cNvSpPr txBox="1"/>
      </xdr:nvSpPr>
      <xdr:spPr>
        <a:xfrm>
          <a:off x="12623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香川県土庄町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146782</xdr:rowOff>
    </xdr:from>
    <xdr:to>
      <xdr:col>29</xdr:col>
      <xdr:colOff>127000</xdr:colOff>
      <xdr:row>19</xdr:row>
      <xdr:rowOff>168148</xdr:rowOff>
    </xdr:to>
    <xdr:cxnSp macro="">
      <xdr:nvCxnSpPr>
        <xdr:cNvPr id="45" name="直線コネクタ 44"/>
        <xdr:cNvCxnSpPr/>
      </xdr:nvCxnSpPr>
      <xdr:spPr bwMode="auto">
        <a:xfrm flipV="1">
          <a:off x="5651500" y="2080357"/>
          <a:ext cx="0" cy="1392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140225</xdr:rowOff>
    </xdr:from>
    <xdr:ext cx="762000" cy="259045"/>
    <xdr:sp macro="" textlink="">
      <xdr:nvSpPr>
        <xdr:cNvPr id="46" name="人口1人当たり決算額の推移最小値テキスト130"/>
        <xdr:cNvSpPr txBox="1"/>
      </xdr:nvSpPr>
      <xdr:spPr>
        <a:xfrm>
          <a:off x="5740400" y="3445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168148</xdr:rowOff>
    </xdr:from>
    <xdr:to>
      <xdr:col>30</xdr:col>
      <xdr:colOff>25400</xdr:colOff>
      <xdr:row>19</xdr:row>
      <xdr:rowOff>168148</xdr:rowOff>
    </xdr:to>
    <xdr:cxnSp macro="">
      <xdr:nvCxnSpPr>
        <xdr:cNvPr id="47" name="直線コネクタ 46"/>
        <xdr:cNvCxnSpPr/>
      </xdr:nvCxnSpPr>
      <xdr:spPr bwMode="auto">
        <a:xfrm>
          <a:off x="5562600" y="34733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61709</xdr:rowOff>
    </xdr:from>
    <xdr:ext cx="762000" cy="259045"/>
    <xdr:sp macro="" textlink="">
      <xdr:nvSpPr>
        <xdr:cNvPr id="48" name="人口1人当たり決算額の推移最大値テキスト130"/>
        <xdr:cNvSpPr txBox="1"/>
      </xdr:nvSpPr>
      <xdr:spPr>
        <a:xfrm>
          <a:off x="5740400" y="182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146782</xdr:rowOff>
    </xdr:from>
    <xdr:to>
      <xdr:col>30</xdr:col>
      <xdr:colOff>25400</xdr:colOff>
      <xdr:row>11</xdr:row>
      <xdr:rowOff>146782</xdr:rowOff>
    </xdr:to>
    <xdr:cxnSp macro="">
      <xdr:nvCxnSpPr>
        <xdr:cNvPr id="49" name="直線コネクタ 48"/>
        <xdr:cNvCxnSpPr/>
      </xdr:nvCxnSpPr>
      <xdr:spPr bwMode="auto">
        <a:xfrm>
          <a:off x="5562600" y="2080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71275</xdr:rowOff>
    </xdr:from>
    <xdr:to>
      <xdr:col>29</xdr:col>
      <xdr:colOff>127000</xdr:colOff>
      <xdr:row>17</xdr:row>
      <xdr:rowOff>115257</xdr:rowOff>
    </xdr:to>
    <xdr:cxnSp macro="">
      <xdr:nvCxnSpPr>
        <xdr:cNvPr id="50" name="直線コネクタ 49"/>
        <xdr:cNvCxnSpPr/>
      </xdr:nvCxnSpPr>
      <xdr:spPr bwMode="auto">
        <a:xfrm flipV="1">
          <a:off x="5003800" y="3033550"/>
          <a:ext cx="647700" cy="43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56052</xdr:rowOff>
    </xdr:from>
    <xdr:ext cx="762000" cy="259045"/>
    <xdr:sp macro="" textlink="">
      <xdr:nvSpPr>
        <xdr:cNvPr id="51" name="人口1人当たり決算額の推移平均値テキスト130"/>
        <xdr:cNvSpPr txBox="1"/>
      </xdr:nvSpPr>
      <xdr:spPr>
        <a:xfrm>
          <a:off x="5740400" y="3018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67224</xdr:rowOff>
    </xdr:from>
    <xdr:to>
      <xdr:col>29</xdr:col>
      <xdr:colOff>177800</xdr:colOff>
      <xdr:row>17</xdr:row>
      <xdr:rowOff>168824</xdr:rowOff>
    </xdr:to>
    <xdr:sp macro="" textlink="">
      <xdr:nvSpPr>
        <xdr:cNvPr id="52" name="フローチャート: 判断 51"/>
        <xdr:cNvSpPr/>
      </xdr:nvSpPr>
      <xdr:spPr bwMode="auto">
        <a:xfrm>
          <a:off x="56007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103721</xdr:rowOff>
    </xdr:from>
    <xdr:to>
      <xdr:col>26</xdr:col>
      <xdr:colOff>50800</xdr:colOff>
      <xdr:row>17</xdr:row>
      <xdr:rowOff>115257</xdr:rowOff>
    </xdr:to>
    <xdr:cxnSp macro="">
      <xdr:nvCxnSpPr>
        <xdr:cNvPr id="53" name="直線コネクタ 52"/>
        <xdr:cNvCxnSpPr/>
      </xdr:nvCxnSpPr>
      <xdr:spPr bwMode="auto">
        <a:xfrm>
          <a:off x="4305300" y="3065996"/>
          <a:ext cx="698500" cy="11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97048</xdr:rowOff>
    </xdr:from>
    <xdr:to>
      <xdr:col>26</xdr:col>
      <xdr:colOff>101600</xdr:colOff>
      <xdr:row>18</xdr:row>
      <xdr:rowOff>27198</xdr:rowOff>
    </xdr:to>
    <xdr:sp macro="" textlink="">
      <xdr:nvSpPr>
        <xdr:cNvPr id="54" name="フローチャート: 判断 53"/>
        <xdr:cNvSpPr/>
      </xdr:nvSpPr>
      <xdr:spPr bwMode="auto">
        <a:xfrm>
          <a:off x="4953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11975</xdr:rowOff>
    </xdr:from>
    <xdr:ext cx="736600" cy="259045"/>
    <xdr:sp macro="" textlink="">
      <xdr:nvSpPr>
        <xdr:cNvPr id="55" name="テキスト ボックス 54"/>
        <xdr:cNvSpPr txBox="1"/>
      </xdr:nvSpPr>
      <xdr:spPr>
        <a:xfrm>
          <a:off x="4622800" y="3145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103721</xdr:rowOff>
    </xdr:from>
    <xdr:to>
      <xdr:col>22</xdr:col>
      <xdr:colOff>114300</xdr:colOff>
      <xdr:row>18</xdr:row>
      <xdr:rowOff>65019</xdr:rowOff>
    </xdr:to>
    <xdr:cxnSp macro="">
      <xdr:nvCxnSpPr>
        <xdr:cNvPr id="56" name="直線コネクタ 55"/>
        <xdr:cNvCxnSpPr/>
      </xdr:nvCxnSpPr>
      <xdr:spPr bwMode="auto">
        <a:xfrm flipV="1">
          <a:off x="3606800" y="3065996"/>
          <a:ext cx="698500" cy="132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110879</xdr:rowOff>
    </xdr:from>
    <xdr:to>
      <xdr:col>22</xdr:col>
      <xdr:colOff>165100</xdr:colOff>
      <xdr:row>18</xdr:row>
      <xdr:rowOff>41029</xdr:rowOff>
    </xdr:to>
    <xdr:sp macro="" textlink="">
      <xdr:nvSpPr>
        <xdr:cNvPr id="57" name="フローチャート: 判断 56"/>
        <xdr:cNvSpPr/>
      </xdr:nvSpPr>
      <xdr:spPr bwMode="auto">
        <a:xfrm>
          <a:off x="4254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25806</xdr:rowOff>
    </xdr:from>
    <xdr:ext cx="762000" cy="259045"/>
    <xdr:sp macro="" textlink="">
      <xdr:nvSpPr>
        <xdr:cNvPr id="58" name="テキスト ボックス 57"/>
        <xdr:cNvSpPr txBox="1"/>
      </xdr:nvSpPr>
      <xdr:spPr>
        <a:xfrm>
          <a:off x="3924300" y="315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62436</xdr:rowOff>
    </xdr:from>
    <xdr:to>
      <xdr:col>18</xdr:col>
      <xdr:colOff>177800</xdr:colOff>
      <xdr:row>18</xdr:row>
      <xdr:rowOff>65019</xdr:rowOff>
    </xdr:to>
    <xdr:cxnSp macro="">
      <xdr:nvCxnSpPr>
        <xdr:cNvPr id="59" name="直線コネクタ 58"/>
        <xdr:cNvCxnSpPr/>
      </xdr:nvCxnSpPr>
      <xdr:spPr bwMode="auto">
        <a:xfrm>
          <a:off x="2908300" y="3196161"/>
          <a:ext cx="698500" cy="2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98275</xdr:rowOff>
    </xdr:from>
    <xdr:to>
      <xdr:col>19</xdr:col>
      <xdr:colOff>38100</xdr:colOff>
      <xdr:row>18</xdr:row>
      <xdr:rowOff>28425</xdr:rowOff>
    </xdr:to>
    <xdr:sp macro="" textlink="">
      <xdr:nvSpPr>
        <xdr:cNvPr id="60" name="フローチャート: 判断 59"/>
        <xdr:cNvSpPr/>
      </xdr:nvSpPr>
      <xdr:spPr bwMode="auto">
        <a:xfrm>
          <a:off x="3556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38602</xdr:rowOff>
    </xdr:from>
    <xdr:ext cx="762000" cy="259045"/>
    <xdr:sp macro="" textlink="">
      <xdr:nvSpPr>
        <xdr:cNvPr id="61" name="テキスト ボックス 60"/>
        <xdr:cNvSpPr txBox="1"/>
      </xdr:nvSpPr>
      <xdr:spPr>
        <a:xfrm>
          <a:off x="3225800" y="282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30091</xdr:rowOff>
    </xdr:from>
    <xdr:to>
      <xdr:col>15</xdr:col>
      <xdr:colOff>101600</xdr:colOff>
      <xdr:row>18</xdr:row>
      <xdr:rowOff>131691</xdr:rowOff>
    </xdr:to>
    <xdr:sp macro="" textlink="">
      <xdr:nvSpPr>
        <xdr:cNvPr id="62" name="フローチャート: 判断 61"/>
        <xdr:cNvSpPr/>
      </xdr:nvSpPr>
      <xdr:spPr bwMode="auto">
        <a:xfrm>
          <a:off x="2857500" y="3163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116468</xdr:rowOff>
    </xdr:from>
    <xdr:ext cx="762000" cy="259045"/>
    <xdr:sp macro="" textlink="">
      <xdr:nvSpPr>
        <xdr:cNvPr id="63" name="テキスト ボックス 62"/>
        <xdr:cNvSpPr txBox="1"/>
      </xdr:nvSpPr>
      <xdr:spPr>
        <a:xfrm>
          <a:off x="2527300" y="3250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20475</xdr:rowOff>
    </xdr:from>
    <xdr:to>
      <xdr:col>29</xdr:col>
      <xdr:colOff>177800</xdr:colOff>
      <xdr:row>17</xdr:row>
      <xdr:rowOff>122075</xdr:rowOff>
    </xdr:to>
    <xdr:sp macro="" textlink="">
      <xdr:nvSpPr>
        <xdr:cNvPr id="69" name="楕円 68"/>
        <xdr:cNvSpPr/>
      </xdr:nvSpPr>
      <xdr:spPr bwMode="auto">
        <a:xfrm>
          <a:off x="5600700" y="2982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37002</xdr:rowOff>
    </xdr:from>
    <xdr:ext cx="762000" cy="259045"/>
    <xdr:sp macro="" textlink="">
      <xdr:nvSpPr>
        <xdr:cNvPr id="70" name="人口1人当たり決算額の推移該当値テキスト130"/>
        <xdr:cNvSpPr txBox="1"/>
      </xdr:nvSpPr>
      <xdr:spPr>
        <a:xfrm>
          <a:off x="5740400" y="282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64457</xdr:rowOff>
    </xdr:from>
    <xdr:to>
      <xdr:col>26</xdr:col>
      <xdr:colOff>101600</xdr:colOff>
      <xdr:row>17</xdr:row>
      <xdr:rowOff>166057</xdr:rowOff>
    </xdr:to>
    <xdr:sp macro="" textlink="">
      <xdr:nvSpPr>
        <xdr:cNvPr id="71" name="楕円 70"/>
        <xdr:cNvSpPr/>
      </xdr:nvSpPr>
      <xdr:spPr bwMode="auto">
        <a:xfrm>
          <a:off x="4953000" y="3026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4784</xdr:rowOff>
    </xdr:from>
    <xdr:ext cx="736600" cy="259045"/>
    <xdr:sp macro="" textlink="">
      <xdr:nvSpPr>
        <xdr:cNvPr id="72" name="テキスト ボックス 71"/>
        <xdr:cNvSpPr txBox="1"/>
      </xdr:nvSpPr>
      <xdr:spPr>
        <a:xfrm>
          <a:off x="4622800" y="2795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52921</xdr:rowOff>
    </xdr:from>
    <xdr:to>
      <xdr:col>22</xdr:col>
      <xdr:colOff>165100</xdr:colOff>
      <xdr:row>17</xdr:row>
      <xdr:rowOff>154521</xdr:rowOff>
    </xdr:to>
    <xdr:sp macro="" textlink="">
      <xdr:nvSpPr>
        <xdr:cNvPr id="73" name="楕円 72"/>
        <xdr:cNvSpPr/>
      </xdr:nvSpPr>
      <xdr:spPr bwMode="auto">
        <a:xfrm>
          <a:off x="4254500" y="3015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164698</xdr:rowOff>
    </xdr:from>
    <xdr:ext cx="762000" cy="259045"/>
    <xdr:sp macro="" textlink="">
      <xdr:nvSpPr>
        <xdr:cNvPr id="74" name="テキスト ボックス 73"/>
        <xdr:cNvSpPr txBox="1"/>
      </xdr:nvSpPr>
      <xdr:spPr>
        <a:xfrm>
          <a:off x="3924300" y="278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14219</xdr:rowOff>
    </xdr:from>
    <xdr:to>
      <xdr:col>19</xdr:col>
      <xdr:colOff>38100</xdr:colOff>
      <xdr:row>18</xdr:row>
      <xdr:rowOff>115819</xdr:rowOff>
    </xdr:to>
    <xdr:sp macro="" textlink="">
      <xdr:nvSpPr>
        <xdr:cNvPr id="75" name="楕円 74"/>
        <xdr:cNvSpPr/>
      </xdr:nvSpPr>
      <xdr:spPr bwMode="auto">
        <a:xfrm>
          <a:off x="3556000" y="3147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100596</xdr:rowOff>
    </xdr:from>
    <xdr:ext cx="762000" cy="259045"/>
    <xdr:sp macro="" textlink="">
      <xdr:nvSpPr>
        <xdr:cNvPr id="76" name="テキスト ボックス 75"/>
        <xdr:cNvSpPr txBox="1"/>
      </xdr:nvSpPr>
      <xdr:spPr>
        <a:xfrm>
          <a:off x="3225800" y="3234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11636</xdr:rowOff>
    </xdr:from>
    <xdr:to>
      <xdr:col>15</xdr:col>
      <xdr:colOff>101600</xdr:colOff>
      <xdr:row>18</xdr:row>
      <xdr:rowOff>113236</xdr:rowOff>
    </xdr:to>
    <xdr:sp macro="" textlink="">
      <xdr:nvSpPr>
        <xdr:cNvPr id="77" name="楕円 76"/>
        <xdr:cNvSpPr/>
      </xdr:nvSpPr>
      <xdr:spPr bwMode="auto">
        <a:xfrm>
          <a:off x="2857500" y="3145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123413</xdr:rowOff>
    </xdr:from>
    <xdr:ext cx="762000" cy="259045"/>
    <xdr:sp macro="" textlink="">
      <xdr:nvSpPr>
        <xdr:cNvPr id="78" name="テキスト ボックス 77"/>
        <xdr:cNvSpPr txBox="1"/>
      </xdr:nvSpPr>
      <xdr:spPr>
        <a:xfrm>
          <a:off x="2527300" y="291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168053</xdr:rowOff>
    </xdr:from>
    <xdr:to>
      <xdr:col>29</xdr:col>
      <xdr:colOff>127000</xdr:colOff>
      <xdr:row>37</xdr:row>
      <xdr:rowOff>233414</xdr:rowOff>
    </xdr:to>
    <xdr:cxnSp macro="">
      <xdr:nvCxnSpPr>
        <xdr:cNvPr id="106" name="直線コネクタ 105"/>
        <xdr:cNvCxnSpPr/>
      </xdr:nvCxnSpPr>
      <xdr:spPr bwMode="auto">
        <a:xfrm flipV="1">
          <a:off x="5651500" y="6092603"/>
          <a:ext cx="0" cy="12655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205491</xdr:rowOff>
    </xdr:from>
    <xdr:ext cx="762000" cy="259045"/>
    <xdr:sp macro="" textlink="">
      <xdr:nvSpPr>
        <xdr:cNvPr id="107" name="人口1人当たり決算額の推移最小値テキスト445"/>
        <xdr:cNvSpPr txBox="1"/>
      </xdr:nvSpPr>
      <xdr:spPr>
        <a:xfrm>
          <a:off x="5740400" y="733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233414</xdr:rowOff>
    </xdr:from>
    <xdr:to>
      <xdr:col>30</xdr:col>
      <xdr:colOff>25400</xdr:colOff>
      <xdr:row>37</xdr:row>
      <xdr:rowOff>233414</xdr:rowOff>
    </xdr:to>
    <xdr:cxnSp macro="">
      <xdr:nvCxnSpPr>
        <xdr:cNvPr id="108" name="直線コネクタ 107"/>
        <xdr:cNvCxnSpPr/>
      </xdr:nvCxnSpPr>
      <xdr:spPr bwMode="auto">
        <a:xfrm>
          <a:off x="5562600" y="73581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82980</xdr:rowOff>
    </xdr:from>
    <xdr:ext cx="762000" cy="259045"/>
    <xdr:sp macro="" textlink="">
      <xdr:nvSpPr>
        <xdr:cNvPr id="109" name="人口1人当たり決算額の推移最大値テキスト445"/>
        <xdr:cNvSpPr txBox="1"/>
      </xdr:nvSpPr>
      <xdr:spPr>
        <a:xfrm>
          <a:off x="5740400" y="58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168053</xdr:rowOff>
    </xdr:from>
    <xdr:to>
      <xdr:col>30</xdr:col>
      <xdr:colOff>25400</xdr:colOff>
      <xdr:row>33</xdr:row>
      <xdr:rowOff>168053</xdr:rowOff>
    </xdr:to>
    <xdr:cxnSp macro="">
      <xdr:nvCxnSpPr>
        <xdr:cNvPr id="110" name="直線コネクタ 109"/>
        <xdr:cNvCxnSpPr/>
      </xdr:nvCxnSpPr>
      <xdr:spPr bwMode="auto">
        <a:xfrm>
          <a:off x="5562600" y="6092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109131</xdr:rowOff>
    </xdr:from>
    <xdr:to>
      <xdr:col>29</xdr:col>
      <xdr:colOff>127000</xdr:colOff>
      <xdr:row>35</xdr:row>
      <xdr:rowOff>208515</xdr:rowOff>
    </xdr:to>
    <xdr:cxnSp macro="">
      <xdr:nvCxnSpPr>
        <xdr:cNvPr id="111" name="直線コネクタ 110"/>
        <xdr:cNvCxnSpPr/>
      </xdr:nvCxnSpPr>
      <xdr:spPr bwMode="auto">
        <a:xfrm flipV="1">
          <a:off x="5003800" y="6719481"/>
          <a:ext cx="647700" cy="99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93908</xdr:rowOff>
    </xdr:from>
    <xdr:ext cx="762000" cy="259045"/>
    <xdr:sp macro="" textlink="">
      <xdr:nvSpPr>
        <xdr:cNvPr id="112" name="人口1人当たり決算額の推移平均値テキスト445"/>
        <xdr:cNvSpPr txBox="1"/>
      </xdr:nvSpPr>
      <xdr:spPr>
        <a:xfrm>
          <a:off x="5740400" y="6704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110261</xdr:rowOff>
    </xdr:from>
    <xdr:to>
      <xdr:col>29</xdr:col>
      <xdr:colOff>177800</xdr:colOff>
      <xdr:row>35</xdr:row>
      <xdr:rowOff>211861</xdr:rowOff>
    </xdr:to>
    <xdr:sp macro="" textlink="">
      <xdr:nvSpPr>
        <xdr:cNvPr id="113" name="フローチャート: 判断 112"/>
        <xdr:cNvSpPr/>
      </xdr:nvSpPr>
      <xdr:spPr bwMode="auto">
        <a:xfrm>
          <a:off x="56007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208515</xdr:rowOff>
    </xdr:from>
    <xdr:to>
      <xdr:col>26</xdr:col>
      <xdr:colOff>50800</xdr:colOff>
      <xdr:row>35</xdr:row>
      <xdr:rowOff>219487</xdr:rowOff>
    </xdr:to>
    <xdr:cxnSp macro="">
      <xdr:nvCxnSpPr>
        <xdr:cNvPr id="114" name="直線コネクタ 113"/>
        <xdr:cNvCxnSpPr/>
      </xdr:nvCxnSpPr>
      <xdr:spPr bwMode="auto">
        <a:xfrm flipV="1">
          <a:off x="4305300" y="6818865"/>
          <a:ext cx="698500" cy="10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103213</xdr:rowOff>
    </xdr:from>
    <xdr:to>
      <xdr:col>26</xdr:col>
      <xdr:colOff>101600</xdr:colOff>
      <xdr:row>35</xdr:row>
      <xdr:rowOff>204813</xdr:rowOff>
    </xdr:to>
    <xdr:sp macro="" textlink="">
      <xdr:nvSpPr>
        <xdr:cNvPr id="115" name="フローチャート: 判断 114"/>
        <xdr:cNvSpPr/>
      </xdr:nvSpPr>
      <xdr:spPr bwMode="auto">
        <a:xfrm>
          <a:off x="4953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214990</xdr:rowOff>
    </xdr:from>
    <xdr:ext cx="736600" cy="259045"/>
    <xdr:sp macro="" textlink="">
      <xdr:nvSpPr>
        <xdr:cNvPr id="116" name="テキスト ボックス 115"/>
        <xdr:cNvSpPr txBox="1"/>
      </xdr:nvSpPr>
      <xdr:spPr>
        <a:xfrm>
          <a:off x="4622800" y="6482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219487</xdr:rowOff>
    </xdr:from>
    <xdr:to>
      <xdr:col>22</xdr:col>
      <xdr:colOff>114300</xdr:colOff>
      <xdr:row>35</xdr:row>
      <xdr:rowOff>236690</xdr:rowOff>
    </xdr:to>
    <xdr:cxnSp macro="">
      <xdr:nvCxnSpPr>
        <xdr:cNvPr id="117" name="直線コネクタ 116"/>
        <xdr:cNvCxnSpPr/>
      </xdr:nvCxnSpPr>
      <xdr:spPr bwMode="auto">
        <a:xfrm flipV="1">
          <a:off x="3606800" y="6829837"/>
          <a:ext cx="698500" cy="17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107061</xdr:rowOff>
    </xdr:from>
    <xdr:to>
      <xdr:col>22</xdr:col>
      <xdr:colOff>165100</xdr:colOff>
      <xdr:row>35</xdr:row>
      <xdr:rowOff>208661</xdr:rowOff>
    </xdr:to>
    <xdr:sp macro="" textlink="">
      <xdr:nvSpPr>
        <xdr:cNvPr id="118" name="フローチャート: 判断 117"/>
        <xdr:cNvSpPr/>
      </xdr:nvSpPr>
      <xdr:spPr bwMode="auto">
        <a:xfrm>
          <a:off x="4254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218838</xdr:rowOff>
    </xdr:from>
    <xdr:ext cx="762000" cy="259045"/>
    <xdr:sp macro="" textlink="">
      <xdr:nvSpPr>
        <xdr:cNvPr id="119" name="テキスト ボックス 118"/>
        <xdr:cNvSpPr txBox="1"/>
      </xdr:nvSpPr>
      <xdr:spPr>
        <a:xfrm>
          <a:off x="39243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209029</xdr:rowOff>
    </xdr:from>
    <xdr:to>
      <xdr:col>18</xdr:col>
      <xdr:colOff>177800</xdr:colOff>
      <xdr:row>35</xdr:row>
      <xdr:rowOff>236690</xdr:rowOff>
    </xdr:to>
    <xdr:cxnSp macro="">
      <xdr:nvCxnSpPr>
        <xdr:cNvPr id="120" name="直線コネクタ 119"/>
        <xdr:cNvCxnSpPr/>
      </xdr:nvCxnSpPr>
      <xdr:spPr bwMode="auto">
        <a:xfrm>
          <a:off x="2908300" y="6819379"/>
          <a:ext cx="698500" cy="27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82582</xdr:rowOff>
    </xdr:from>
    <xdr:to>
      <xdr:col>19</xdr:col>
      <xdr:colOff>38100</xdr:colOff>
      <xdr:row>35</xdr:row>
      <xdr:rowOff>184182</xdr:rowOff>
    </xdr:to>
    <xdr:sp macro="" textlink="">
      <xdr:nvSpPr>
        <xdr:cNvPr id="121" name="フローチャート: 判断 120"/>
        <xdr:cNvSpPr/>
      </xdr:nvSpPr>
      <xdr:spPr bwMode="auto">
        <a:xfrm>
          <a:off x="35560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194359</xdr:rowOff>
    </xdr:from>
    <xdr:ext cx="762000" cy="259045"/>
    <xdr:sp macro="" textlink="">
      <xdr:nvSpPr>
        <xdr:cNvPr id="122" name="テキスト ボックス 121"/>
        <xdr:cNvSpPr txBox="1"/>
      </xdr:nvSpPr>
      <xdr:spPr>
        <a:xfrm>
          <a:off x="3225800" y="64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81953</xdr:rowOff>
    </xdr:from>
    <xdr:to>
      <xdr:col>15</xdr:col>
      <xdr:colOff>101600</xdr:colOff>
      <xdr:row>35</xdr:row>
      <xdr:rowOff>183553</xdr:rowOff>
    </xdr:to>
    <xdr:sp macro="" textlink="">
      <xdr:nvSpPr>
        <xdr:cNvPr id="123" name="フローチャート: 判断 122"/>
        <xdr:cNvSpPr/>
      </xdr:nvSpPr>
      <xdr:spPr bwMode="auto">
        <a:xfrm>
          <a:off x="2857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193730</xdr:rowOff>
    </xdr:from>
    <xdr:ext cx="762000" cy="259045"/>
    <xdr:sp macro="" textlink="">
      <xdr:nvSpPr>
        <xdr:cNvPr id="124" name="テキスト ボックス 123"/>
        <xdr:cNvSpPr txBox="1"/>
      </xdr:nvSpPr>
      <xdr:spPr>
        <a:xfrm>
          <a:off x="25273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58331</xdr:rowOff>
    </xdr:from>
    <xdr:to>
      <xdr:col>29</xdr:col>
      <xdr:colOff>177800</xdr:colOff>
      <xdr:row>35</xdr:row>
      <xdr:rowOff>159931</xdr:rowOff>
    </xdr:to>
    <xdr:sp macro="" textlink="">
      <xdr:nvSpPr>
        <xdr:cNvPr id="130" name="楕円 129"/>
        <xdr:cNvSpPr/>
      </xdr:nvSpPr>
      <xdr:spPr bwMode="auto">
        <a:xfrm>
          <a:off x="5600700" y="6668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246308</xdr:rowOff>
    </xdr:from>
    <xdr:ext cx="762000" cy="259045"/>
    <xdr:sp macro="" textlink="">
      <xdr:nvSpPr>
        <xdr:cNvPr id="131" name="人口1人当たり決算額の推移該当値テキスト445"/>
        <xdr:cNvSpPr txBox="1"/>
      </xdr:nvSpPr>
      <xdr:spPr>
        <a:xfrm>
          <a:off x="5740400" y="6513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157715</xdr:rowOff>
    </xdr:from>
    <xdr:to>
      <xdr:col>26</xdr:col>
      <xdr:colOff>101600</xdr:colOff>
      <xdr:row>35</xdr:row>
      <xdr:rowOff>259315</xdr:rowOff>
    </xdr:to>
    <xdr:sp macro="" textlink="">
      <xdr:nvSpPr>
        <xdr:cNvPr id="132" name="楕円 131"/>
        <xdr:cNvSpPr/>
      </xdr:nvSpPr>
      <xdr:spPr bwMode="auto">
        <a:xfrm>
          <a:off x="4953000" y="6768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244092</xdr:rowOff>
    </xdr:from>
    <xdr:ext cx="736600" cy="259045"/>
    <xdr:sp macro="" textlink="">
      <xdr:nvSpPr>
        <xdr:cNvPr id="133" name="テキスト ボックス 132"/>
        <xdr:cNvSpPr txBox="1"/>
      </xdr:nvSpPr>
      <xdr:spPr>
        <a:xfrm>
          <a:off x="4622800" y="6854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168687</xdr:rowOff>
    </xdr:from>
    <xdr:to>
      <xdr:col>22</xdr:col>
      <xdr:colOff>165100</xdr:colOff>
      <xdr:row>35</xdr:row>
      <xdr:rowOff>270287</xdr:rowOff>
    </xdr:to>
    <xdr:sp macro="" textlink="">
      <xdr:nvSpPr>
        <xdr:cNvPr id="134" name="楕円 133"/>
        <xdr:cNvSpPr/>
      </xdr:nvSpPr>
      <xdr:spPr bwMode="auto">
        <a:xfrm>
          <a:off x="4254500" y="6779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255064</xdr:rowOff>
    </xdr:from>
    <xdr:ext cx="762000" cy="259045"/>
    <xdr:sp macro="" textlink="">
      <xdr:nvSpPr>
        <xdr:cNvPr id="135" name="テキスト ボックス 134"/>
        <xdr:cNvSpPr txBox="1"/>
      </xdr:nvSpPr>
      <xdr:spPr>
        <a:xfrm>
          <a:off x="3924300" y="686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185890</xdr:rowOff>
    </xdr:from>
    <xdr:to>
      <xdr:col>19</xdr:col>
      <xdr:colOff>38100</xdr:colOff>
      <xdr:row>35</xdr:row>
      <xdr:rowOff>287490</xdr:rowOff>
    </xdr:to>
    <xdr:sp macro="" textlink="">
      <xdr:nvSpPr>
        <xdr:cNvPr id="136" name="楕円 135"/>
        <xdr:cNvSpPr/>
      </xdr:nvSpPr>
      <xdr:spPr bwMode="auto">
        <a:xfrm>
          <a:off x="3556000" y="6796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272267</xdr:rowOff>
    </xdr:from>
    <xdr:ext cx="762000" cy="259045"/>
    <xdr:sp macro="" textlink="">
      <xdr:nvSpPr>
        <xdr:cNvPr id="137" name="テキスト ボックス 136"/>
        <xdr:cNvSpPr txBox="1"/>
      </xdr:nvSpPr>
      <xdr:spPr>
        <a:xfrm>
          <a:off x="3225800" y="688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158229</xdr:rowOff>
    </xdr:from>
    <xdr:to>
      <xdr:col>15</xdr:col>
      <xdr:colOff>101600</xdr:colOff>
      <xdr:row>35</xdr:row>
      <xdr:rowOff>259829</xdr:rowOff>
    </xdr:to>
    <xdr:sp macro="" textlink="">
      <xdr:nvSpPr>
        <xdr:cNvPr id="138" name="楕円 137"/>
        <xdr:cNvSpPr/>
      </xdr:nvSpPr>
      <xdr:spPr bwMode="auto">
        <a:xfrm>
          <a:off x="2857500" y="6768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244606</xdr:rowOff>
    </xdr:from>
    <xdr:ext cx="762000" cy="259045"/>
    <xdr:sp macro="" textlink="">
      <xdr:nvSpPr>
        <xdr:cNvPr id="139" name="テキスト ボックス 138"/>
        <xdr:cNvSpPr txBox="1"/>
      </xdr:nvSpPr>
      <xdr:spPr>
        <a:xfrm>
          <a:off x="2527300" y="685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香川県土庄町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13,964
13,871
74.38
8,936,284
8,245,911
516,814
4,744,149
9,892,262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126540</xdr:rowOff>
    </xdr:from>
    <xdr:to>
      <xdr:col>24</xdr:col>
      <xdr:colOff>62865</xdr:colOff>
      <xdr:row>39</xdr:row>
      <xdr:rowOff>58021</xdr:rowOff>
    </xdr:to>
    <xdr:cxnSp macro="">
      <xdr:nvCxnSpPr>
        <xdr:cNvPr id="56" name="直線コネクタ 55"/>
        <xdr:cNvCxnSpPr/>
      </xdr:nvCxnSpPr>
      <xdr:spPr>
        <a:xfrm flipV="1">
          <a:off x="4633595" y="5270040"/>
          <a:ext cx="1270" cy="1474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61848</xdr:rowOff>
    </xdr:from>
    <xdr:ext cx="534377" cy="259045"/>
    <xdr:sp macro="" textlink="">
      <xdr:nvSpPr>
        <xdr:cNvPr id="57" name="人件費最小値テキスト"/>
        <xdr:cNvSpPr txBox="1"/>
      </xdr:nvSpPr>
      <xdr:spPr>
        <a:xfrm>
          <a:off x="4686300" y="67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58021</xdr:rowOff>
    </xdr:from>
    <xdr:to>
      <xdr:col>24</xdr:col>
      <xdr:colOff>152400</xdr:colOff>
      <xdr:row>39</xdr:row>
      <xdr:rowOff>58021</xdr:rowOff>
    </xdr:to>
    <xdr:cxnSp macro="">
      <xdr:nvCxnSpPr>
        <xdr:cNvPr id="58" name="直線コネクタ 57"/>
        <xdr:cNvCxnSpPr/>
      </xdr:nvCxnSpPr>
      <xdr:spPr>
        <a:xfrm>
          <a:off x="4546600" y="6744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73217</xdr:rowOff>
    </xdr:from>
    <xdr:ext cx="599010" cy="259045"/>
    <xdr:sp macro="" textlink="">
      <xdr:nvSpPr>
        <xdr:cNvPr id="59" name="人件費最大値テキスト"/>
        <xdr:cNvSpPr txBox="1"/>
      </xdr:nvSpPr>
      <xdr:spPr>
        <a:xfrm>
          <a:off x="4686300" y="504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126540</xdr:rowOff>
    </xdr:from>
    <xdr:to>
      <xdr:col>24</xdr:col>
      <xdr:colOff>152400</xdr:colOff>
      <xdr:row>30</xdr:row>
      <xdr:rowOff>126540</xdr:rowOff>
    </xdr:to>
    <xdr:cxnSp macro="">
      <xdr:nvCxnSpPr>
        <xdr:cNvPr id="60" name="直線コネクタ 59"/>
        <xdr:cNvCxnSpPr/>
      </xdr:nvCxnSpPr>
      <xdr:spPr>
        <a:xfrm>
          <a:off x="4546600" y="527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146086</xdr:rowOff>
    </xdr:from>
    <xdr:to>
      <xdr:col>24</xdr:col>
      <xdr:colOff>63500</xdr:colOff>
      <xdr:row>37</xdr:row>
      <xdr:rowOff>170409</xdr:rowOff>
    </xdr:to>
    <xdr:cxnSp macro="">
      <xdr:nvCxnSpPr>
        <xdr:cNvPr id="61" name="直線コネクタ 60"/>
        <xdr:cNvCxnSpPr/>
      </xdr:nvCxnSpPr>
      <xdr:spPr>
        <a:xfrm flipV="1">
          <a:off x="3797300" y="6489736"/>
          <a:ext cx="838200" cy="2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54970</xdr:rowOff>
    </xdr:from>
    <xdr:ext cx="534377" cy="259045"/>
    <xdr:sp macro="" textlink="">
      <xdr:nvSpPr>
        <xdr:cNvPr id="62" name="人件費平均値テキスト"/>
        <xdr:cNvSpPr txBox="1"/>
      </xdr:nvSpPr>
      <xdr:spPr>
        <a:xfrm>
          <a:off x="4686300" y="6227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32093</xdr:rowOff>
    </xdr:from>
    <xdr:to>
      <xdr:col>24</xdr:col>
      <xdr:colOff>114300</xdr:colOff>
      <xdr:row>37</xdr:row>
      <xdr:rowOff>133693</xdr:rowOff>
    </xdr:to>
    <xdr:sp macro="" textlink="">
      <xdr:nvSpPr>
        <xdr:cNvPr id="63" name="フローチャート: 判断 62"/>
        <xdr:cNvSpPr/>
      </xdr:nvSpPr>
      <xdr:spPr>
        <a:xfrm>
          <a:off x="45847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162285</xdr:rowOff>
    </xdr:from>
    <xdr:to>
      <xdr:col>19</xdr:col>
      <xdr:colOff>177800</xdr:colOff>
      <xdr:row>37</xdr:row>
      <xdr:rowOff>170409</xdr:rowOff>
    </xdr:to>
    <xdr:cxnSp macro="">
      <xdr:nvCxnSpPr>
        <xdr:cNvPr id="64" name="直線コネクタ 63"/>
        <xdr:cNvCxnSpPr/>
      </xdr:nvCxnSpPr>
      <xdr:spPr>
        <a:xfrm>
          <a:off x="2908300" y="6505935"/>
          <a:ext cx="889000" cy="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54061</xdr:rowOff>
    </xdr:from>
    <xdr:to>
      <xdr:col>20</xdr:col>
      <xdr:colOff>38100</xdr:colOff>
      <xdr:row>37</xdr:row>
      <xdr:rowOff>155661</xdr:rowOff>
    </xdr:to>
    <xdr:sp macro="" textlink="">
      <xdr:nvSpPr>
        <xdr:cNvPr id="65" name="フローチャート: 判断 64"/>
        <xdr:cNvSpPr/>
      </xdr:nvSpPr>
      <xdr:spPr>
        <a:xfrm>
          <a:off x="3746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738</xdr:rowOff>
    </xdr:from>
    <xdr:ext cx="534377" cy="259045"/>
    <xdr:sp macro="" textlink="">
      <xdr:nvSpPr>
        <xdr:cNvPr id="66" name="テキスト ボックス 65"/>
        <xdr:cNvSpPr txBox="1"/>
      </xdr:nvSpPr>
      <xdr:spPr>
        <a:xfrm>
          <a:off x="3530111" y="617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162034</xdr:rowOff>
    </xdr:from>
    <xdr:to>
      <xdr:col>15</xdr:col>
      <xdr:colOff>50800</xdr:colOff>
      <xdr:row>37</xdr:row>
      <xdr:rowOff>162285</xdr:rowOff>
    </xdr:to>
    <xdr:cxnSp macro="">
      <xdr:nvCxnSpPr>
        <xdr:cNvPr id="67" name="直線コネクタ 66"/>
        <xdr:cNvCxnSpPr/>
      </xdr:nvCxnSpPr>
      <xdr:spPr>
        <a:xfrm>
          <a:off x="2019300" y="6505684"/>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64615</xdr:rowOff>
    </xdr:from>
    <xdr:to>
      <xdr:col>15</xdr:col>
      <xdr:colOff>101600</xdr:colOff>
      <xdr:row>37</xdr:row>
      <xdr:rowOff>166215</xdr:rowOff>
    </xdr:to>
    <xdr:sp macro="" textlink="">
      <xdr:nvSpPr>
        <xdr:cNvPr id="68" name="フローチャート: 判断 67"/>
        <xdr:cNvSpPr/>
      </xdr:nvSpPr>
      <xdr:spPr>
        <a:xfrm>
          <a:off x="2857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11292</xdr:rowOff>
    </xdr:from>
    <xdr:ext cx="534377" cy="259045"/>
    <xdr:sp macro="" textlink="">
      <xdr:nvSpPr>
        <xdr:cNvPr id="69" name="テキスト ボックス 68"/>
        <xdr:cNvSpPr txBox="1"/>
      </xdr:nvSpPr>
      <xdr:spPr>
        <a:xfrm>
          <a:off x="2641111" y="618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162034</xdr:rowOff>
    </xdr:from>
    <xdr:to>
      <xdr:col>10</xdr:col>
      <xdr:colOff>114300</xdr:colOff>
      <xdr:row>38</xdr:row>
      <xdr:rowOff>12682</xdr:rowOff>
    </xdr:to>
    <xdr:cxnSp macro="">
      <xdr:nvCxnSpPr>
        <xdr:cNvPr id="70" name="直線コネクタ 69"/>
        <xdr:cNvCxnSpPr/>
      </xdr:nvCxnSpPr>
      <xdr:spPr>
        <a:xfrm flipV="1">
          <a:off x="1130300" y="6505684"/>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42281</xdr:rowOff>
    </xdr:from>
    <xdr:to>
      <xdr:col>10</xdr:col>
      <xdr:colOff>165100</xdr:colOff>
      <xdr:row>37</xdr:row>
      <xdr:rowOff>143881</xdr:rowOff>
    </xdr:to>
    <xdr:sp macro="" textlink="">
      <xdr:nvSpPr>
        <xdr:cNvPr id="71" name="フローチャート: 判断 70"/>
        <xdr:cNvSpPr/>
      </xdr:nvSpPr>
      <xdr:spPr>
        <a:xfrm>
          <a:off x="1968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160408</xdr:rowOff>
    </xdr:from>
    <xdr:ext cx="534377" cy="259045"/>
    <xdr:sp macro="" textlink="">
      <xdr:nvSpPr>
        <xdr:cNvPr id="72" name="テキスト ボックス 71"/>
        <xdr:cNvSpPr txBox="1"/>
      </xdr:nvSpPr>
      <xdr:spPr>
        <a:xfrm>
          <a:off x="1752111" y="61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124721</xdr:rowOff>
    </xdr:from>
    <xdr:to>
      <xdr:col>6</xdr:col>
      <xdr:colOff>38100</xdr:colOff>
      <xdr:row>38</xdr:row>
      <xdr:rowOff>54871</xdr:rowOff>
    </xdr:to>
    <xdr:sp macro="" textlink="">
      <xdr:nvSpPr>
        <xdr:cNvPr id="73" name="フローチャート: 判断 72"/>
        <xdr:cNvSpPr/>
      </xdr:nvSpPr>
      <xdr:spPr>
        <a:xfrm>
          <a:off x="1079500" y="646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71398</xdr:rowOff>
    </xdr:from>
    <xdr:ext cx="534377" cy="259045"/>
    <xdr:sp macro="" textlink="">
      <xdr:nvSpPr>
        <xdr:cNvPr id="74" name="テキスト ボックス 73"/>
        <xdr:cNvSpPr txBox="1"/>
      </xdr:nvSpPr>
      <xdr:spPr>
        <a:xfrm>
          <a:off x="863111" y="624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95286</xdr:rowOff>
    </xdr:from>
    <xdr:to>
      <xdr:col>24</xdr:col>
      <xdr:colOff>114300</xdr:colOff>
      <xdr:row>38</xdr:row>
      <xdr:rowOff>25436</xdr:rowOff>
    </xdr:to>
    <xdr:sp macro="" textlink="">
      <xdr:nvSpPr>
        <xdr:cNvPr id="80" name="楕円 79"/>
        <xdr:cNvSpPr/>
      </xdr:nvSpPr>
      <xdr:spPr>
        <a:xfrm>
          <a:off x="4584700" y="643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73713</xdr:rowOff>
    </xdr:from>
    <xdr:ext cx="534377" cy="259045"/>
    <xdr:sp macro="" textlink="">
      <xdr:nvSpPr>
        <xdr:cNvPr id="81" name="人件費該当値テキスト"/>
        <xdr:cNvSpPr txBox="1"/>
      </xdr:nvSpPr>
      <xdr:spPr>
        <a:xfrm>
          <a:off x="4686300" y="641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119609</xdr:rowOff>
    </xdr:from>
    <xdr:to>
      <xdr:col>20</xdr:col>
      <xdr:colOff>38100</xdr:colOff>
      <xdr:row>38</xdr:row>
      <xdr:rowOff>49758</xdr:rowOff>
    </xdr:to>
    <xdr:sp macro="" textlink="">
      <xdr:nvSpPr>
        <xdr:cNvPr id="82" name="楕円 81"/>
        <xdr:cNvSpPr/>
      </xdr:nvSpPr>
      <xdr:spPr>
        <a:xfrm>
          <a:off x="3746500" y="64632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40886</xdr:rowOff>
    </xdr:from>
    <xdr:ext cx="534377" cy="259045"/>
    <xdr:sp macro="" textlink="">
      <xdr:nvSpPr>
        <xdr:cNvPr id="83" name="テキスト ボックス 82"/>
        <xdr:cNvSpPr txBox="1"/>
      </xdr:nvSpPr>
      <xdr:spPr>
        <a:xfrm>
          <a:off x="3530111" y="655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111486</xdr:rowOff>
    </xdr:from>
    <xdr:to>
      <xdr:col>15</xdr:col>
      <xdr:colOff>101600</xdr:colOff>
      <xdr:row>38</xdr:row>
      <xdr:rowOff>41636</xdr:rowOff>
    </xdr:to>
    <xdr:sp macro="" textlink="">
      <xdr:nvSpPr>
        <xdr:cNvPr id="84" name="楕円 83"/>
        <xdr:cNvSpPr/>
      </xdr:nvSpPr>
      <xdr:spPr>
        <a:xfrm>
          <a:off x="2857500" y="645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32762</xdr:rowOff>
    </xdr:from>
    <xdr:ext cx="534377" cy="259045"/>
    <xdr:sp macro="" textlink="">
      <xdr:nvSpPr>
        <xdr:cNvPr id="85" name="テキスト ボックス 84"/>
        <xdr:cNvSpPr txBox="1"/>
      </xdr:nvSpPr>
      <xdr:spPr>
        <a:xfrm>
          <a:off x="2641111" y="654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111234</xdr:rowOff>
    </xdr:from>
    <xdr:to>
      <xdr:col>10</xdr:col>
      <xdr:colOff>165100</xdr:colOff>
      <xdr:row>38</xdr:row>
      <xdr:rowOff>41384</xdr:rowOff>
    </xdr:to>
    <xdr:sp macro="" textlink="">
      <xdr:nvSpPr>
        <xdr:cNvPr id="86" name="楕円 85"/>
        <xdr:cNvSpPr/>
      </xdr:nvSpPr>
      <xdr:spPr>
        <a:xfrm>
          <a:off x="1968500" y="645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32511</xdr:rowOff>
    </xdr:from>
    <xdr:ext cx="534377" cy="259045"/>
    <xdr:sp macro="" textlink="">
      <xdr:nvSpPr>
        <xdr:cNvPr id="87" name="テキスト ボックス 86"/>
        <xdr:cNvSpPr txBox="1"/>
      </xdr:nvSpPr>
      <xdr:spPr>
        <a:xfrm>
          <a:off x="1752111" y="654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133332</xdr:rowOff>
    </xdr:from>
    <xdr:to>
      <xdr:col>6</xdr:col>
      <xdr:colOff>38100</xdr:colOff>
      <xdr:row>38</xdr:row>
      <xdr:rowOff>63482</xdr:rowOff>
    </xdr:to>
    <xdr:sp macro="" textlink="">
      <xdr:nvSpPr>
        <xdr:cNvPr id="88" name="楕円 87"/>
        <xdr:cNvSpPr/>
      </xdr:nvSpPr>
      <xdr:spPr>
        <a:xfrm>
          <a:off x="1079500" y="647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54609</xdr:rowOff>
    </xdr:from>
    <xdr:ext cx="534377" cy="259045"/>
    <xdr:sp macro="" textlink="">
      <xdr:nvSpPr>
        <xdr:cNvPr id="89" name="テキスト ボックス 88"/>
        <xdr:cNvSpPr txBox="1"/>
      </xdr:nvSpPr>
      <xdr:spPr>
        <a:xfrm>
          <a:off x="863111" y="656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124833</xdr:rowOff>
    </xdr:from>
    <xdr:to>
      <xdr:col>24</xdr:col>
      <xdr:colOff>62865</xdr:colOff>
      <xdr:row>58</xdr:row>
      <xdr:rowOff>76644</xdr:rowOff>
    </xdr:to>
    <xdr:cxnSp macro="">
      <xdr:nvCxnSpPr>
        <xdr:cNvPr id="113" name="直線コネクタ 112"/>
        <xdr:cNvCxnSpPr/>
      </xdr:nvCxnSpPr>
      <xdr:spPr>
        <a:xfrm flipV="1">
          <a:off x="4633595" y="8868783"/>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80471</xdr:rowOff>
    </xdr:from>
    <xdr:ext cx="534377" cy="259045"/>
    <xdr:sp macro="" textlink="">
      <xdr:nvSpPr>
        <xdr:cNvPr id="114" name="物件費最小値テキスト"/>
        <xdr:cNvSpPr txBox="1"/>
      </xdr:nvSpPr>
      <xdr:spPr>
        <a:xfrm>
          <a:off x="4686300" y="1002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76644</xdr:rowOff>
    </xdr:from>
    <xdr:to>
      <xdr:col>24</xdr:col>
      <xdr:colOff>152400</xdr:colOff>
      <xdr:row>58</xdr:row>
      <xdr:rowOff>76644</xdr:rowOff>
    </xdr:to>
    <xdr:cxnSp macro="">
      <xdr:nvCxnSpPr>
        <xdr:cNvPr id="115" name="直線コネクタ 114"/>
        <xdr:cNvCxnSpPr/>
      </xdr:nvCxnSpPr>
      <xdr:spPr>
        <a:xfrm>
          <a:off x="4546600" y="1002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71510</xdr:rowOff>
    </xdr:from>
    <xdr:ext cx="599010" cy="259045"/>
    <xdr:sp macro="" textlink="">
      <xdr:nvSpPr>
        <xdr:cNvPr id="116" name="物件費最大値テキスト"/>
        <xdr:cNvSpPr txBox="1"/>
      </xdr:nvSpPr>
      <xdr:spPr>
        <a:xfrm>
          <a:off x="4686300" y="8644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124833</xdr:rowOff>
    </xdr:from>
    <xdr:to>
      <xdr:col>24</xdr:col>
      <xdr:colOff>152400</xdr:colOff>
      <xdr:row>51</xdr:row>
      <xdr:rowOff>124833</xdr:rowOff>
    </xdr:to>
    <xdr:cxnSp macro="">
      <xdr:nvCxnSpPr>
        <xdr:cNvPr id="117" name="直線コネクタ 116"/>
        <xdr:cNvCxnSpPr/>
      </xdr:nvCxnSpPr>
      <xdr:spPr>
        <a:xfrm>
          <a:off x="4546600" y="886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52646</xdr:rowOff>
    </xdr:from>
    <xdr:to>
      <xdr:col>24</xdr:col>
      <xdr:colOff>63500</xdr:colOff>
      <xdr:row>57</xdr:row>
      <xdr:rowOff>61051</xdr:rowOff>
    </xdr:to>
    <xdr:cxnSp macro="">
      <xdr:nvCxnSpPr>
        <xdr:cNvPr id="118" name="直線コネクタ 117"/>
        <xdr:cNvCxnSpPr/>
      </xdr:nvCxnSpPr>
      <xdr:spPr>
        <a:xfrm flipV="1">
          <a:off x="3797300" y="9825296"/>
          <a:ext cx="838200" cy="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12332</xdr:rowOff>
    </xdr:from>
    <xdr:ext cx="534377" cy="259045"/>
    <xdr:sp macro="" textlink="">
      <xdr:nvSpPr>
        <xdr:cNvPr id="119" name="物件費平均値テキスト"/>
        <xdr:cNvSpPr txBox="1"/>
      </xdr:nvSpPr>
      <xdr:spPr>
        <a:xfrm>
          <a:off x="4686300" y="961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160905</xdr:rowOff>
    </xdr:from>
    <xdr:to>
      <xdr:col>24</xdr:col>
      <xdr:colOff>114300</xdr:colOff>
      <xdr:row>57</xdr:row>
      <xdr:rowOff>91055</xdr:rowOff>
    </xdr:to>
    <xdr:sp macro="" textlink="">
      <xdr:nvSpPr>
        <xdr:cNvPr id="120" name="フローチャート: 判断 119"/>
        <xdr:cNvSpPr/>
      </xdr:nvSpPr>
      <xdr:spPr>
        <a:xfrm>
          <a:off x="4584700" y="97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52398</xdr:rowOff>
    </xdr:from>
    <xdr:to>
      <xdr:col>19</xdr:col>
      <xdr:colOff>177800</xdr:colOff>
      <xdr:row>57</xdr:row>
      <xdr:rowOff>61051</xdr:rowOff>
    </xdr:to>
    <xdr:cxnSp macro="">
      <xdr:nvCxnSpPr>
        <xdr:cNvPr id="121" name="直線コネクタ 120"/>
        <xdr:cNvCxnSpPr/>
      </xdr:nvCxnSpPr>
      <xdr:spPr>
        <a:xfrm>
          <a:off x="2908300" y="9825048"/>
          <a:ext cx="889000" cy="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5728</xdr:rowOff>
    </xdr:from>
    <xdr:to>
      <xdr:col>20</xdr:col>
      <xdr:colOff>38100</xdr:colOff>
      <xdr:row>57</xdr:row>
      <xdr:rowOff>107328</xdr:rowOff>
    </xdr:to>
    <xdr:sp macro="" textlink="">
      <xdr:nvSpPr>
        <xdr:cNvPr id="122" name="フローチャート: 判断 121"/>
        <xdr:cNvSpPr/>
      </xdr:nvSpPr>
      <xdr:spPr>
        <a:xfrm>
          <a:off x="3746500" y="977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123855</xdr:rowOff>
    </xdr:from>
    <xdr:ext cx="534377" cy="259045"/>
    <xdr:sp macro="" textlink="">
      <xdr:nvSpPr>
        <xdr:cNvPr id="123" name="テキスト ボックス 122"/>
        <xdr:cNvSpPr txBox="1"/>
      </xdr:nvSpPr>
      <xdr:spPr>
        <a:xfrm>
          <a:off x="3530111" y="955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52398</xdr:rowOff>
    </xdr:from>
    <xdr:to>
      <xdr:col>15</xdr:col>
      <xdr:colOff>50800</xdr:colOff>
      <xdr:row>57</xdr:row>
      <xdr:rowOff>67931</xdr:rowOff>
    </xdr:to>
    <xdr:cxnSp macro="">
      <xdr:nvCxnSpPr>
        <xdr:cNvPr id="124" name="直線コネクタ 123"/>
        <xdr:cNvCxnSpPr/>
      </xdr:nvCxnSpPr>
      <xdr:spPr>
        <a:xfrm flipV="1">
          <a:off x="2019300" y="9825048"/>
          <a:ext cx="889000" cy="1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25132</xdr:rowOff>
    </xdr:from>
    <xdr:to>
      <xdr:col>15</xdr:col>
      <xdr:colOff>101600</xdr:colOff>
      <xdr:row>57</xdr:row>
      <xdr:rowOff>126732</xdr:rowOff>
    </xdr:to>
    <xdr:sp macro="" textlink="">
      <xdr:nvSpPr>
        <xdr:cNvPr id="125" name="フローチャート: 判断 124"/>
        <xdr:cNvSpPr/>
      </xdr:nvSpPr>
      <xdr:spPr>
        <a:xfrm>
          <a:off x="2857500" y="97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117859</xdr:rowOff>
    </xdr:from>
    <xdr:ext cx="534377" cy="259045"/>
    <xdr:sp macro="" textlink="">
      <xdr:nvSpPr>
        <xdr:cNvPr id="126" name="テキスト ボックス 125"/>
        <xdr:cNvSpPr txBox="1"/>
      </xdr:nvSpPr>
      <xdr:spPr>
        <a:xfrm>
          <a:off x="2641111" y="989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67931</xdr:rowOff>
    </xdr:from>
    <xdr:to>
      <xdr:col>10</xdr:col>
      <xdr:colOff>114300</xdr:colOff>
      <xdr:row>57</xdr:row>
      <xdr:rowOff>110847</xdr:rowOff>
    </xdr:to>
    <xdr:cxnSp macro="">
      <xdr:nvCxnSpPr>
        <xdr:cNvPr id="127" name="直線コネクタ 126"/>
        <xdr:cNvCxnSpPr/>
      </xdr:nvCxnSpPr>
      <xdr:spPr>
        <a:xfrm flipV="1">
          <a:off x="1130300" y="9840581"/>
          <a:ext cx="889000" cy="4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33289</xdr:rowOff>
    </xdr:from>
    <xdr:to>
      <xdr:col>10</xdr:col>
      <xdr:colOff>165100</xdr:colOff>
      <xdr:row>57</xdr:row>
      <xdr:rowOff>134889</xdr:rowOff>
    </xdr:to>
    <xdr:sp macro="" textlink="">
      <xdr:nvSpPr>
        <xdr:cNvPr id="128" name="フローチャート: 判断 127"/>
        <xdr:cNvSpPr/>
      </xdr:nvSpPr>
      <xdr:spPr>
        <a:xfrm>
          <a:off x="1968500" y="98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126016</xdr:rowOff>
    </xdr:from>
    <xdr:ext cx="534377" cy="259045"/>
    <xdr:sp macro="" textlink="">
      <xdr:nvSpPr>
        <xdr:cNvPr id="129" name="テキスト ボックス 128"/>
        <xdr:cNvSpPr txBox="1"/>
      </xdr:nvSpPr>
      <xdr:spPr>
        <a:xfrm>
          <a:off x="1752111" y="989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67210</xdr:rowOff>
    </xdr:from>
    <xdr:to>
      <xdr:col>6</xdr:col>
      <xdr:colOff>38100</xdr:colOff>
      <xdr:row>57</xdr:row>
      <xdr:rowOff>168810</xdr:rowOff>
    </xdr:to>
    <xdr:sp macro="" textlink="">
      <xdr:nvSpPr>
        <xdr:cNvPr id="130" name="フローチャート: 判断 129"/>
        <xdr:cNvSpPr/>
      </xdr:nvSpPr>
      <xdr:spPr>
        <a:xfrm>
          <a:off x="1079500" y="983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159937</xdr:rowOff>
    </xdr:from>
    <xdr:ext cx="534377" cy="259045"/>
    <xdr:sp macro="" textlink="">
      <xdr:nvSpPr>
        <xdr:cNvPr id="131" name="テキスト ボックス 130"/>
        <xdr:cNvSpPr txBox="1"/>
      </xdr:nvSpPr>
      <xdr:spPr>
        <a:xfrm>
          <a:off x="863111" y="993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1846</xdr:rowOff>
    </xdr:from>
    <xdr:to>
      <xdr:col>24</xdr:col>
      <xdr:colOff>114300</xdr:colOff>
      <xdr:row>57</xdr:row>
      <xdr:rowOff>103446</xdr:rowOff>
    </xdr:to>
    <xdr:sp macro="" textlink="">
      <xdr:nvSpPr>
        <xdr:cNvPr id="137" name="楕円 136"/>
        <xdr:cNvSpPr/>
      </xdr:nvSpPr>
      <xdr:spPr>
        <a:xfrm>
          <a:off x="4584700" y="977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151723</xdr:rowOff>
    </xdr:from>
    <xdr:ext cx="534377" cy="259045"/>
    <xdr:sp macro="" textlink="">
      <xdr:nvSpPr>
        <xdr:cNvPr id="138" name="物件費該当値テキスト"/>
        <xdr:cNvSpPr txBox="1"/>
      </xdr:nvSpPr>
      <xdr:spPr>
        <a:xfrm>
          <a:off x="4686300" y="975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10251</xdr:rowOff>
    </xdr:from>
    <xdr:to>
      <xdr:col>20</xdr:col>
      <xdr:colOff>38100</xdr:colOff>
      <xdr:row>57</xdr:row>
      <xdr:rowOff>111851</xdr:rowOff>
    </xdr:to>
    <xdr:sp macro="" textlink="">
      <xdr:nvSpPr>
        <xdr:cNvPr id="139" name="楕円 138"/>
        <xdr:cNvSpPr/>
      </xdr:nvSpPr>
      <xdr:spPr>
        <a:xfrm>
          <a:off x="3746500" y="978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102978</xdr:rowOff>
    </xdr:from>
    <xdr:ext cx="534377" cy="259045"/>
    <xdr:sp macro="" textlink="">
      <xdr:nvSpPr>
        <xdr:cNvPr id="140" name="テキスト ボックス 139"/>
        <xdr:cNvSpPr txBox="1"/>
      </xdr:nvSpPr>
      <xdr:spPr>
        <a:xfrm>
          <a:off x="3530111" y="987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1598</xdr:rowOff>
    </xdr:from>
    <xdr:to>
      <xdr:col>15</xdr:col>
      <xdr:colOff>101600</xdr:colOff>
      <xdr:row>57</xdr:row>
      <xdr:rowOff>103198</xdr:rowOff>
    </xdr:to>
    <xdr:sp macro="" textlink="">
      <xdr:nvSpPr>
        <xdr:cNvPr id="141" name="楕円 140"/>
        <xdr:cNvSpPr/>
      </xdr:nvSpPr>
      <xdr:spPr>
        <a:xfrm>
          <a:off x="2857500" y="977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119725</xdr:rowOff>
    </xdr:from>
    <xdr:ext cx="534377" cy="259045"/>
    <xdr:sp macro="" textlink="">
      <xdr:nvSpPr>
        <xdr:cNvPr id="142" name="テキスト ボックス 141"/>
        <xdr:cNvSpPr txBox="1"/>
      </xdr:nvSpPr>
      <xdr:spPr>
        <a:xfrm>
          <a:off x="2641111" y="954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17131</xdr:rowOff>
    </xdr:from>
    <xdr:to>
      <xdr:col>10</xdr:col>
      <xdr:colOff>165100</xdr:colOff>
      <xdr:row>57</xdr:row>
      <xdr:rowOff>118731</xdr:rowOff>
    </xdr:to>
    <xdr:sp macro="" textlink="">
      <xdr:nvSpPr>
        <xdr:cNvPr id="143" name="楕円 142"/>
        <xdr:cNvSpPr/>
      </xdr:nvSpPr>
      <xdr:spPr>
        <a:xfrm>
          <a:off x="1968500" y="978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135258</xdr:rowOff>
    </xdr:from>
    <xdr:ext cx="534377" cy="259045"/>
    <xdr:sp macro="" textlink="">
      <xdr:nvSpPr>
        <xdr:cNvPr id="144" name="テキスト ボックス 143"/>
        <xdr:cNvSpPr txBox="1"/>
      </xdr:nvSpPr>
      <xdr:spPr>
        <a:xfrm>
          <a:off x="1752111" y="95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60047</xdr:rowOff>
    </xdr:from>
    <xdr:to>
      <xdr:col>6</xdr:col>
      <xdr:colOff>38100</xdr:colOff>
      <xdr:row>57</xdr:row>
      <xdr:rowOff>161647</xdr:rowOff>
    </xdr:to>
    <xdr:sp macro="" textlink="">
      <xdr:nvSpPr>
        <xdr:cNvPr id="145" name="楕円 144"/>
        <xdr:cNvSpPr/>
      </xdr:nvSpPr>
      <xdr:spPr>
        <a:xfrm>
          <a:off x="1079500" y="983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6724</xdr:rowOff>
    </xdr:from>
    <xdr:ext cx="534377" cy="259045"/>
    <xdr:sp macro="" textlink="">
      <xdr:nvSpPr>
        <xdr:cNvPr id="146" name="テキスト ボックス 145"/>
        <xdr:cNvSpPr txBox="1"/>
      </xdr:nvSpPr>
      <xdr:spPr>
        <a:xfrm>
          <a:off x="863111" y="960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92334</xdr:rowOff>
    </xdr:from>
    <xdr:to>
      <xdr:col>24</xdr:col>
      <xdr:colOff>62865</xdr:colOff>
      <xdr:row>78</xdr:row>
      <xdr:rowOff>126487</xdr:rowOff>
    </xdr:to>
    <xdr:cxnSp macro="">
      <xdr:nvCxnSpPr>
        <xdr:cNvPr id="168" name="直線コネクタ 167"/>
        <xdr:cNvCxnSpPr/>
      </xdr:nvCxnSpPr>
      <xdr:spPr>
        <a:xfrm flipV="1">
          <a:off x="4633595" y="12093834"/>
          <a:ext cx="1270" cy="140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130314</xdr:rowOff>
    </xdr:from>
    <xdr:ext cx="378565" cy="259045"/>
    <xdr:sp macro="" textlink="">
      <xdr:nvSpPr>
        <xdr:cNvPr id="169" name="維持補修費最小値テキスト"/>
        <xdr:cNvSpPr txBox="1"/>
      </xdr:nvSpPr>
      <xdr:spPr>
        <a:xfrm>
          <a:off x="4686300" y="13503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126487</xdr:rowOff>
    </xdr:from>
    <xdr:to>
      <xdr:col>24</xdr:col>
      <xdr:colOff>152400</xdr:colOff>
      <xdr:row>78</xdr:row>
      <xdr:rowOff>126487</xdr:rowOff>
    </xdr:to>
    <xdr:cxnSp macro="">
      <xdr:nvCxnSpPr>
        <xdr:cNvPr id="170" name="直線コネクタ 169"/>
        <xdr:cNvCxnSpPr/>
      </xdr:nvCxnSpPr>
      <xdr:spPr>
        <a:xfrm>
          <a:off x="4546600" y="134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39011</xdr:rowOff>
    </xdr:from>
    <xdr:ext cx="534377" cy="259045"/>
    <xdr:sp macro="" textlink="">
      <xdr:nvSpPr>
        <xdr:cNvPr id="171" name="維持補修費最大値テキスト"/>
        <xdr:cNvSpPr txBox="1"/>
      </xdr:nvSpPr>
      <xdr:spPr>
        <a:xfrm>
          <a:off x="4686300" y="1186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92334</xdr:rowOff>
    </xdr:from>
    <xdr:to>
      <xdr:col>24</xdr:col>
      <xdr:colOff>152400</xdr:colOff>
      <xdr:row>70</xdr:row>
      <xdr:rowOff>92334</xdr:rowOff>
    </xdr:to>
    <xdr:cxnSp macro="">
      <xdr:nvCxnSpPr>
        <xdr:cNvPr id="172" name="直線コネクタ 171"/>
        <xdr:cNvCxnSpPr/>
      </xdr:nvCxnSpPr>
      <xdr:spPr>
        <a:xfrm>
          <a:off x="4546600" y="120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128361</xdr:rowOff>
    </xdr:from>
    <xdr:to>
      <xdr:col>24</xdr:col>
      <xdr:colOff>63500</xdr:colOff>
      <xdr:row>77</xdr:row>
      <xdr:rowOff>12187</xdr:rowOff>
    </xdr:to>
    <xdr:cxnSp macro="">
      <xdr:nvCxnSpPr>
        <xdr:cNvPr id="173" name="直線コネクタ 172"/>
        <xdr:cNvCxnSpPr/>
      </xdr:nvCxnSpPr>
      <xdr:spPr>
        <a:xfrm flipV="1">
          <a:off x="3797300" y="13158561"/>
          <a:ext cx="838200" cy="5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6290</xdr:rowOff>
    </xdr:from>
    <xdr:ext cx="469744" cy="259045"/>
    <xdr:sp macro="" textlink="">
      <xdr:nvSpPr>
        <xdr:cNvPr id="174" name="維持補修費平均値テキスト"/>
        <xdr:cNvSpPr txBox="1"/>
      </xdr:nvSpPr>
      <xdr:spPr>
        <a:xfrm>
          <a:off x="4686300" y="1320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27863</xdr:rowOff>
    </xdr:from>
    <xdr:to>
      <xdr:col>24</xdr:col>
      <xdr:colOff>114300</xdr:colOff>
      <xdr:row>77</xdr:row>
      <xdr:rowOff>129463</xdr:rowOff>
    </xdr:to>
    <xdr:sp macro="" textlink="">
      <xdr:nvSpPr>
        <xdr:cNvPr id="175" name="フローチャート: 判断 174"/>
        <xdr:cNvSpPr/>
      </xdr:nvSpPr>
      <xdr:spPr>
        <a:xfrm>
          <a:off x="4584700" y="132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163199</xdr:rowOff>
    </xdr:from>
    <xdr:to>
      <xdr:col>19</xdr:col>
      <xdr:colOff>177800</xdr:colOff>
      <xdr:row>77</xdr:row>
      <xdr:rowOff>12187</xdr:rowOff>
    </xdr:to>
    <xdr:cxnSp macro="">
      <xdr:nvCxnSpPr>
        <xdr:cNvPr id="176" name="直線コネクタ 175"/>
        <xdr:cNvCxnSpPr/>
      </xdr:nvCxnSpPr>
      <xdr:spPr>
        <a:xfrm>
          <a:off x="2908300" y="13193399"/>
          <a:ext cx="889000" cy="2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34311</xdr:rowOff>
    </xdr:from>
    <xdr:to>
      <xdr:col>20</xdr:col>
      <xdr:colOff>38100</xdr:colOff>
      <xdr:row>77</xdr:row>
      <xdr:rowOff>135911</xdr:rowOff>
    </xdr:to>
    <xdr:sp macro="" textlink="">
      <xdr:nvSpPr>
        <xdr:cNvPr id="177" name="フローチャート: 判断 176"/>
        <xdr:cNvSpPr/>
      </xdr:nvSpPr>
      <xdr:spPr>
        <a:xfrm>
          <a:off x="37465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127038</xdr:rowOff>
    </xdr:from>
    <xdr:ext cx="469744" cy="259045"/>
    <xdr:sp macro="" textlink="">
      <xdr:nvSpPr>
        <xdr:cNvPr id="178" name="テキスト ボックス 177"/>
        <xdr:cNvSpPr txBox="1"/>
      </xdr:nvSpPr>
      <xdr:spPr>
        <a:xfrm>
          <a:off x="3562428" y="13328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163199</xdr:rowOff>
    </xdr:from>
    <xdr:to>
      <xdr:col>15</xdr:col>
      <xdr:colOff>50800</xdr:colOff>
      <xdr:row>77</xdr:row>
      <xdr:rowOff>42042</xdr:rowOff>
    </xdr:to>
    <xdr:cxnSp macro="">
      <xdr:nvCxnSpPr>
        <xdr:cNvPr id="179" name="直線コネクタ 178"/>
        <xdr:cNvCxnSpPr/>
      </xdr:nvCxnSpPr>
      <xdr:spPr>
        <a:xfrm flipV="1">
          <a:off x="2019300" y="13193399"/>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48209</xdr:rowOff>
    </xdr:from>
    <xdr:to>
      <xdr:col>15</xdr:col>
      <xdr:colOff>101600</xdr:colOff>
      <xdr:row>77</xdr:row>
      <xdr:rowOff>149809</xdr:rowOff>
    </xdr:to>
    <xdr:sp macro="" textlink="">
      <xdr:nvSpPr>
        <xdr:cNvPr id="180" name="フローチャート: 判断 179"/>
        <xdr:cNvSpPr/>
      </xdr:nvSpPr>
      <xdr:spPr>
        <a:xfrm>
          <a:off x="2857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140936</xdr:rowOff>
    </xdr:from>
    <xdr:ext cx="469744" cy="259045"/>
    <xdr:sp macro="" textlink="">
      <xdr:nvSpPr>
        <xdr:cNvPr id="181" name="テキスト ボックス 180"/>
        <xdr:cNvSpPr txBox="1"/>
      </xdr:nvSpPr>
      <xdr:spPr>
        <a:xfrm>
          <a:off x="2673428" y="1334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42042</xdr:rowOff>
    </xdr:from>
    <xdr:to>
      <xdr:col>10</xdr:col>
      <xdr:colOff>114300</xdr:colOff>
      <xdr:row>77</xdr:row>
      <xdr:rowOff>69611</xdr:rowOff>
    </xdr:to>
    <xdr:cxnSp macro="">
      <xdr:nvCxnSpPr>
        <xdr:cNvPr id="182" name="直線コネクタ 181"/>
        <xdr:cNvCxnSpPr/>
      </xdr:nvCxnSpPr>
      <xdr:spPr>
        <a:xfrm flipV="1">
          <a:off x="1130300" y="13243692"/>
          <a:ext cx="889000" cy="2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41306</xdr:rowOff>
    </xdr:from>
    <xdr:to>
      <xdr:col>10</xdr:col>
      <xdr:colOff>165100</xdr:colOff>
      <xdr:row>77</xdr:row>
      <xdr:rowOff>142906</xdr:rowOff>
    </xdr:to>
    <xdr:sp macro="" textlink="">
      <xdr:nvSpPr>
        <xdr:cNvPr id="183" name="フローチャート: 判断 182"/>
        <xdr:cNvSpPr/>
      </xdr:nvSpPr>
      <xdr:spPr>
        <a:xfrm>
          <a:off x="1968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134033</xdr:rowOff>
    </xdr:from>
    <xdr:ext cx="469744" cy="259045"/>
    <xdr:sp macro="" textlink="">
      <xdr:nvSpPr>
        <xdr:cNvPr id="184" name="テキスト ボックス 183"/>
        <xdr:cNvSpPr txBox="1"/>
      </xdr:nvSpPr>
      <xdr:spPr>
        <a:xfrm>
          <a:off x="1784428" y="1333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30835</xdr:rowOff>
    </xdr:from>
    <xdr:to>
      <xdr:col>6</xdr:col>
      <xdr:colOff>38100</xdr:colOff>
      <xdr:row>77</xdr:row>
      <xdr:rowOff>132435</xdr:rowOff>
    </xdr:to>
    <xdr:sp macro="" textlink="">
      <xdr:nvSpPr>
        <xdr:cNvPr id="185" name="フローチャート: 判断 184"/>
        <xdr:cNvSpPr/>
      </xdr:nvSpPr>
      <xdr:spPr>
        <a:xfrm>
          <a:off x="1079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123562</xdr:rowOff>
    </xdr:from>
    <xdr:ext cx="469744" cy="259045"/>
    <xdr:sp macro="" textlink="">
      <xdr:nvSpPr>
        <xdr:cNvPr id="186" name="テキスト ボックス 185"/>
        <xdr:cNvSpPr txBox="1"/>
      </xdr:nvSpPr>
      <xdr:spPr>
        <a:xfrm>
          <a:off x="895428" y="1332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77561</xdr:rowOff>
    </xdr:from>
    <xdr:to>
      <xdr:col>24</xdr:col>
      <xdr:colOff>114300</xdr:colOff>
      <xdr:row>77</xdr:row>
      <xdr:rowOff>7711</xdr:rowOff>
    </xdr:to>
    <xdr:sp macro="" textlink="">
      <xdr:nvSpPr>
        <xdr:cNvPr id="192" name="楕円 191"/>
        <xdr:cNvSpPr/>
      </xdr:nvSpPr>
      <xdr:spPr>
        <a:xfrm>
          <a:off x="4584700" y="1310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100438</xdr:rowOff>
    </xdr:from>
    <xdr:ext cx="469744" cy="259045"/>
    <xdr:sp macro="" textlink="">
      <xdr:nvSpPr>
        <xdr:cNvPr id="193" name="維持補修費該当値テキスト"/>
        <xdr:cNvSpPr txBox="1"/>
      </xdr:nvSpPr>
      <xdr:spPr>
        <a:xfrm>
          <a:off x="4686300" y="12959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132837</xdr:rowOff>
    </xdr:from>
    <xdr:to>
      <xdr:col>20</xdr:col>
      <xdr:colOff>38100</xdr:colOff>
      <xdr:row>77</xdr:row>
      <xdr:rowOff>62987</xdr:rowOff>
    </xdr:to>
    <xdr:sp macro="" textlink="">
      <xdr:nvSpPr>
        <xdr:cNvPr id="194" name="楕円 193"/>
        <xdr:cNvSpPr/>
      </xdr:nvSpPr>
      <xdr:spPr>
        <a:xfrm>
          <a:off x="3746500" y="1316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79514</xdr:rowOff>
    </xdr:from>
    <xdr:ext cx="469744" cy="259045"/>
    <xdr:sp macro="" textlink="">
      <xdr:nvSpPr>
        <xdr:cNvPr id="195" name="テキスト ボックス 194"/>
        <xdr:cNvSpPr txBox="1"/>
      </xdr:nvSpPr>
      <xdr:spPr>
        <a:xfrm>
          <a:off x="3562428" y="1293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112399</xdr:rowOff>
    </xdr:from>
    <xdr:to>
      <xdr:col>15</xdr:col>
      <xdr:colOff>101600</xdr:colOff>
      <xdr:row>77</xdr:row>
      <xdr:rowOff>42549</xdr:rowOff>
    </xdr:to>
    <xdr:sp macro="" textlink="">
      <xdr:nvSpPr>
        <xdr:cNvPr id="196" name="楕円 195"/>
        <xdr:cNvSpPr/>
      </xdr:nvSpPr>
      <xdr:spPr>
        <a:xfrm>
          <a:off x="2857500" y="1314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59077</xdr:rowOff>
    </xdr:from>
    <xdr:ext cx="469744" cy="259045"/>
    <xdr:sp macro="" textlink="">
      <xdr:nvSpPr>
        <xdr:cNvPr id="197" name="テキスト ボックス 196"/>
        <xdr:cNvSpPr txBox="1"/>
      </xdr:nvSpPr>
      <xdr:spPr>
        <a:xfrm>
          <a:off x="2673428" y="1291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162692</xdr:rowOff>
    </xdr:from>
    <xdr:to>
      <xdr:col>10</xdr:col>
      <xdr:colOff>165100</xdr:colOff>
      <xdr:row>77</xdr:row>
      <xdr:rowOff>92842</xdr:rowOff>
    </xdr:to>
    <xdr:sp macro="" textlink="">
      <xdr:nvSpPr>
        <xdr:cNvPr id="198" name="楕円 197"/>
        <xdr:cNvSpPr/>
      </xdr:nvSpPr>
      <xdr:spPr>
        <a:xfrm>
          <a:off x="1968500" y="1319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109369</xdr:rowOff>
    </xdr:from>
    <xdr:ext cx="469744" cy="259045"/>
    <xdr:sp macro="" textlink="">
      <xdr:nvSpPr>
        <xdr:cNvPr id="199" name="テキスト ボックス 198"/>
        <xdr:cNvSpPr txBox="1"/>
      </xdr:nvSpPr>
      <xdr:spPr>
        <a:xfrm>
          <a:off x="1784428" y="12968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18811</xdr:rowOff>
    </xdr:from>
    <xdr:to>
      <xdr:col>6</xdr:col>
      <xdr:colOff>38100</xdr:colOff>
      <xdr:row>77</xdr:row>
      <xdr:rowOff>120411</xdr:rowOff>
    </xdr:to>
    <xdr:sp macro="" textlink="">
      <xdr:nvSpPr>
        <xdr:cNvPr id="200" name="楕円 199"/>
        <xdr:cNvSpPr/>
      </xdr:nvSpPr>
      <xdr:spPr>
        <a:xfrm>
          <a:off x="1079500" y="1322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136938</xdr:rowOff>
    </xdr:from>
    <xdr:ext cx="469744" cy="259045"/>
    <xdr:sp macro="" textlink="">
      <xdr:nvSpPr>
        <xdr:cNvPr id="201" name="テキスト ボックス 200"/>
        <xdr:cNvSpPr txBox="1"/>
      </xdr:nvSpPr>
      <xdr:spPr>
        <a:xfrm>
          <a:off x="895428" y="1299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103632</xdr:rowOff>
    </xdr:from>
    <xdr:to>
      <xdr:col>24</xdr:col>
      <xdr:colOff>62865</xdr:colOff>
      <xdr:row>99</xdr:row>
      <xdr:rowOff>36309</xdr:rowOff>
    </xdr:to>
    <xdr:cxnSp macro="">
      <xdr:nvCxnSpPr>
        <xdr:cNvPr id="226" name="直線コネクタ 225"/>
        <xdr:cNvCxnSpPr/>
      </xdr:nvCxnSpPr>
      <xdr:spPr>
        <a:xfrm flipV="1">
          <a:off x="4633595" y="15705582"/>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40136</xdr:rowOff>
    </xdr:from>
    <xdr:ext cx="534377" cy="259045"/>
    <xdr:sp macro="" textlink="">
      <xdr:nvSpPr>
        <xdr:cNvPr id="227" name="扶助費最小値テキスト"/>
        <xdr:cNvSpPr txBox="1"/>
      </xdr:nvSpPr>
      <xdr:spPr>
        <a:xfrm>
          <a:off x="4686300" y="1701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36309</xdr:rowOff>
    </xdr:from>
    <xdr:to>
      <xdr:col>24</xdr:col>
      <xdr:colOff>152400</xdr:colOff>
      <xdr:row>99</xdr:row>
      <xdr:rowOff>36309</xdr:rowOff>
    </xdr:to>
    <xdr:cxnSp macro="">
      <xdr:nvCxnSpPr>
        <xdr:cNvPr id="228" name="直線コネクタ 227"/>
        <xdr:cNvCxnSpPr/>
      </xdr:nvCxnSpPr>
      <xdr:spPr>
        <a:xfrm>
          <a:off x="4546600" y="1700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50309</xdr:rowOff>
    </xdr:from>
    <xdr:ext cx="599010" cy="259045"/>
    <xdr:sp macro="" textlink="">
      <xdr:nvSpPr>
        <xdr:cNvPr id="229" name="扶助費最大値テキスト"/>
        <xdr:cNvSpPr txBox="1"/>
      </xdr:nvSpPr>
      <xdr:spPr>
        <a:xfrm>
          <a:off x="4686300" y="154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103632</xdr:rowOff>
    </xdr:from>
    <xdr:to>
      <xdr:col>24</xdr:col>
      <xdr:colOff>152400</xdr:colOff>
      <xdr:row>91</xdr:row>
      <xdr:rowOff>103632</xdr:rowOff>
    </xdr:to>
    <xdr:cxnSp macro="">
      <xdr:nvCxnSpPr>
        <xdr:cNvPr id="230" name="直線コネクタ 229"/>
        <xdr:cNvCxnSpPr/>
      </xdr:nvCxnSpPr>
      <xdr:spPr>
        <a:xfrm>
          <a:off x="4546600" y="15705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62891</xdr:rowOff>
    </xdr:from>
    <xdr:to>
      <xdr:col>24</xdr:col>
      <xdr:colOff>63500</xdr:colOff>
      <xdr:row>97</xdr:row>
      <xdr:rowOff>93866</xdr:rowOff>
    </xdr:to>
    <xdr:cxnSp macro="">
      <xdr:nvCxnSpPr>
        <xdr:cNvPr id="231" name="直線コネクタ 230"/>
        <xdr:cNvCxnSpPr/>
      </xdr:nvCxnSpPr>
      <xdr:spPr>
        <a:xfrm>
          <a:off x="3797300" y="16693541"/>
          <a:ext cx="838200" cy="3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10062</xdr:rowOff>
    </xdr:from>
    <xdr:ext cx="534377" cy="259045"/>
    <xdr:sp macro="" textlink="">
      <xdr:nvSpPr>
        <xdr:cNvPr id="232" name="扶助費平均値テキスト"/>
        <xdr:cNvSpPr txBox="1"/>
      </xdr:nvSpPr>
      <xdr:spPr>
        <a:xfrm>
          <a:off x="4686300" y="16297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158635</xdr:rowOff>
    </xdr:from>
    <xdr:to>
      <xdr:col>24</xdr:col>
      <xdr:colOff>114300</xdr:colOff>
      <xdr:row>96</xdr:row>
      <xdr:rowOff>88785</xdr:rowOff>
    </xdr:to>
    <xdr:sp macro="" textlink="">
      <xdr:nvSpPr>
        <xdr:cNvPr id="233" name="フローチャート: 判断 232"/>
        <xdr:cNvSpPr/>
      </xdr:nvSpPr>
      <xdr:spPr>
        <a:xfrm>
          <a:off x="45847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62891</xdr:rowOff>
    </xdr:from>
    <xdr:to>
      <xdr:col>19</xdr:col>
      <xdr:colOff>177800</xdr:colOff>
      <xdr:row>97</xdr:row>
      <xdr:rowOff>65291</xdr:rowOff>
    </xdr:to>
    <xdr:cxnSp macro="">
      <xdr:nvCxnSpPr>
        <xdr:cNvPr id="234" name="直線コネクタ 233"/>
        <xdr:cNvCxnSpPr/>
      </xdr:nvCxnSpPr>
      <xdr:spPr>
        <a:xfrm flipV="1">
          <a:off x="2908300" y="16693541"/>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152743</xdr:rowOff>
    </xdr:from>
    <xdr:to>
      <xdr:col>20</xdr:col>
      <xdr:colOff>38100</xdr:colOff>
      <xdr:row>96</xdr:row>
      <xdr:rowOff>82893</xdr:rowOff>
    </xdr:to>
    <xdr:sp macro="" textlink="">
      <xdr:nvSpPr>
        <xdr:cNvPr id="235" name="フローチャート: 判断 234"/>
        <xdr:cNvSpPr/>
      </xdr:nvSpPr>
      <xdr:spPr>
        <a:xfrm>
          <a:off x="3746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99420</xdr:rowOff>
    </xdr:from>
    <xdr:ext cx="534377" cy="259045"/>
    <xdr:sp macro="" textlink="">
      <xdr:nvSpPr>
        <xdr:cNvPr id="236" name="テキスト ボックス 235"/>
        <xdr:cNvSpPr txBox="1"/>
      </xdr:nvSpPr>
      <xdr:spPr>
        <a:xfrm>
          <a:off x="3530111" y="162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65291</xdr:rowOff>
    </xdr:from>
    <xdr:to>
      <xdr:col>15</xdr:col>
      <xdr:colOff>50800</xdr:colOff>
      <xdr:row>97</xdr:row>
      <xdr:rowOff>136880</xdr:rowOff>
    </xdr:to>
    <xdr:cxnSp macro="">
      <xdr:nvCxnSpPr>
        <xdr:cNvPr id="237" name="直線コネクタ 236"/>
        <xdr:cNvCxnSpPr/>
      </xdr:nvCxnSpPr>
      <xdr:spPr>
        <a:xfrm flipV="1">
          <a:off x="2019300" y="16695941"/>
          <a:ext cx="889000" cy="7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4927</xdr:rowOff>
    </xdr:from>
    <xdr:to>
      <xdr:col>15</xdr:col>
      <xdr:colOff>101600</xdr:colOff>
      <xdr:row>96</xdr:row>
      <xdr:rowOff>106527</xdr:rowOff>
    </xdr:to>
    <xdr:sp macro="" textlink="">
      <xdr:nvSpPr>
        <xdr:cNvPr id="238" name="フローチャート: 判断 237"/>
        <xdr:cNvSpPr/>
      </xdr:nvSpPr>
      <xdr:spPr>
        <a:xfrm>
          <a:off x="2857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123054</xdr:rowOff>
    </xdr:from>
    <xdr:ext cx="534377" cy="259045"/>
    <xdr:sp macro="" textlink="">
      <xdr:nvSpPr>
        <xdr:cNvPr id="239" name="テキスト ボックス 238"/>
        <xdr:cNvSpPr txBox="1"/>
      </xdr:nvSpPr>
      <xdr:spPr>
        <a:xfrm>
          <a:off x="2641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116536</xdr:rowOff>
    </xdr:from>
    <xdr:to>
      <xdr:col>10</xdr:col>
      <xdr:colOff>114300</xdr:colOff>
      <xdr:row>97</xdr:row>
      <xdr:rowOff>136880</xdr:rowOff>
    </xdr:to>
    <xdr:cxnSp macro="">
      <xdr:nvCxnSpPr>
        <xdr:cNvPr id="240" name="直線コネクタ 239"/>
        <xdr:cNvCxnSpPr/>
      </xdr:nvCxnSpPr>
      <xdr:spPr>
        <a:xfrm>
          <a:off x="1130300" y="16747186"/>
          <a:ext cx="889000" cy="2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62218</xdr:rowOff>
    </xdr:from>
    <xdr:to>
      <xdr:col>10</xdr:col>
      <xdr:colOff>165100</xdr:colOff>
      <xdr:row>96</xdr:row>
      <xdr:rowOff>163818</xdr:rowOff>
    </xdr:to>
    <xdr:sp macro="" textlink="">
      <xdr:nvSpPr>
        <xdr:cNvPr id="241" name="フローチャート: 判断 240"/>
        <xdr:cNvSpPr/>
      </xdr:nvSpPr>
      <xdr:spPr>
        <a:xfrm>
          <a:off x="1968500" y="16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8895</xdr:rowOff>
    </xdr:from>
    <xdr:ext cx="534377" cy="259045"/>
    <xdr:sp macro="" textlink="">
      <xdr:nvSpPr>
        <xdr:cNvPr id="242" name="テキスト ボックス 241"/>
        <xdr:cNvSpPr txBox="1"/>
      </xdr:nvSpPr>
      <xdr:spPr>
        <a:xfrm>
          <a:off x="1752111" y="1629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124434</xdr:rowOff>
    </xdr:from>
    <xdr:to>
      <xdr:col>6</xdr:col>
      <xdr:colOff>38100</xdr:colOff>
      <xdr:row>97</xdr:row>
      <xdr:rowOff>54584</xdr:rowOff>
    </xdr:to>
    <xdr:sp macro="" textlink="">
      <xdr:nvSpPr>
        <xdr:cNvPr id="243" name="フローチャート: 判断 242"/>
        <xdr:cNvSpPr/>
      </xdr:nvSpPr>
      <xdr:spPr>
        <a:xfrm>
          <a:off x="1079500" y="165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71111</xdr:rowOff>
    </xdr:from>
    <xdr:ext cx="534377" cy="259045"/>
    <xdr:sp macro="" textlink="">
      <xdr:nvSpPr>
        <xdr:cNvPr id="244" name="テキスト ボックス 243"/>
        <xdr:cNvSpPr txBox="1"/>
      </xdr:nvSpPr>
      <xdr:spPr>
        <a:xfrm>
          <a:off x="863111" y="1635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43066</xdr:rowOff>
    </xdr:from>
    <xdr:to>
      <xdr:col>24</xdr:col>
      <xdr:colOff>114300</xdr:colOff>
      <xdr:row>97</xdr:row>
      <xdr:rowOff>144666</xdr:rowOff>
    </xdr:to>
    <xdr:sp macro="" textlink="">
      <xdr:nvSpPr>
        <xdr:cNvPr id="250" name="楕円 249"/>
        <xdr:cNvSpPr/>
      </xdr:nvSpPr>
      <xdr:spPr>
        <a:xfrm>
          <a:off x="4584700" y="1667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21493</xdr:rowOff>
    </xdr:from>
    <xdr:ext cx="534377" cy="259045"/>
    <xdr:sp macro="" textlink="">
      <xdr:nvSpPr>
        <xdr:cNvPr id="251" name="扶助費該当値テキスト"/>
        <xdr:cNvSpPr txBox="1"/>
      </xdr:nvSpPr>
      <xdr:spPr>
        <a:xfrm>
          <a:off x="4686300" y="1665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12091</xdr:rowOff>
    </xdr:from>
    <xdr:to>
      <xdr:col>20</xdr:col>
      <xdr:colOff>38100</xdr:colOff>
      <xdr:row>97</xdr:row>
      <xdr:rowOff>113691</xdr:rowOff>
    </xdr:to>
    <xdr:sp macro="" textlink="">
      <xdr:nvSpPr>
        <xdr:cNvPr id="252" name="楕円 251"/>
        <xdr:cNvSpPr/>
      </xdr:nvSpPr>
      <xdr:spPr>
        <a:xfrm>
          <a:off x="3746500" y="1664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104818</xdr:rowOff>
    </xdr:from>
    <xdr:ext cx="534377" cy="259045"/>
    <xdr:sp macro="" textlink="">
      <xdr:nvSpPr>
        <xdr:cNvPr id="253" name="テキスト ボックス 252"/>
        <xdr:cNvSpPr txBox="1"/>
      </xdr:nvSpPr>
      <xdr:spPr>
        <a:xfrm>
          <a:off x="3530111" y="1673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14491</xdr:rowOff>
    </xdr:from>
    <xdr:to>
      <xdr:col>15</xdr:col>
      <xdr:colOff>101600</xdr:colOff>
      <xdr:row>97</xdr:row>
      <xdr:rowOff>116091</xdr:rowOff>
    </xdr:to>
    <xdr:sp macro="" textlink="">
      <xdr:nvSpPr>
        <xdr:cNvPr id="254" name="楕円 253"/>
        <xdr:cNvSpPr/>
      </xdr:nvSpPr>
      <xdr:spPr>
        <a:xfrm>
          <a:off x="2857500" y="1664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107218</xdr:rowOff>
    </xdr:from>
    <xdr:ext cx="534377" cy="259045"/>
    <xdr:sp macro="" textlink="">
      <xdr:nvSpPr>
        <xdr:cNvPr id="255" name="テキスト ボックス 254"/>
        <xdr:cNvSpPr txBox="1"/>
      </xdr:nvSpPr>
      <xdr:spPr>
        <a:xfrm>
          <a:off x="2641111" y="1673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86080</xdr:rowOff>
    </xdr:from>
    <xdr:to>
      <xdr:col>10</xdr:col>
      <xdr:colOff>165100</xdr:colOff>
      <xdr:row>98</xdr:row>
      <xdr:rowOff>16230</xdr:rowOff>
    </xdr:to>
    <xdr:sp macro="" textlink="">
      <xdr:nvSpPr>
        <xdr:cNvPr id="256" name="楕円 255"/>
        <xdr:cNvSpPr/>
      </xdr:nvSpPr>
      <xdr:spPr>
        <a:xfrm>
          <a:off x="1968500" y="1671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7357</xdr:rowOff>
    </xdr:from>
    <xdr:ext cx="534377" cy="259045"/>
    <xdr:sp macro="" textlink="">
      <xdr:nvSpPr>
        <xdr:cNvPr id="257" name="テキスト ボックス 256"/>
        <xdr:cNvSpPr txBox="1"/>
      </xdr:nvSpPr>
      <xdr:spPr>
        <a:xfrm>
          <a:off x="1752111" y="1680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65736</xdr:rowOff>
    </xdr:from>
    <xdr:to>
      <xdr:col>6</xdr:col>
      <xdr:colOff>38100</xdr:colOff>
      <xdr:row>97</xdr:row>
      <xdr:rowOff>167336</xdr:rowOff>
    </xdr:to>
    <xdr:sp macro="" textlink="">
      <xdr:nvSpPr>
        <xdr:cNvPr id="258" name="楕円 257"/>
        <xdr:cNvSpPr/>
      </xdr:nvSpPr>
      <xdr:spPr>
        <a:xfrm>
          <a:off x="1079500" y="1669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158463</xdr:rowOff>
    </xdr:from>
    <xdr:ext cx="534377" cy="259045"/>
    <xdr:sp macro="" textlink="">
      <xdr:nvSpPr>
        <xdr:cNvPr id="259" name="テキスト ボックス 258"/>
        <xdr:cNvSpPr txBox="1"/>
      </xdr:nvSpPr>
      <xdr:spPr>
        <a:xfrm>
          <a:off x="863111" y="1678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143168</xdr:rowOff>
    </xdr:from>
    <xdr:to>
      <xdr:col>54</xdr:col>
      <xdr:colOff>189865</xdr:colOff>
      <xdr:row>38</xdr:row>
      <xdr:rowOff>69272</xdr:rowOff>
    </xdr:to>
    <xdr:cxnSp macro="">
      <xdr:nvCxnSpPr>
        <xdr:cNvPr id="285" name="直線コネクタ 284"/>
        <xdr:cNvCxnSpPr/>
      </xdr:nvCxnSpPr>
      <xdr:spPr>
        <a:xfrm flipV="1">
          <a:off x="10475595" y="5286668"/>
          <a:ext cx="1270" cy="1297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73099</xdr:rowOff>
    </xdr:from>
    <xdr:ext cx="534377" cy="259045"/>
    <xdr:sp macro="" textlink="">
      <xdr:nvSpPr>
        <xdr:cNvPr id="286" name="補助費等最小値テキスト"/>
        <xdr:cNvSpPr txBox="1"/>
      </xdr:nvSpPr>
      <xdr:spPr>
        <a:xfrm>
          <a:off x="10528300" y="65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69272</xdr:rowOff>
    </xdr:from>
    <xdr:to>
      <xdr:col>55</xdr:col>
      <xdr:colOff>88900</xdr:colOff>
      <xdr:row>38</xdr:row>
      <xdr:rowOff>69272</xdr:rowOff>
    </xdr:to>
    <xdr:cxnSp macro="">
      <xdr:nvCxnSpPr>
        <xdr:cNvPr id="287" name="直線コネクタ 286"/>
        <xdr:cNvCxnSpPr/>
      </xdr:nvCxnSpPr>
      <xdr:spPr>
        <a:xfrm>
          <a:off x="10388600" y="6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89845</xdr:rowOff>
    </xdr:from>
    <xdr:ext cx="599010" cy="259045"/>
    <xdr:sp macro="" textlink="">
      <xdr:nvSpPr>
        <xdr:cNvPr id="288" name="補助費等最大値テキスト"/>
        <xdr:cNvSpPr txBox="1"/>
      </xdr:nvSpPr>
      <xdr:spPr>
        <a:xfrm>
          <a:off x="10528300" y="5061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143168</xdr:rowOff>
    </xdr:from>
    <xdr:to>
      <xdr:col>55</xdr:col>
      <xdr:colOff>88900</xdr:colOff>
      <xdr:row>30</xdr:row>
      <xdr:rowOff>143168</xdr:rowOff>
    </xdr:to>
    <xdr:cxnSp macro="">
      <xdr:nvCxnSpPr>
        <xdr:cNvPr id="289" name="直線コネクタ 288"/>
        <xdr:cNvCxnSpPr/>
      </xdr:nvCxnSpPr>
      <xdr:spPr>
        <a:xfrm>
          <a:off x="10388600" y="528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127996</xdr:rowOff>
    </xdr:from>
    <xdr:to>
      <xdr:col>55</xdr:col>
      <xdr:colOff>0</xdr:colOff>
      <xdr:row>36</xdr:row>
      <xdr:rowOff>69298</xdr:rowOff>
    </xdr:to>
    <xdr:cxnSp macro="">
      <xdr:nvCxnSpPr>
        <xdr:cNvPr id="290" name="直線コネクタ 289"/>
        <xdr:cNvCxnSpPr/>
      </xdr:nvCxnSpPr>
      <xdr:spPr>
        <a:xfrm flipV="1">
          <a:off x="9639300" y="6128746"/>
          <a:ext cx="838200" cy="11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145743</xdr:rowOff>
    </xdr:from>
    <xdr:ext cx="534377" cy="259045"/>
    <xdr:sp macro="" textlink="">
      <xdr:nvSpPr>
        <xdr:cNvPr id="291" name="補助費等平均値テキスト"/>
        <xdr:cNvSpPr txBox="1"/>
      </xdr:nvSpPr>
      <xdr:spPr>
        <a:xfrm>
          <a:off x="10528300" y="6146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167316</xdr:rowOff>
    </xdr:from>
    <xdr:to>
      <xdr:col>55</xdr:col>
      <xdr:colOff>50800</xdr:colOff>
      <xdr:row>36</xdr:row>
      <xdr:rowOff>97466</xdr:rowOff>
    </xdr:to>
    <xdr:sp macro="" textlink="">
      <xdr:nvSpPr>
        <xdr:cNvPr id="292" name="フローチャート: 判断 291"/>
        <xdr:cNvSpPr/>
      </xdr:nvSpPr>
      <xdr:spPr>
        <a:xfrm>
          <a:off x="10426700" y="61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115018</xdr:rowOff>
    </xdr:from>
    <xdr:to>
      <xdr:col>50</xdr:col>
      <xdr:colOff>114300</xdr:colOff>
      <xdr:row>36</xdr:row>
      <xdr:rowOff>69298</xdr:rowOff>
    </xdr:to>
    <xdr:cxnSp macro="">
      <xdr:nvCxnSpPr>
        <xdr:cNvPr id="293" name="直線コネクタ 292"/>
        <xdr:cNvCxnSpPr/>
      </xdr:nvCxnSpPr>
      <xdr:spPr>
        <a:xfrm>
          <a:off x="8750300" y="6115768"/>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32475</xdr:rowOff>
    </xdr:from>
    <xdr:to>
      <xdr:col>50</xdr:col>
      <xdr:colOff>165100</xdr:colOff>
      <xdr:row>36</xdr:row>
      <xdr:rowOff>134075</xdr:rowOff>
    </xdr:to>
    <xdr:sp macro="" textlink="">
      <xdr:nvSpPr>
        <xdr:cNvPr id="294" name="フローチャート: 判断 293"/>
        <xdr:cNvSpPr/>
      </xdr:nvSpPr>
      <xdr:spPr>
        <a:xfrm>
          <a:off x="9588500" y="620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125202</xdr:rowOff>
    </xdr:from>
    <xdr:ext cx="534377" cy="259045"/>
    <xdr:sp macro="" textlink="">
      <xdr:nvSpPr>
        <xdr:cNvPr id="295" name="テキスト ボックス 294"/>
        <xdr:cNvSpPr txBox="1"/>
      </xdr:nvSpPr>
      <xdr:spPr>
        <a:xfrm>
          <a:off x="9372111" y="629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115018</xdr:rowOff>
    </xdr:from>
    <xdr:to>
      <xdr:col>45</xdr:col>
      <xdr:colOff>177800</xdr:colOff>
      <xdr:row>36</xdr:row>
      <xdr:rowOff>15969</xdr:rowOff>
    </xdr:to>
    <xdr:cxnSp macro="">
      <xdr:nvCxnSpPr>
        <xdr:cNvPr id="296" name="直線コネクタ 295"/>
        <xdr:cNvCxnSpPr/>
      </xdr:nvCxnSpPr>
      <xdr:spPr>
        <a:xfrm flipV="1">
          <a:off x="7861300" y="6115768"/>
          <a:ext cx="889000" cy="7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49692</xdr:rowOff>
    </xdr:from>
    <xdr:to>
      <xdr:col>46</xdr:col>
      <xdr:colOff>38100</xdr:colOff>
      <xdr:row>36</xdr:row>
      <xdr:rowOff>151292</xdr:rowOff>
    </xdr:to>
    <xdr:sp macro="" textlink="">
      <xdr:nvSpPr>
        <xdr:cNvPr id="297" name="フローチャート: 判断 296"/>
        <xdr:cNvSpPr/>
      </xdr:nvSpPr>
      <xdr:spPr>
        <a:xfrm>
          <a:off x="86995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142419</xdr:rowOff>
    </xdr:from>
    <xdr:ext cx="534377" cy="259045"/>
    <xdr:sp macro="" textlink="">
      <xdr:nvSpPr>
        <xdr:cNvPr id="298" name="テキスト ボックス 297"/>
        <xdr:cNvSpPr txBox="1"/>
      </xdr:nvSpPr>
      <xdr:spPr>
        <a:xfrm>
          <a:off x="8483111" y="631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102419</xdr:rowOff>
    </xdr:from>
    <xdr:to>
      <xdr:col>41</xdr:col>
      <xdr:colOff>50800</xdr:colOff>
      <xdr:row>36</xdr:row>
      <xdr:rowOff>15969</xdr:rowOff>
    </xdr:to>
    <xdr:cxnSp macro="">
      <xdr:nvCxnSpPr>
        <xdr:cNvPr id="299" name="直線コネクタ 298"/>
        <xdr:cNvCxnSpPr/>
      </xdr:nvCxnSpPr>
      <xdr:spPr>
        <a:xfrm>
          <a:off x="6972300" y="6103169"/>
          <a:ext cx="889000" cy="85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54140</xdr:rowOff>
    </xdr:from>
    <xdr:to>
      <xdr:col>41</xdr:col>
      <xdr:colOff>101600</xdr:colOff>
      <xdr:row>36</xdr:row>
      <xdr:rowOff>155740</xdr:rowOff>
    </xdr:to>
    <xdr:sp macro="" textlink="">
      <xdr:nvSpPr>
        <xdr:cNvPr id="300" name="フローチャート: 判断 299"/>
        <xdr:cNvSpPr/>
      </xdr:nvSpPr>
      <xdr:spPr>
        <a:xfrm>
          <a:off x="7810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146867</xdr:rowOff>
    </xdr:from>
    <xdr:ext cx="534377" cy="259045"/>
    <xdr:sp macro="" textlink="">
      <xdr:nvSpPr>
        <xdr:cNvPr id="301" name="テキスト ボックス 300"/>
        <xdr:cNvSpPr txBox="1"/>
      </xdr:nvSpPr>
      <xdr:spPr>
        <a:xfrm>
          <a:off x="7594111" y="631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167754</xdr:rowOff>
    </xdr:from>
    <xdr:to>
      <xdr:col>36</xdr:col>
      <xdr:colOff>165100</xdr:colOff>
      <xdr:row>37</xdr:row>
      <xdr:rowOff>97904</xdr:rowOff>
    </xdr:to>
    <xdr:sp macro="" textlink="">
      <xdr:nvSpPr>
        <xdr:cNvPr id="302" name="フローチャート: 判断 301"/>
        <xdr:cNvSpPr/>
      </xdr:nvSpPr>
      <xdr:spPr>
        <a:xfrm>
          <a:off x="6921500" y="6339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89031</xdr:rowOff>
    </xdr:from>
    <xdr:ext cx="534377" cy="259045"/>
    <xdr:sp macro="" textlink="">
      <xdr:nvSpPr>
        <xdr:cNvPr id="303" name="テキスト ボックス 302"/>
        <xdr:cNvSpPr txBox="1"/>
      </xdr:nvSpPr>
      <xdr:spPr>
        <a:xfrm>
          <a:off x="6705111" y="643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77196</xdr:rowOff>
    </xdr:from>
    <xdr:to>
      <xdr:col>55</xdr:col>
      <xdr:colOff>50800</xdr:colOff>
      <xdr:row>36</xdr:row>
      <xdr:rowOff>7346</xdr:rowOff>
    </xdr:to>
    <xdr:sp macro="" textlink="">
      <xdr:nvSpPr>
        <xdr:cNvPr id="309" name="楕円 308"/>
        <xdr:cNvSpPr/>
      </xdr:nvSpPr>
      <xdr:spPr>
        <a:xfrm>
          <a:off x="10426700" y="607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100073</xdr:rowOff>
    </xdr:from>
    <xdr:ext cx="599010" cy="259045"/>
    <xdr:sp macro="" textlink="">
      <xdr:nvSpPr>
        <xdr:cNvPr id="310" name="補助費等該当値テキスト"/>
        <xdr:cNvSpPr txBox="1"/>
      </xdr:nvSpPr>
      <xdr:spPr>
        <a:xfrm>
          <a:off x="10528300" y="592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18498</xdr:rowOff>
    </xdr:from>
    <xdr:to>
      <xdr:col>50</xdr:col>
      <xdr:colOff>165100</xdr:colOff>
      <xdr:row>36</xdr:row>
      <xdr:rowOff>120098</xdr:rowOff>
    </xdr:to>
    <xdr:sp macro="" textlink="">
      <xdr:nvSpPr>
        <xdr:cNvPr id="311" name="楕円 310"/>
        <xdr:cNvSpPr/>
      </xdr:nvSpPr>
      <xdr:spPr>
        <a:xfrm>
          <a:off x="9588500" y="619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136625</xdr:rowOff>
    </xdr:from>
    <xdr:ext cx="534377" cy="259045"/>
    <xdr:sp macro="" textlink="">
      <xdr:nvSpPr>
        <xdr:cNvPr id="312" name="テキスト ボックス 311"/>
        <xdr:cNvSpPr txBox="1"/>
      </xdr:nvSpPr>
      <xdr:spPr>
        <a:xfrm>
          <a:off x="9372111" y="596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64218</xdr:rowOff>
    </xdr:from>
    <xdr:to>
      <xdr:col>46</xdr:col>
      <xdr:colOff>38100</xdr:colOff>
      <xdr:row>35</xdr:row>
      <xdr:rowOff>165818</xdr:rowOff>
    </xdr:to>
    <xdr:sp macro="" textlink="">
      <xdr:nvSpPr>
        <xdr:cNvPr id="313" name="楕円 312"/>
        <xdr:cNvSpPr/>
      </xdr:nvSpPr>
      <xdr:spPr>
        <a:xfrm>
          <a:off x="8699500" y="606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10895</xdr:rowOff>
    </xdr:from>
    <xdr:ext cx="599010" cy="259045"/>
    <xdr:sp macro="" textlink="">
      <xdr:nvSpPr>
        <xdr:cNvPr id="314" name="テキスト ボックス 313"/>
        <xdr:cNvSpPr txBox="1"/>
      </xdr:nvSpPr>
      <xdr:spPr>
        <a:xfrm>
          <a:off x="8450795" y="5840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136619</xdr:rowOff>
    </xdr:from>
    <xdr:to>
      <xdr:col>41</xdr:col>
      <xdr:colOff>101600</xdr:colOff>
      <xdr:row>36</xdr:row>
      <xdr:rowOff>66769</xdr:rowOff>
    </xdr:to>
    <xdr:sp macro="" textlink="">
      <xdr:nvSpPr>
        <xdr:cNvPr id="315" name="楕円 314"/>
        <xdr:cNvSpPr/>
      </xdr:nvSpPr>
      <xdr:spPr>
        <a:xfrm>
          <a:off x="7810500" y="613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83296</xdr:rowOff>
    </xdr:from>
    <xdr:ext cx="534377" cy="259045"/>
    <xdr:sp macro="" textlink="">
      <xdr:nvSpPr>
        <xdr:cNvPr id="316" name="テキスト ボックス 315"/>
        <xdr:cNvSpPr txBox="1"/>
      </xdr:nvSpPr>
      <xdr:spPr>
        <a:xfrm>
          <a:off x="7594111" y="591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51619</xdr:rowOff>
    </xdr:from>
    <xdr:to>
      <xdr:col>36</xdr:col>
      <xdr:colOff>165100</xdr:colOff>
      <xdr:row>35</xdr:row>
      <xdr:rowOff>153219</xdr:rowOff>
    </xdr:to>
    <xdr:sp macro="" textlink="">
      <xdr:nvSpPr>
        <xdr:cNvPr id="317" name="楕円 316"/>
        <xdr:cNvSpPr/>
      </xdr:nvSpPr>
      <xdr:spPr>
        <a:xfrm>
          <a:off x="6921500" y="605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169746</xdr:rowOff>
    </xdr:from>
    <xdr:ext cx="599010" cy="259045"/>
    <xdr:sp macro="" textlink="">
      <xdr:nvSpPr>
        <xdr:cNvPr id="318" name="テキスト ボックス 317"/>
        <xdr:cNvSpPr txBox="1"/>
      </xdr:nvSpPr>
      <xdr:spPr>
        <a:xfrm>
          <a:off x="6672795" y="5827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9280</xdr:rowOff>
    </xdr:from>
    <xdr:to>
      <xdr:col>54</xdr:col>
      <xdr:colOff>189865</xdr:colOff>
      <xdr:row>59</xdr:row>
      <xdr:rowOff>15563</xdr:rowOff>
    </xdr:to>
    <xdr:cxnSp macro="">
      <xdr:nvCxnSpPr>
        <xdr:cNvPr id="342" name="直線コネクタ 341"/>
        <xdr:cNvCxnSpPr/>
      </xdr:nvCxnSpPr>
      <xdr:spPr>
        <a:xfrm flipV="1">
          <a:off x="10475595" y="8581780"/>
          <a:ext cx="1270" cy="1549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19390</xdr:rowOff>
    </xdr:from>
    <xdr:ext cx="469744" cy="259045"/>
    <xdr:sp macro="" textlink="">
      <xdr:nvSpPr>
        <xdr:cNvPr id="343" name="普通建設事業費最小値テキスト"/>
        <xdr:cNvSpPr txBox="1"/>
      </xdr:nvSpPr>
      <xdr:spPr>
        <a:xfrm>
          <a:off x="10528300" y="1013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15563</xdr:rowOff>
    </xdr:from>
    <xdr:to>
      <xdr:col>55</xdr:col>
      <xdr:colOff>88900</xdr:colOff>
      <xdr:row>59</xdr:row>
      <xdr:rowOff>15563</xdr:rowOff>
    </xdr:to>
    <xdr:cxnSp macro="">
      <xdr:nvCxnSpPr>
        <xdr:cNvPr id="344" name="直線コネクタ 343"/>
        <xdr:cNvCxnSpPr/>
      </xdr:nvCxnSpPr>
      <xdr:spPr>
        <a:xfrm>
          <a:off x="10388600" y="10131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127407</xdr:rowOff>
    </xdr:from>
    <xdr:ext cx="599010" cy="259045"/>
    <xdr:sp macro="" textlink="">
      <xdr:nvSpPr>
        <xdr:cNvPr id="345" name="普通建設事業費最大値テキスト"/>
        <xdr:cNvSpPr txBox="1"/>
      </xdr:nvSpPr>
      <xdr:spPr>
        <a:xfrm>
          <a:off x="10528300" y="835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9280</xdr:rowOff>
    </xdr:from>
    <xdr:to>
      <xdr:col>55</xdr:col>
      <xdr:colOff>88900</xdr:colOff>
      <xdr:row>50</xdr:row>
      <xdr:rowOff>9280</xdr:rowOff>
    </xdr:to>
    <xdr:cxnSp macro="">
      <xdr:nvCxnSpPr>
        <xdr:cNvPr id="346" name="直線コネクタ 345"/>
        <xdr:cNvCxnSpPr/>
      </xdr:nvCxnSpPr>
      <xdr:spPr>
        <a:xfrm>
          <a:off x="10388600" y="858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110325</xdr:rowOff>
    </xdr:from>
    <xdr:to>
      <xdr:col>55</xdr:col>
      <xdr:colOff>0</xdr:colOff>
      <xdr:row>57</xdr:row>
      <xdr:rowOff>35302</xdr:rowOff>
    </xdr:to>
    <xdr:cxnSp macro="">
      <xdr:nvCxnSpPr>
        <xdr:cNvPr id="347" name="直線コネクタ 346"/>
        <xdr:cNvCxnSpPr/>
      </xdr:nvCxnSpPr>
      <xdr:spPr>
        <a:xfrm flipV="1">
          <a:off x="9639300" y="9711525"/>
          <a:ext cx="838200" cy="9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149897</xdr:rowOff>
    </xdr:from>
    <xdr:ext cx="534377" cy="259045"/>
    <xdr:sp macro="" textlink="">
      <xdr:nvSpPr>
        <xdr:cNvPr id="348" name="普通建設事業費平均値テキスト"/>
        <xdr:cNvSpPr txBox="1"/>
      </xdr:nvSpPr>
      <xdr:spPr>
        <a:xfrm>
          <a:off x="10528300" y="9751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xdr:rowOff>
    </xdr:from>
    <xdr:to>
      <xdr:col>55</xdr:col>
      <xdr:colOff>50800</xdr:colOff>
      <xdr:row>57</xdr:row>
      <xdr:rowOff>101620</xdr:rowOff>
    </xdr:to>
    <xdr:sp macro="" textlink="">
      <xdr:nvSpPr>
        <xdr:cNvPr id="349" name="フローチャート: 判断 348"/>
        <xdr:cNvSpPr/>
      </xdr:nvSpPr>
      <xdr:spPr>
        <a:xfrm>
          <a:off x="104267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35302</xdr:rowOff>
    </xdr:from>
    <xdr:to>
      <xdr:col>50</xdr:col>
      <xdr:colOff>114300</xdr:colOff>
      <xdr:row>57</xdr:row>
      <xdr:rowOff>109575</xdr:rowOff>
    </xdr:to>
    <xdr:cxnSp macro="">
      <xdr:nvCxnSpPr>
        <xdr:cNvPr id="350" name="直線コネクタ 349"/>
        <xdr:cNvCxnSpPr/>
      </xdr:nvCxnSpPr>
      <xdr:spPr>
        <a:xfrm flipV="1">
          <a:off x="8750300" y="9807952"/>
          <a:ext cx="889000" cy="7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164826</xdr:rowOff>
    </xdr:from>
    <xdr:to>
      <xdr:col>50</xdr:col>
      <xdr:colOff>165100</xdr:colOff>
      <xdr:row>57</xdr:row>
      <xdr:rowOff>94976</xdr:rowOff>
    </xdr:to>
    <xdr:sp macro="" textlink="">
      <xdr:nvSpPr>
        <xdr:cNvPr id="351" name="フローチャート: 判断 350"/>
        <xdr:cNvSpPr/>
      </xdr:nvSpPr>
      <xdr:spPr>
        <a:xfrm>
          <a:off x="9588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86103</xdr:rowOff>
    </xdr:from>
    <xdr:ext cx="534377" cy="259045"/>
    <xdr:sp macro="" textlink="">
      <xdr:nvSpPr>
        <xdr:cNvPr id="352" name="テキスト ボックス 351"/>
        <xdr:cNvSpPr txBox="1"/>
      </xdr:nvSpPr>
      <xdr:spPr>
        <a:xfrm>
          <a:off x="9372111" y="98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109575</xdr:rowOff>
    </xdr:from>
    <xdr:to>
      <xdr:col>45</xdr:col>
      <xdr:colOff>177800</xdr:colOff>
      <xdr:row>57</xdr:row>
      <xdr:rowOff>153679</xdr:rowOff>
    </xdr:to>
    <xdr:cxnSp macro="">
      <xdr:nvCxnSpPr>
        <xdr:cNvPr id="353" name="直線コネクタ 352"/>
        <xdr:cNvCxnSpPr/>
      </xdr:nvCxnSpPr>
      <xdr:spPr>
        <a:xfrm flipV="1">
          <a:off x="7861300" y="9882225"/>
          <a:ext cx="889000" cy="4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33785</xdr:rowOff>
    </xdr:from>
    <xdr:to>
      <xdr:col>46</xdr:col>
      <xdr:colOff>38100</xdr:colOff>
      <xdr:row>57</xdr:row>
      <xdr:rowOff>135385</xdr:rowOff>
    </xdr:to>
    <xdr:sp macro="" textlink="">
      <xdr:nvSpPr>
        <xdr:cNvPr id="354" name="フローチャート: 判断 353"/>
        <xdr:cNvSpPr/>
      </xdr:nvSpPr>
      <xdr:spPr>
        <a:xfrm>
          <a:off x="8699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151912</xdr:rowOff>
    </xdr:from>
    <xdr:ext cx="534377" cy="259045"/>
    <xdr:sp macro="" textlink="">
      <xdr:nvSpPr>
        <xdr:cNvPr id="355" name="テキスト ボックス 354"/>
        <xdr:cNvSpPr txBox="1"/>
      </xdr:nvSpPr>
      <xdr:spPr>
        <a:xfrm>
          <a:off x="8483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63222</xdr:rowOff>
    </xdr:from>
    <xdr:to>
      <xdr:col>41</xdr:col>
      <xdr:colOff>50800</xdr:colOff>
      <xdr:row>57</xdr:row>
      <xdr:rowOff>153679</xdr:rowOff>
    </xdr:to>
    <xdr:cxnSp macro="">
      <xdr:nvCxnSpPr>
        <xdr:cNvPr id="356" name="直線コネクタ 355"/>
        <xdr:cNvCxnSpPr/>
      </xdr:nvCxnSpPr>
      <xdr:spPr>
        <a:xfrm>
          <a:off x="6972300" y="9664422"/>
          <a:ext cx="889000" cy="26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47096</xdr:rowOff>
    </xdr:from>
    <xdr:to>
      <xdr:col>41</xdr:col>
      <xdr:colOff>101600</xdr:colOff>
      <xdr:row>57</xdr:row>
      <xdr:rowOff>148696</xdr:rowOff>
    </xdr:to>
    <xdr:sp macro="" textlink="">
      <xdr:nvSpPr>
        <xdr:cNvPr id="357" name="フローチャート: 判断 356"/>
        <xdr:cNvSpPr/>
      </xdr:nvSpPr>
      <xdr:spPr>
        <a:xfrm>
          <a:off x="78105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165223</xdr:rowOff>
    </xdr:from>
    <xdr:ext cx="534377" cy="259045"/>
    <xdr:sp macro="" textlink="">
      <xdr:nvSpPr>
        <xdr:cNvPr id="358" name="テキスト ボックス 357"/>
        <xdr:cNvSpPr txBox="1"/>
      </xdr:nvSpPr>
      <xdr:spPr>
        <a:xfrm>
          <a:off x="7594111" y="95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11919</xdr:rowOff>
    </xdr:from>
    <xdr:to>
      <xdr:col>36</xdr:col>
      <xdr:colOff>165100</xdr:colOff>
      <xdr:row>57</xdr:row>
      <xdr:rowOff>113519</xdr:rowOff>
    </xdr:to>
    <xdr:sp macro="" textlink="">
      <xdr:nvSpPr>
        <xdr:cNvPr id="359" name="フローチャート: 判断 358"/>
        <xdr:cNvSpPr/>
      </xdr:nvSpPr>
      <xdr:spPr>
        <a:xfrm>
          <a:off x="6921500" y="97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104646</xdr:rowOff>
    </xdr:from>
    <xdr:ext cx="534377" cy="259045"/>
    <xdr:sp macro="" textlink="">
      <xdr:nvSpPr>
        <xdr:cNvPr id="360" name="テキスト ボックス 359"/>
        <xdr:cNvSpPr txBox="1"/>
      </xdr:nvSpPr>
      <xdr:spPr>
        <a:xfrm>
          <a:off x="6705111" y="987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59525</xdr:rowOff>
    </xdr:from>
    <xdr:to>
      <xdr:col>55</xdr:col>
      <xdr:colOff>50800</xdr:colOff>
      <xdr:row>56</xdr:row>
      <xdr:rowOff>161125</xdr:rowOff>
    </xdr:to>
    <xdr:sp macro="" textlink="">
      <xdr:nvSpPr>
        <xdr:cNvPr id="366" name="楕円 365"/>
        <xdr:cNvSpPr/>
      </xdr:nvSpPr>
      <xdr:spPr>
        <a:xfrm>
          <a:off x="10426700" y="966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82402</xdr:rowOff>
    </xdr:from>
    <xdr:ext cx="599010" cy="259045"/>
    <xdr:sp macro="" textlink="">
      <xdr:nvSpPr>
        <xdr:cNvPr id="367" name="普通建設事業費該当値テキスト"/>
        <xdr:cNvSpPr txBox="1"/>
      </xdr:nvSpPr>
      <xdr:spPr>
        <a:xfrm>
          <a:off x="10528300" y="9512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155952</xdr:rowOff>
    </xdr:from>
    <xdr:to>
      <xdr:col>50</xdr:col>
      <xdr:colOff>165100</xdr:colOff>
      <xdr:row>57</xdr:row>
      <xdr:rowOff>86102</xdr:rowOff>
    </xdr:to>
    <xdr:sp macro="" textlink="">
      <xdr:nvSpPr>
        <xdr:cNvPr id="368" name="楕円 367"/>
        <xdr:cNvSpPr/>
      </xdr:nvSpPr>
      <xdr:spPr>
        <a:xfrm>
          <a:off x="9588500" y="975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102629</xdr:rowOff>
    </xdr:from>
    <xdr:ext cx="534377" cy="259045"/>
    <xdr:sp macro="" textlink="">
      <xdr:nvSpPr>
        <xdr:cNvPr id="369" name="テキスト ボックス 368"/>
        <xdr:cNvSpPr txBox="1"/>
      </xdr:nvSpPr>
      <xdr:spPr>
        <a:xfrm>
          <a:off x="9372111" y="953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58775</xdr:rowOff>
    </xdr:from>
    <xdr:to>
      <xdr:col>46</xdr:col>
      <xdr:colOff>38100</xdr:colOff>
      <xdr:row>57</xdr:row>
      <xdr:rowOff>160375</xdr:rowOff>
    </xdr:to>
    <xdr:sp macro="" textlink="">
      <xdr:nvSpPr>
        <xdr:cNvPr id="370" name="楕円 369"/>
        <xdr:cNvSpPr/>
      </xdr:nvSpPr>
      <xdr:spPr>
        <a:xfrm>
          <a:off x="8699500" y="98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151502</xdr:rowOff>
    </xdr:from>
    <xdr:ext cx="534377" cy="259045"/>
    <xdr:sp macro="" textlink="">
      <xdr:nvSpPr>
        <xdr:cNvPr id="371" name="テキスト ボックス 370"/>
        <xdr:cNvSpPr txBox="1"/>
      </xdr:nvSpPr>
      <xdr:spPr>
        <a:xfrm>
          <a:off x="8483111" y="992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102879</xdr:rowOff>
    </xdr:from>
    <xdr:to>
      <xdr:col>41</xdr:col>
      <xdr:colOff>101600</xdr:colOff>
      <xdr:row>58</xdr:row>
      <xdr:rowOff>33029</xdr:rowOff>
    </xdr:to>
    <xdr:sp macro="" textlink="">
      <xdr:nvSpPr>
        <xdr:cNvPr id="372" name="楕円 371"/>
        <xdr:cNvSpPr/>
      </xdr:nvSpPr>
      <xdr:spPr>
        <a:xfrm>
          <a:off x="7810500" y="987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24156</xdr:rowOff>
    </xdr:from>
    <xdr:ext cx="534377" cy="259045"/>
    <xdr:sp macro="" textlink="">
      <xdr:nvSpPr>
        <xdr:cNvPr id="373" name="テキスト ボックス 372"/>
        <xdr:cNvSpPr txBox="1"/>
      </xdr:nvSpPr>
      <xdr:spPr>
        <a:xfrm>
          <a:off x="7594111" y="996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12422</xdr:rowOff>
    </xdr:from>
    <xdr:to>
      <xdr:col>36</xdr:col>
      <xdr:colOff>165100</xdr:colOff>
      <xdr:row>56</xdr:row>
      <xdr:rowOff>114022</xdr:rowOff>
    </xdr:to>
    <xdr:sp macro="" textlink="">
      <xdr:nvSpPr>
        <xdr:cNvPr id="374" name="楕円 373"/>
        <xdr:cNvSpPr/>
      </xdr:nvSpPr>
      <xdr:spPr>
        <a:xfrm>
          <a:off x="6921500" y="961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130549</xdr:rowOff>
    </xdr:from>
    <xdr:ext cx="599010" cy="259045"/>
    <xdr:sp macro="" textlink="">
      <xdr:nvSpPr>
        <xdr:cNvPr id="375" name="テキスト ボックス 374"/>
        <xdr:cNvSpPr txBox="1"/>
      </xdr:nvSpPr>
      <xdr:spPr>
        <a:xfrm>
          <a:off x="6672795" y="938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112406</xdr:rowOff>
    </xdr:from>
    <xdr:to>
      <xdr:col>54</xdr:col>
      <xdr:colOff>189865</xdr:colOff>
      <xdr:row>79</xdr:row>
      <xdr:rowOff>44450</xdr:rowOff>
    </xdr:to>
    <xdr:cxnSp macro="">
      <xdr:nvCxnSpPr>
        <xdr:cNvPr id="399" name="直線コネクタ 398"/>
        <xdr:cNvCxnSpPr/>
      </xdr:nvCxnSpPr>
      <xdr:spPr>
        <a:xfrm flipV="1">
          <a:off x="10475595" y="12285356"/>
          <a:ext cx="1270" cy="1303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59083</xdr:rowOff>
    </xdr:from>
    <xdr:ext cx="599010" cy="259045"/>
    <xdr:sp macro="" textlink="">
      <xdr:nvSpPr>
        <xdr:cNvPr id="402" name="普通建設事業費 （ うち新規整備　）最大値テキスト"/>
        <xdr:cNvSpPr txBox="1"/>
      </xdr:nvSpPr>
      <xdr:spPr>
        <a:xfrm>
          <a:off x="10528300" y="1206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112406</xdr:rowOff>
    </xdr:from>
    <xdr:to>
      <xdr:col>55</xdr:col>
      <xdr:colOff>88900</xdr:colOff>
      <xdr:row>71</xdr:row>
      <xdr:rowOff>112406</xdr:rowOff>
    </xdr:to>
    <xdr:cxnSp macro="">
      <xdr:nvCxnSpPr>
        <xdr:cNvPr id="403" name="直線コネクタ 402"/>
        <xdr:cNvCxnSpPr/>
      </xdr:nvCxnSpPr>
      <xdr:spPr>
        <a:xfrm>
          <a:off x="10388600" y="12285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138633</xdr:rowOff>
    </xdr:from>
    <xdr:to>
      <xdr:col>55</xdr:col>
      <xdr:colOff>0</xdr:colOff>
      <xdr:row>79</xdr:row>
      <xdr:rowOff>29702</xdr:rowOff>
    </xdr:to>
    <xdr:cxnSp macro="">
      <xdr:nvCxnSpPr>
        <xdr:cNvPr id="404" name="直線コネクタ 403"/>
        <xdr:cNvCxnSpPr/>
      </xdr:nvCxnSpPr>
      <xdr:spPr>
        <a:xfrm>
          <a:off x="9639300" y="13511733"/>
          <a:ext cx="838200" cy="6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88349</xdr:rowOff>
    </xdr:from>
    <xdr:ext cx="534377" cy="259045"/>
    <xdr:sp macro="" textlink="">
      <xdr:nvSpPr>
        <xdr:cNvPr id="405" name="普通建設事業費 （ うち新規整備　）平均値テキスト"/>
        <xdr:cNvSpPr txBox="1"/>
      </xdr:nvSpPr>
      <xdr:spPr>
        <a:xfrm>
          <a:off x="10528300" y="13289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65472</xdr:rowOff>
    </xdr:from>
    <xdr:to>
      <xdr:col>55</xdr:col>
      <xdr:colOff>50800</xdr:colOff>
      <xdr:row>78</xdr:row>
      <xdr:rowOff>167072</xdr:rowOff>
    </xdr:to>
    <xdr:sp macro="" textlink="">
      <xdr:nvSpPr>
        <xdr:cNvPr id="406" name="フローチャート: 判断 405"/>
        <xdr:cNvSpPr/>
      </xdr:nvSpPr>
      <xdr:spPr>
        <a:xfrm>
          <a:off x="10426700" y="1343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138633</xdr:rowOff>
    </xdr:from>
    <xdr:to>
      <xdr:col>50</xdr:col>
      <xdr:colOff>114300</xdr:colOff>
      <xdr:row>79</xdr:row>
      <xdr:rowOff>5767</xdr:rowOff>
    </xdr:to>
    <xdr:cxnSp macro="">
      <xdr:nvCxnSpPr>
        <xdr:cNvPr id="407" name="直線コネクタ 406"/>
        <xdr:cNvCxnSpPr/>
      </xdr:nvCxnSpPr>
      <xdr:spPr>
        <a:xfrm flipV="1">
          <a:off x="8750300" y="13511733"/>
          <a:ext cx="889000" cy="3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66504</xdr:rowOff>
    </xdr:from>
    <xdr:to>
      <xdr:col>50</xdr:col>
      <xdr:colOff>165100</xdr:colOff>
      <xdr:row>78</xdr:row>
      <xdr:rowOff>168104</xdr:rowOff>
    </xdr:to>
    <xdr:sp macro="" textlink="">
      <xdr:nvSpPr>
        <xdr:cNvPr id="408" name="フローチャート: 判断 407"/>
        <xdr:cNvSpPr/>
      </xdr:nvSpPr>
      <xdr:spPr>
        <a:xfrm>
          <a:off x="9588500" y="134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13181</xdr:rowOff>
    </xdr:from>
    <xdr:ext cx="534377" cy="259045"/>
    <xdr:sp macro="" textlink="">
      <xdr:nvSpPr>
        <xdr:cNvPr id="409" name="テキスト ボックス 408"/>
        <xdr:cNvSpPr txBox="1"/>
      </xdr:nvSpPr>
      <xdr:spPr>
        <a:xfrm>
          <a:off x="9372111" y="132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122723</xdr:rowOff>
    </xdr:from>
    <xdr:to>
      <xdr:col>45</xdr:col>
      <xdr:colOff>177800</xdr:colOff>
      <xdr:row>79</xdr:row>
      <xdr:rowOff>5767</xdr:rowOff>
    </xdr:to>
    <xdr:cxnSp macro="">
      <xdr:nvCxnSpPr>
        <xdr:cNvPr id="410" name="直線コネクタ 409"/>
        <xdr:cNvCxnSpPr/>
      </xdr:nvCxnSpPr>
      <xdr:spPr>
        <a:xfrm>
          <a:off x="7861300" y="13495823"/>
          <a:ext cx="889000" cy="5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78274</xdr:rowOff>
    </xdr:from>
    <xdr:to>
      <xdr:col>46</xdr:col>
      <xdr:colOff>38100</xdr:colOff>
      <xdr:row>79</xdr:row>
      <xdr:rowOff>8424</xdr:rowOff>
    </xdr:to>
    <xdr:sp macro="" textlink="">
      <xdr:nvSpPr>
        <xdr:cNvPr id="411" name="フローチャート: 判断 410"/>
        <xdr:cNvSpPr/>
      </xdr:nvSpPr>
      <xdr:spPr>
        <a:xfrm>
          <a:off x="8699500" y="13451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24951</xdr:rowOff>
    </xdr:from>
    <xdr:ext cx="534377" cy="259045"/>
    <xdr:sp macro="" textlink="">
      <xdr:nvSpPr>
        <xdr:cNvPr id="412" name="テキスト ボックス 411"/>
        <xdr:cNvSpPr txBox="1"/>
      </xdr:nvSpPr>
      <xdr:spPr>
        <a:xfrm>
          <a:off x="8483111" y="1322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39013</xdr:rowOff>
    </xdr:from>
    <xdr:to>
      <xdr:col>41</xdr:col>
      <xdr:colOff>50800</xdr:colOff>
      <xdr:row>78</xdr:row>
      <xdr:rowOff>122723</xdr:rowOff>
    </xdr:to>
    <xdr:cxnSp macro="">
      <xdr:nvCxnSpPr>
        <xdr:cNvPr id="413" name="直線コネクタ 412"/>
        <xdr:cNvCxnSpPr/>
      </xdr:nvCxnSpPr>
      <xdr:spPr>
        <a:xfrm>
          <a:off x="6972300" y="13412113"/>
          <a:ext cx="889000" cy="8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56519</xdr:rowOff>
    </xdr:from>
    <xdr:to>
      <xdr:col>41</xdr:col>
      <xdr:colOff>101600</xdr:colOff>
      <xdr:row>78</xdr:row>
      <xdr:rowOff>158119</xdr:rowOff>
    </xdr:to>
    <xdr:sp macro="" textlink="">
      <xdr:nvSpPr>
        <xdr:cNvPr id="414" name="フローチャート: 判断 413"/>
        <xdr:cNvSpPr/>
      </xdr:nvSpPr>
      <xdr:spPr>
        <a:xfrm>
          <a:off x="7810500" y="134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3196</xdr:rowOff>
    </xdr:from>
    <xdr:ext cx="534377" cy="259045"/>
    <xdr:sp macro="" textlink="">
      <xdr:nvSpPr>
        <xdr:cNvPr id="415" name="テキスト ボックス 414"/>
        <xdr:cNvSpPr txBox="1"/>
      </xdr:nvSpPr>
      <xdr:spPr>
        <a:xfrm>
          <a:off x="7594111" y="1320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11202</xdr:rowOff>
    </xdr:from>
    <xdr:to>
      <xdr:col>36</xdr:col>
      <xdr:colOff>165100</xdr:colOff>
      <xdr:row>78</xdr:row>
      <xdr:rowOff>112802</xdr:rowOff>
    </xdr:to>
    <xdr:sp macro="" textlink="">
      <xdr:nvSpPr>
        <xdr:cNvPr id="416" name="フローチャート: 判断 415"/>
        <xdr:cNvSpPr/>
      </xdr:nvSpPr>
      <xdr:spPr>
        <a:xfrm>
          <a:off x="6921500" y="133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103929</xdr:rowOff>
    </xdr:from>
    <xdr:ext cx="534377" cy="259045"/>
    <xdr:sp macro="" textlink="">
      <xdr:nvSpPr>
        <xdr:cNvPr id="417" name="テキスト ボックス 416"/>
        <xdr:cNvSpPr txBox="1"/>
      </xdr:nvSpPr>
      <xdr:spPr>
        <a:xfrm>
          <a:off x="6705111" y="1347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150352</xdr:rowOff>
    </xdr:from>
    <xdr:to>
      <xdr:col>55</xdr:col>
      <xdr:colOff>50800</xdr:colOff>
      <xdr:row>79</xdr:row>
      <xdr:rowOff>80502</xdr:rowOff>
    </xdr:to>
    <xdr:sp macro="" textlink="">
      <xdr:nvSpPr>
        <xdr:cNvPr id="423" name="楕円 422"/>
        <xdr:cNvSpPr/>
      </xdr:nvSpPr>
      <xdr:spPr>
        <a:xfrm>
          <a:off x="10426700" y="1352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65279</xdr:rowOff>
    </xdr:from>
    <xdr:ext cx="469744" cy="259045"/>
    <xdr:sp macro="" textlink="">
      <xdr:nvSpPr>
        <xdr:cNvPr id="424" name="普通建設事業費 （ うち新規整備　）該当値テキスト"/>
        <xdr:cNvSpPr txBox="1"/>
      </xdr:nvSpPr>
      <xdr:spPr>
        <a:xfrm>
          <a:off x="10528300" y="1343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87833</xdr:rowOff>
    </xdr:from>
    <xdr:to>
      <xdr:col>50</xdr:col>
      <xdr:colOff>165100</xdr:colOff>
      <xdr:row>79</xdr:row>
      <xdr:rowOff>17983</xdr:rowOff>
    </xdr:to>
    <xdr:sp macro="" textlink="">
      <xdr:nvSpPr>
        <xdr:cNvPr id="425" name="楕円 424"/>
        <xdr:cNvSpPr/>
      </xdr:nvSpPr>
      <xdr:spPr>
        <a:xfrm>
          <a:off x="9588500" y="1346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9110</xdr:rowOff>
    </xdr:from>
    <xdr:ext cx="534377" cy="259045"/>
    <xdr:sp macro="" textlink="">
      <xdr:nvSpPr>
        <xdr:cNvPr id="426" name="テキスト ボックス 425"/>
        <xdr:cNvSpPr txBox="1"/>
      </xdr:nvSpPr>
      <xdr:spPr>
        <a:xfrm>
          <a:off x="9372111" y="1355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126417</xdr:rowOff>
    </xdr:from>
    <xdr:to>
      <xdr:col>46</xdr:col>
      <xdr:colOff>38100</xdr:colOff>
      <xdr:row>79</xdr:row>
      <xdr:rowOff>56567</xdr:rowOff>
    </xdr:to>
    <xdr:sp macro="" textlink="">
      <xdr:nvSpPr>
        <xdr:cNvPr id="427" name="楕円 426"/>
        <xdr:cNvSpPr/>
      </xdr:nvSpPr>
      <xdr:spPr>
        <a:xfrm>
          <a:off x="8699500" y="1349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47694</xdr:rowOff>
    </xdr:from>
    <xdr:ext cx="534377" cy="259045"/>
    <xdr:sp macro="" textlink="">
      <xdr:nvSpPr>
        <xdr:cNvPr id="428" name="テキスト ボックス 427"/>
        <xdr:cNvSpPr txBox="1"/>
      </xdr:nvSpPr>
      <xdr:spPr>
        <a:xfrm>
          <a:off x="8483111" y="135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71923</xdr:rowOff>
    </xdr:from>
    <xdr:to>
      <xdr:col>41</xdr:col>
      <xdr:colOff>101600</xdr:colOff>
      <xdr:row>79</xdr:row>
      <xdr:rowOff>2073</xdr:rowOff>
    </xdr:to>
    <xdr:sp macro="" textlink="">
      <xdr:nvSpPr>
        <xdr:cNvPr id="429" name="楕円 428"/>
        <xdr:cNvSpPr/>
      </xdr:nvSpPr>
      <xdr:spPr>
        <a:xfrm>
          <a:off x="7810500" y="1344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164650</xdr:rowOff>
    </xdr:from>
    <xdr:ext cx="534377" cy="259045"/>
    <xdr:sp macro="" textlink="">
      <xdr:nvSpPr>
        <xdr:cNvPr id="430" name="テキスト ボックス 429"/>
        <xdr:cNvSpPr txBox="1"/>
      </xdr:nvSpPr>
      <xdr:spPr>
        <a:xfrm>
          <a:off x="7594111" y="1353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159663</xdr:rowOff>
    </xdr:from>
    <xdr:to>
      <xdr:col>36</xdr:col>
      <xdr:colOff>165100</xdr:colOff>
      <xdr:row>78</xdr:row>
      <xdr:rowOff>89813</xdr:rowOff>
    </xdr:to>
    <xdr:sp macro="" textlink="">
      <xdr:nvSpPr>
        <xdr:cNvPr id="431" name="楕円 430"/>
        <xdr:cNvSpPr/>
      </xdr:nvSpPr>
      <xdr:spPr>
        <a:xfrm>
          <a:off x="6921500" y="1336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106340</xdr:rowOff>
    </xdr:from>
    <xdr:ext cx="534377" cy="259045"/>
    <xdr:sp macro="" textlink="">
      <xdr:nvSpPr>
        <xdr:cNvPr id="432" name="テキスト ボックス 431"/>
        <xdr:cNvSpPr txBox="1"/>
      </xdr:nvSpPr>
      <xdr:spPr>
        <a:xfrm>
          <a:off x="6705111" y="1313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111734</xdr:rowOff>
    </xdr:from>
    <xdr:to>
      <xdr:col>54</xdr:col>
      <xdr:colOff>189865</xdr:colOff>
      <xdr:row>98</xdr:row>
      <xdr:rowOff>167033</xdr:rowOff>
    </xdr:to>
    <xdr:cxnSp macro="">
      <xdr:nvCxnSpPr>
        <xdr:cNvPr id="456" name="直線コネクタ 455"/>
        <xdr:cNvCxnSpPr/>
      </xdr:nvCxnSpPr>
      <xdr:spPr>
        <a:xfrm flipV="1">
          <a:off x="10475595" y="15713684"/>
          <a:ext cx="1270" cy="1255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170860</xdr:rowOff>
    </xdr:from>
    <xdr:ext cx="469744" cy="259045"/>
    <xdr:sp macro="" textlink="">
      <xdr:nvSpPr>
        <xdr:cNvPr id="457" name="普通建設事業費 （ うち更新整備　）最小値テキスト"/>
        <xdr:cNvSpPr txBox="1"/>
      </xdr:nvSpPr>
      <xdr:spPr>
        <a:xfrm>
          <a:off x="10528300" y="1697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167033</xdr:rowOff>
    </xdr:from>
    <xdr:to>
      <xdr:col>55</xdr:col>
      <xdr:colOff>88900</xdr:colOff>
      <xdr:row>98</xdr:row>
      <xdr:rowOff>167033</xdr:rowOff>
    </xdr:to>
    <xdr:cxnSp macro="">
      <xdr:nvCxnSpPr>
        <xdr:cNvPr id="458" name="直線コネクタ 457"/>
        <xdr:cNvCxnSpPr/>
      </xdr:nvCxnSpPr>
      <xdr:spPr>
        <a:xfrm>
          <a:off x="10388600" y="16969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58411</xdr:rowOff>
    </xdr:from>
    <xdr:ext cx="599010" cy="259045"/>
    <xdr:sp macro="" textlink="">
      <xdr:nvSpPr>
        <xdr:cNvPr id="459" name="普通建設事業費 （ うち更新整備　）最大値テキスト"/>
        <xdr:cNvSpPr txBox="1"/>
      </xdr:nvSpPr>
      <xdr:spPr>
        <a:xfrm>
          <a:off x="10528300" y="1548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111734</xdr:rowOff>
    </xdr:from>
    <xdr:to>
      <xdr:col>55</xdr:col>
      <xdr:colOff>88900</xdr:colOff>
      <xdr:row>91</xdr:row>
      <xdr:rowOff>111734</xdr:rowOff>
    </xdr:to>
    <xdr:cxnSp macro="">
      <xdr:nvCxnSpPr>
        <xdr:cNvPr id="460" name="直線コネクタ 459"/>
        <xdr:cNvCxnSpPr/>
      </xdr:nvCxnSpPr>
      <xdr:spPr>
        <a:xfrm>
          <a:off x="10388600" y="1571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96121</xdr:rowOff>
    </xdr:from>
    <xdr:to>
      <xdr:col>55</xdr:col>
      <xdr:colOff>0</xdr:colOff>
      <xdr:row>96</xdr:row>
      <xdr:rowOff>103772</xdr:rowOff>
    </xdr:to>
    <xdr:cxnSp macro="">
      <xdr:nvCxnSpPr>
        <xdr:cNvPr id="461" name="直線コネクタ 460"/>
        <xdr:cNvCxnSpPr/>
      </xdr:nvCxnSpPr>
      <xdr:spPr>
        <a:xfrm flipV="1">
          <a:off x="9639300" y="16212421"/>
          <a:ext cx="838200" cy="35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107911</xdr:rowOff>
    </xdr:from>
    <xdr:ext cx="534377" cy="259045"/>
    <xdr:sp macro="" textlink="">
      <xdr:nvSpPr>
        <xdr:cNvPr id="462" name="普通建設事業費 （ うち更新整備　）平均値テキスト"/>
        <xdr:cNvSpPr txBox="1"/>
      </xdr:nvSpPr>
      <xdr:spPr>
        <a:xfrm>
          <a:off x="10528300" y="16567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129484</xdr:rowOff>
    </xdr:from>
    <xdr:to>
      <xdr:col>55</xdr:col>
      <xdr:colOff>50800</xdr:colOff>
      <xdr:row>97</xdr:row>
      <xdr:rowOff>59634</xdr:rowOff>
    </xdr:to>
    <xdr:sp macro="" textlink="">
      <xdr:nvSpPr>
        <xdr:cNvPr id="463" name="フローチャート: 判断 462"/>
        <xdr:cNvSpPr/>
      </xdr:nvSpPr>
      <xdr:spPr>
        <a:xfrm>
          <a:off x="104267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103772</xdr:rowOff>
    </xdr:from>
    <xdr:to>
      <xdr:col>50</xdr:col>
      <xdr:colOff>114300</xdr:colOff>
      <xdr:row>97</xdr:row>
      <xdr:rowOff>16873</xdr:rowOff>
    </xdr:to>
    <xdr:cxnSp macro="">
      <xdr:nvCxnSpPr>
        <xdr:cNvPr id="464" name="直線コネクタ 463"/>
        <xdr:cNvCxnSpPr/>
      </xdr:nvCxnSpPr>
      <xdr:spPr>
        <a:xfrm flipV="1">
          <a:off x="8750300" y="16562972"/>
          <a:ext cx="889000" cy="8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120066</xdr:rowOff>
    </xdr:from>
    <xdr:to>
      <xdr:col>50</xdr:col>
      <xdr:colOff>165100</xdr:colOff>
      <xdr:row>97</xdr:row>
      <xdr:rowOff>50216</xdr:rowOff>
    </xdr:to>
    <xdr:sp macro="" textlink="">
      <xdr:nvSpPr>
        <xdr:cNvPr id="465" name="フローチャート: 判断 464"/>
        <xdr:cNvSpPr/>
      </xdr:nvSpPr>
      <xdr:spPr>
        <a:xfrm>
          <a:off x="9588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41343</xdr:rowOff>
    </xdr:from>
    <xdr:ext cx="534377" cy="259045"/>
    <xdr:sp macro="" textlink="">
      <xdr:nvSpPr>
        <xdr:cNvPr id="466" name="テキスト ボックス 465"/>
        <xdr:cNvSpPr txBox="1"/>
      </xdr:nvSpPr>
      <xdr:spPr>
        <a:xfrm>
          <a:off x="9372111" y="1667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16873</xdr:rowOff>
    </xdr:from>
    <xdr:to>
      <xdr:col>45</xdr:col>
      <xdr:colOff>177800</xdr:colOff>
      <xdr:row>97</xdr:row>
      <xdr:rowOff>155039</xdr:rowOff>
    </xdr:to>
    <xdr:cxnSp macro="">
      <xdr:nvCxnSpPr>
        <xdr:cNvPr id="467" name="直線コネクタ 466"/>
        <xdr:cNvCxnSpPr/>
      </xdr:nvCxnSpPr>
      <xdr:spPr>
        <a:xfrm flipV="1">
          <a:off x="7861300" y="16647523"/>
          <a:ext cx="889000" cy="13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163812</xdr:rowOff>
    </xdr:from>
    <xdr:to>
      <xdr:col>46</xdr:col>
      <xdr:colOff>38100</xdr:colOff>
      <xdr:row>97</xdr:row>
      <xdr:rowOff>93962</xdr:rowOff>
    </xdr:to>
    <xdr:sp macro="" textlink="">
      <xdr:nvSpPr>
        <xdr:cNvPr id="468" name="フローチャート: 判断 467"/>
        <xdr:cNvSpPr/>
      </xdr:nvSpPr>
      <xdr:spPr>
        <a:xfrm>
          <a:off x="8699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85089</xdr:rowOff>
    </xdr:from>
    <xdr:ext cx="534377" cy="259045"/>
    <xdr:sp macro="" textlink="">
      <xdr:nvSpPr>
        <xdr:cNvPr id="469" name="テキスト ボックス 468"/>
        <xdr:cNvSpPr txBox="1"/>
      </xdr:nvSpPr>
      <xdr:spPr>
        <a:xfrm>
          <a:off x="8483111" y="1671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135821</xdr:rowOff>
    </xdr:from>
    <xdr:to>
      <xdr:col>41</xdr:col>
      <xdr:colOff>50800</xdr:colOff>
      <xdr:row>97</xdr:row>
      <xdr:rowOff>155039</xdr:rowOff>
    </xdr:to>
    <xdr:cxnSp macro="">
      <xdr:nvCxnSpPr>
        <xdr:cNvPr id="470" name="直線コネクタ 469"/>
        <xdr:cNvCxnSpPr/>
      </xdr:nvCxnSpPr>
      <xdr:spPr>
        <a:xfrm>
          <a:off x="6972300" y="16423571"/>
          <a:ext cx="889000" cy="36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62337</xdr:rowOff>
    </xdr:from>
    <xdr:to>
      <xdr:col>41</xdr:col>
      <xdr:colOff>101600</xdr:colOff>
      <xdr:row>97</xdr:row>
      <xdr:rowOff>163937</xdr:rowOff>
    </xdr:to>
    <xdr:sp macro="" textlink="">
      <xdr:nvSpPr>
        <xdr:cNvPr id="471" name="フローチャート: 判断 470"/>
        <xdr:cNvSpPr/>
      </xdr:nvSpPr>
      <xdr:spPr>
        <a:xfrm>
          <a:off x="7810500" y="1669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9014</xdr:rowOff>
    </xdr:from>
    <xdr:ext cx="534377" cy="259045"/>
    <xdr:sp macro="" textlink="">
      <xdr:nvSpPr>
        <xdr:cNvPr id="472" name="テキスト ボックス 471"/>
        <xdr:cNvSpPr txBox="1"/>
      </xdr:nvSpPr>
      <xdr:spPr>
        <a:xfrm>
          <a:off x="7594111" y="1646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95301</xdr:rowOff>
    </xdr:from>
    <xdr:to>
      <xdr:col>36</xdr:col>
      <xdr:colOff>165100</xdr:colOff>
      <xdr:row>98</xdr:row>
      <xdr:rowOff>25451</xdr:rowOff>
    </xdr:to>
    <xdr:sp macro="" textlink="">
      <xdr:nvSpPr>
        <xdr:cNvPr id="473" name="フローチャート: 判断 472"/>
        <xdr:cNvSpPr/>
      </xdr:nvSpPr>
      <xdr:spPr>
        <a:xfrm>
          <a:off x="6921500" y="167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16578</xdr:rowOff>
    </xdr:from>
    <xdr:ext cx="534377" cy="259045"/>
    <xdr:sp macro="" textlink="">
      <xdr:nvSpPr>
        <xdr:cNvPr id="474" name="テキスト ボックス 473"/>
        <xdr:cNvSpPr txBox="1"/>
      </xdr:nvSpPr>
      <xdr:spPr>
        <a:xfrm>
          <a:off x="6705111" y="1681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45321</xdr:rowOff>
    </xdr:from>
    <xdr:to>
      <xdr:col>55</xdr:col>
      <xdr:colOff>50800</xdr:colOff>
      <xdr:row>94</xdr:row>
      <xdr:rowOff>146921</xdr:rowOff>
    </xdr:to>
    <xdr:sp macro="" textlink="">
      <xdr:nvSpPr>
        <xdr:cNvPr id="480" name="楕円 479"/>
        <xdr:cNvSpPr/>
      </xdr:nvSpPr>
      <xdr:spPr>
        <a:xfrm>
          <a:off x="10426700" y="1616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68198</xdr:rowOff>
    </xdr:from>
    <xdr:ext cx="599010" cy="259045"/>
    <xdr:sp macro="" textlink="">
      <xdr:nvSpPr>
        <xdr:cNvPr id="481" name="普通建設事業費 （ うち更新整備　）該当値テキスト"/>
        <xdr:cNvSpPr txBox="1"/>
      </xdr:nvSpPr>
      <xdr:spPr>
        <a:xfrm>
          <a:off x="10528300" y="16013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52972</xdr:rowOff>
    </xdr:from>
    <xdr:to>
      <xdr:col>50</xdr:col>
      <xdr:colOff>165100</xdr:colOff>
      <xdr:row>96</xdr:row>
      <xdr:rowOff>154572</xdr:rowOff>
    </xdr:to>
    <xdr:sp macro="" textlink="">
      <xdr:nvSpPr>
        <xdr:cNvPr id="482" name="楕円 481"/>
        <xdr:cNvSpPr/>
      </xdr:nvSpPr>
      <xdr:spPr>
        <a:xfrm>
          <a:off x="9588500" y="1651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171099</xdr:rowOff>
    </xdr:from>
    <xdr:ext cx="534377" cy="259045"/>
    <xdr:sp macro="" textlink="">
      <xdr:nvSpPr>
        <xdr:cNvPr id="483" name="テキスト ボックス 482"/>
        <xdr:cNvSpPr txBox="1"/>
      </xdr:nvSpPr>
      <xdr:spPr>
        <a:xfrm>
          <a:off x="9372111" y="1628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137523</xdr:rowOff>
    </xdr:from>
    <xdr:to>
      <xdr:col>46</xdr:col>
      <xdr:colOff>38100</xdr:colOff>
      <xdr:row>97</xdr:row>
      <xdr:rowOff>67673</xdr:rowOff>
    </xdr:to>
    <xdr:sp macro="" textlink="">
      <xdr:nvSpPr>
        <xdr:cNvPr id="484" name="楕円 483"/>
        <xdr:cNvSpPr/>
      </xdr:nvSpPr>
      <xdr:spPr>
        <a:xfrm>
          <a:off x="8699500" y="1659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84200</xdr:rowOff>
    </xdr:from>
    <xdr:ext cx="534377" cy="259045"/>
    <xdr:sp macro="" textlink="">
      <xdr:nvSpPr>
        <xdr:cNvPr id="485" name="テキスト ボックス 484"/>
        <xdr:cNvSpPr txBox="1"/>
      </xdr:nvSpPr>
      <xdr:spPr>
        <a:xfrm>
          <a:off x="8483111" y="1637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104239</xdr:rowOff>
    </xdr:from>
    <xdr:to>
      <xdr:col>41</xdr:col>
      <xdr:colOff>101600</xdr:colOff>
      <xdr:row>98</xdr:row>
      <xdr:rowOff>34389</xdr:rowOff>
    </xdr:to>
    <xdr:sp macro="" textlink="">
      <xdr:nvSpPr>
        <xdr:cNvPr id="486" name="楕円 485"/>
        <xdr:cNvSpPr/>
      </xdr:nvSpPr>
      <xdr:spPr>
        <a:xfrm>
          <a:off x="7810500" y="1673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25516</xdr:rowOff>
    </xdr:from>
    <xdr:ext cx="534377" cy="259045"/>
    <xdr:sp macro="" textlink="">
      <xdr:nvSpPr>
        <xdr:cNvPr id="487" name="テキスト ボックス 486"/>
        <xdr:cNvSpPr txBox="1"/>
      </xdr:nvSpPr>
      <xdr:spPr>
        <a:xfrm>
          <a:off x="7594111" y="1682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85021</xdr:rowOff>
    </xdr:from>
    <xdr:to>
      <xdr:col>36</xdr:col>
      <xdr:colOff>165100</xdr:colOff>
      <xdr:row>96</xdr:row>
      <xdr:rowOff>15171</xdr:rowOff>
    </xdr:to>
    <xdr:sp macro="" textlink="">
      <xdr:nvSpPr>
        <xdr:cNvPr id="488" name="楕円 487"/>
        <xdr:cNvSpPr/>
      </xdr:nvSpPr>
      <xdr:spPr>
        <a:xfrm>
          <a:off x="6921500" y="16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31698</xdr:rowOff>
    </xdr:from>
    <xdr:ext cx="534377" cy="259045"/>
    <xdr:sp macro="" textlink="">
      <xdr:nvSpPr>
        <xdr:cNvPr id="489" name="テキスト ボックス 488"/>
        <xdr:cNvSpPr txBox="1"/>
      </xdr:nvSpPr>
      <xdr:spPr>
        <a:xfrm>
          <a:off x="6705111" y="1614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24320</xdr:rowOff>
    </xdr:from>
    <xdr:to>
      <xdr:col>85</xdr:col>
      <xdr:colOff>126364</xdr:colOff>
      <xdr:row>38</xdr:row>
      <xdr:rowOff>25400</xdr:rowOff>
    </xdr:to>
    <xdr:cxnSp macro="">
      <xdr:nvCxnSpPr>
        <xdr:cNvPr id="509" name="直線コネクタ 508"/>
        <xdr:cNvCxnSpPr/>
      </xdr:nvCxnSpPr>
      <xdr:spPr>
        <a:xfrm flipV="1">
          <a:off x="16317595" y="5339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53212</xdr:rowOff>
    </xdr:from>
    <xdr:ext cx="249299" cy="259045"/>
    <xdr:sp macro="" textlink="">
      <xdr:nvSpPr>
        <xdr:cNvPr id="510" name="災害復旧事業費最小値テキスト"/>
        <xdr:cNvSpPr txBox="1"/>
      </xdr:nvSpPr>
      <xdr:spPr>
        <a:xfrm>
          <a:off x="16370300" y="6568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142447</xdr:rowOff>
    </xdr:from>
    <xdr:ext cx="599010" cy="259045"/>
    <xdr:sp macro="" textlink="">
      <xdr:nvSpPr>
        <xdr:cNvPr id="512" name="災害復旧事業費最大値テキスト"/>
        <xdr:cNvSpPr txBox="1"/>
      </xdr:nvSpPr>
      <xdr:spPr>
        <a:xfrm>
          <a:off x="16370300" y="511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24320</xdr:rowOff>
    </xdr:from>
    <xdr:to>
      <xdr:col>86</xdr:col>
      <xdr:colOff>25400</xdr:colOff>
      <xdr:row>31</xdr:row>
      <xdr:rowOff>24320</xdr:rowOff>
    </xdr:to>
    <xdr:cxnSp macro="">
      <xdr:nvCxnSpPr>
        <xdr:cNvPr id="513" name="直線コネクタ 512"/>
        <xdr:cNvCxnSpPr/>
      </xdr:nvCxnSpPr>
      <xdr:spPr>
        <a:xfrm>
          <a:off x="16230600" y="533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170555</xdr:rowOff>
    </xdr:from>
    <xdr:to>
      <xdr:col>85</xdr:col>
      <xdr:colOff>127000</xdr:colOff>
      <xdr:row>38</xdr:row>
      <xdr:rowOff>8964</xdr:rowOff>
    </xdr:to>
    <xdr:cxnSp macro="">
      <xdr:nvCxnSpPr>
        <xdr:cNvPr id="514" name="直線コネクタ 513"/>
        <xdr:cNvCxnSpPr/>
      </xdr:nvCxnSpPr>
      <xdr:spPr>
        <a:xfrm flipV="1">
          <a:off x="15481300" y="6514205"/>
          <a:ext cx="838200" cy="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142112</xdr:rowOff>
    </xdr:from>
    <xdr:ext cx="469744" cy="259045"/>
    <xdr:sp macro="" textlink="">
      <xdr:nvSpPr>
        <xdr:cNvPr id="515" name="災害復旧事業費平均値テキスト"/>
        <xdr:cNvSpPr txBox="1"/>
      </xdr:nvSpPr>
      <xdr:spPr>
        <a:xfrm>
          <a:off x="16370300" y="6314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119235</xdr:rowOff>
    </xdr:from>
    <xdr:to>
      <xdr:col>85</xdr:col>
      <xdr:colOff>177800</xdr:colOff>
      <xdr:row>38</xdr:row>
      <xdr:rowOff>49385</xdr:rowOff>
    </xdr:to>
    <xdr:sp macro="" textlink="">
      <xdr:nvSpPr>
        <xdr:cNvPr id="516" name="フローチャート: 判断 515"/>
        <xdr:cNvSpPr/>
      </xdr:nvSpPr>
      <xdr:spPr>
        <a:xfrm>
          <a:off x="162687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8964</xdr:rowOff>
    </xdr:from>
    <xdr:to>
      <xdr:col>81</xdr:col>
      <xdr:colOff>50800</xdr:colOff>
      <xdr:row>38</xdr:row>
      <xdr:rowOff>10301</xdr:rowOff>
    </xdr:to>
    <xdr:cxnSp macro="">
      <xdr:nvCxnSpPr>
        <xdr:cNvPr id="517" name="直線コネクタ 516"/>
        <xdr:cNvCxnSpPr/>
      </xdr:nvCxnSpPr>
      <xdr:spPr>
        <a:xfrm flipV="1">
          <a:off x="14592300" y="6524064"/>
          <a:ext cx="889000" cy="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137249</xdr:rowOff>
    </xdr:from>
    <xdr:to>
      <xdr:col>81</xdr:col>
      <xdr:colOff>101600</xdr:colOff>
      <xdr:row>38</xdr:row>
      <xdr:rowOff>67399</xdr:rowOff>
    </xdr:to>
    <xdr:sp macro="" textlink="">
      <xdr:nvSpPr>
        <xdr:cNvPr id="518" name="フローチャート: 判断 517"/>
        <xdr:cNvSpPr/>
      </xdr:nvSpPr>
      <xdr:spPr>
        <a:xfrm>
          <a:off x="15430500" y="648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58526</xdr:rowOff>
    </xdr:from>
    <xdr:ext cx="469744" cy="259045"/>
    <xdr:sp macro="" textlink="">
      <xdr:nvSpPr>
        <xdr:cNvPr id="519" name="テキスト ボックス 518"/>
        <xdr:cNvSpPr txBox="1"/>
      </xdr:nvSpPr>
      <xdr:spPr>
        <a:xfrm>
          <a:off x="15246428" y="657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10301</xdr:rowOff>
    </xdr:from>
    <xdr:to>
      <xdr:col>76</xdr:col>
      <xdr:colOff>114300</xdr:colOff>
      <xdr:row>38</xdr:row>
      <xdr:rowOff>10901</xdr:rowOff>
    </xdr:to>
    <xdr:cxnSp macro="">
      <xdr:nvCxnSpPr>
        <xdr:cNvPr id="520" name="直線コネクタ 519"/>
        <xdr:cNvCxnSpPr/>
      </xdr:nvCxnSpPr>
      <xdr:spPr>
        <a:xfrm flipV="1">
          <a:off x="13703300" y="6525401"/>
          <a:ext cx="889000" cy="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127236</xdr:rowOff>
    </xdr:from>
    <xdr:to>
      <xdr:col>76</xdr:col>
      <xdr:colOff>165100</xdr:colOff>
      <xdr:row>38</xdr:row>
      <xdr:rowOff>57386</xdr:rowOff>
    </xdr:to>
    <xdr:sp macro="" textlink="">
      <xdr:nvSpPr>
        <xdr:cNvPr id="521" name="フローチャート: 判断 520"/>
        <xdr:cNvSpPr/>
      </xdr:nvSpPr>
      <xdr:spPr>
        <a:xfrm>
          <a:off x="14541500" y="647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73913</xdr:rowOff>
    </xdr:from>
    <xdr:ext cx="469744" cy="259045"/>
    <xdr:sp macro="" textlink="">
      <xdr:nvSpPr>
        <xdr:cNvPr id="522" name="テキスト ボックス 521"/>
        <xdr:cNvSpPr txBox="1"/>
      </xdr:nvSpPr>
      <xdr:spPr>
        <a:xfrm>
          <a:off x="14357428" y="624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10901</xdr:rowOff>
    </xdr:from>
    <xdr:to>
      <xdr:col>71</xdr:col>
      <xdr:colOff>177800</xdr:colOff>
      <xdr:row>38</xdr:row>
      <xdr:rowOff>12930</xdr:rowOff>
    </xdr:to>
    <xdr:cxnSp macro="">
      <xdr:nvCxnSpPr>
        <xdr:cNvPr id="523" name="直線コネクタ 522"/>
        <xdr:cNvCxnSpPr/>
      </xdr:nvCxnSpPr>
      <xdr:spPr>
        <a:xfrm flipV="1">
          <a:off x="12814300" y="6526001"/>
          <a:ext cx="889000" cy="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136740</xdr:rowOff>
    </xdr:from>
    <xdr:to>
      <xdr:col>72</xdr:col>
      <xdr:colOff>38100</xdr:colOff>
      <xdr:row>38</xdr:row>
      <xdr:rowOff>66890</xdr:rowOff>
    </xdr:to>
    <xdr:sp macro="" textlink="">
      <xdr:nvSpPr>
        <xdr:cNvPr id="524" name="フローチャート: 判断 523"/>
        <xdr:cNvSpPr/>
      </xdr:nvSpPr>
      <xdr:spPr>
        <a:xfrm>
          <a:off x="13652500" y="648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58017</xdr:rowOff>
    </xdr:from>
    <xdr:ext cx="469744" cy="259045"/>
    <xdr:sp macro="" textlink="">
      <xdr:nvSpPr>
        <xdr:cNvPr id="525" name="テキスト ボックス 524"/>
        <xdr:cNvSpPr txBox="1"/>
      </xdr:nvSpPr>
      <xdr:spPr>
        <a:xfrm>
          <a:off x="13468428" y="657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125876</xdr:rowOff>
    </xdr:from>
    <xdr:to>
      <xdr:col>67</xdr:col>
      <xdr:colOff>101600</xdr:colOff>
      <xdr:row>38</xdr:row>
      <xdr:rowOff>56026</xdr:rowOff>
    </xdr:to>
    <xdr:sp macro="" textlink="">
      <xdr:nvSpPr>
        <xdr:cNvPr id="526" name="フローチャート: 判断 525"/>
        <xdr:cNvSpPr/>
      </xdr:nvSpPr>
      <xdr:spPr>
        <a:xfrm>
          <a:off x="12763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72553</xdr:rowOff>
    </xdr:from>
    <xdr:ext cx="469744" cy="259045"/>
    <xdr:sp macro="" textlink="">
      <xdr:nvSpPr>
        <xdr:cNvPr id="527" name="テキスト ボックス 526"/>
        <xdr:cNvSpPr txBox="1"/>
      </xdr:nvSpPr>
      <xdr:spPr>
        <a:xfrm>
          <a:off x="12579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119755</xdr:rowOff>
    </xdr:from>
    <xdr:to>
      <xdr:col>85</xdr:col>
      <xdr:colOff>177800</xdr:colOff>
      <xdr:row>38</xdr:row>
      <xdr:rowOff>49905</xdr:rowOff>
    </xdr:to>
    <xdr:sp macro="" textlink="">
      <xdr:nvSpPr>
        <xdr:cNvPr id="533" name="楕円 532"/>
        <xdr:cNvSpPr/>
      </xdr:nvSpPr>
      <xdr:spPr>
        <a:xfrm>
          <a:off x="16268700" y="646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97662</xdr:rowOff>
    </xdr:from>
    <xdr:ext cx="469744" cy="259045"/>
    <xdr:sp macro="" textlink="">
      <xdr:nvSpPr>
        <xdr:cNvPr id="534" name="災害復旧事業費該当値テキスト"/>
        <xdr:cNvSpPr txBox="1"/>
      </xdr:nvSpPr>
      <xdr:spPr>
        <a:xfrm>
          <a:off x="16370300" y="644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129614</xdr:rowOff>
    </xdr:from>
    <xdr:to>
      <xdr:col>81</xdr:col>
      <xdr:colOff>101600</xdr:colOff>
      <xdr:row>38</xdr:row>
      <xdr:rowOff>59764</xdr:rowOff>
    </xdr:to>
    <xdr:sp macro="" textlink="">
      <xdr:nvSpPr>
        <xdr:cNvPr id="535" name="楕円 534"/>
        <xdr:cNvSpPr/>
      </xdr:nvSpPr>
      <xdr:spPr>
        <a:xfrm>
          <a:off x="15430500" y="647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76291</xdr:rowOff>
    </xdr:from>
    <xdr:ext cx="469744" cy="259045"/>
    <xdr:sp macro="" textlink="">
      <xdr:nvSpPr>
        <xdr:cNvPr id="536" name="テキスト ボックス 535"/>
        <xdr:cNvSpPr txBox="1"/>
      </xdr:nvSpPr>
      <xdr:spPr>
        <a:xfrm>
          <a:off x="15246428" y="6248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130951</xdr:rowOff>
    </xdr:from>
    <xdr:to>
      <xdr:col>76</xdr:col>
      <xdr:colOff>165100</xdr:colOff>
      <xdr:row>38</xdr:row>
      <xdr:rowOff>61101</xdr:rowOff>
    </xdr:to>
    <xdr:sp macro="" textlink="">
      <xdr:nvSpPr>
        <xdr:cNvPr id="537" name="楕円 536"/>
        <xdr:cNvSpPr/>
      </xdr:nvSpPr>
      <xdr:spPr>
        <a:xfrm>
          <a:off x="14541500" y="647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52228</xdr:rowOff>
    </xdr:from>
    <xdr:ext cx="469744" cy="259045"/>
    <xdr:sp macro="" textlink="">
      <xdr:nvSpPr>
        <xdr:cNvPr id="538" name="テキスト ボックス 537"/>
        <xdr:cNvSpPr txBox="1"/>
      </xdr:nvSpPr>
      <xdr:spPr>
        <a:xfrm>
          <a:off x="14357428" y="656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131551</xdr:rowOff>
    </xdr:from>
    <xdr:to>
      <xdr:col>72</xdr:col>
      <xdr:colOff>38100</xdr:colOff>
      <xdr:row>38</xdr:row>
      <xdr:rowOff>61701</xdr:rowOff>
    </xdr:to>
    <xdr:sp macro="" textlink="">
      <xdr:nvSpPr>
        <xdr:cNvPr id="539" name="楕円 538"/>
        <xdr:cNvSpPr/>
      </xdr:nvSpPr>
      <xdr:spPr>
        <a:xfrm>
          <a:off x="13652500" y="647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78228</xdr:rowOff>
    </xdr:from>
    <xdr:ext cx="469744" cy="259045"/>
    <xdr:sp macro="" textlink="">
      <xdr:nvSpPr>
        <xdr:cNvPr id="540" name="テキスト ボックス 539"/>
        <xdr:cNvSpPr txBox="1"/>
      </xdr:nvSpPr>
      <xdr:spPr>
        <a:xfrm>
          <a:off x="13468428" y="625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133580</xdr:rowOff>
    </xdr:from>
    <xdr:to>
      <xdr:col>67</xdr:col>
      <xdr:colOff>101600</xdr:colOff>
      <xdr:row>38</xdr:row>
      <xdr:rowOff>63729</xdr:rowOff>
    </xdr:to>
    <xdr:sp macro="" textlink="">
      <xdr:nvSpPr>
        <xdr:cNvPr id="541" name="楕円 540"/>
        <xdr:cNvSpPr/>
      </xdr:nvSpPr>
      <xdr:spPr>
        <a:xfrm>
          <a:off x="12763500" y="647723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54857</xdr:rowOff>
    </xdr:from>
    <xdr:ext cx="469744" cy="259045"/>
    <xdr:sp macro="" textlink="">
      <xdr:nvSpPr>
        <xdr:cNvPr id="542" name="テキスト ボックス 541"/>
        <xdr:cNvSpPr txBox="1"/>
      </xdr:nvSpPr>
      <xdr:spPr>
        <a:xfrm>
          <a:off x="12579428" y="656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6" name="テキスト ボックス 555"/>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0" name="テキスト ボックス 559"/>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2" name="テキスト ボックス 561"/>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4" name="テキスト ボックス 56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6" name="直線コネクタ 565"/>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7"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8" name="直線コネクタ 56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9"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0" name="直線コネクタ 56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1" name="直線コネクタ 570"/>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2"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3" name="フローチャート: 判断 572"/>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4" name="直線コネクタ 573"/>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5" name="フローチャート: 判断 574"/>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6" name="テキスト ボックス 57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7" name="直線コネクタ 576"/>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8" name="フローチャート: 判断 577"/>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9" name="テキスト ボックス 578"/>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0" name="直線コネクタ 579"/>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1" name="フローチャート: 判断 580"/>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2" name="テキスト ボックス 58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3" name="フローチャート: 判断 582"/>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4" name="テキスト ボックス 583"/>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0" name="楕円 589"/>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1"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2" name="楕円 591"/>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3" name="テキスト ボックス 592"/>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4" name="楕円 593"/>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5" name="テキスト ボックス 594"/>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6" name="楕円 595"/>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97" name="テキスト ボックス 596"/>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8" name="楕円 597"/>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9" name="テキスト ボックス 598"/>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22337</xdr:rowOff>
    </xdr:from>
    <xdr:to>
      <xdr:col>85</xdr:col>
      <xdr:colOff>126364</xdr:colOff>
      <xdr:row>79</xdr:row>
      <xdr:rowOff>27998</xdr:rowOff>
    </xdr:to>
    <xdr:cxnSp macro="">
      <xdr:nvCxnSpPr>
        <xdr:cNvPr id="623" name="直線コネクタ 622"/>
        <xdr:cNvCxnSpPr/>
      </xdr:nvCxnSpPr>
      <xdr:spPr>
        <a:xfrm flipV="1">
          <a:off x="16317595" y="12195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31825</xdr:rowOff>
    </xdr:from>
    <xdr:ext cx="469744" cy="259045"/>
    <xdr:sp macro="" textlink="">
      <xdr:nvSpPr>
        <xdr:cNvPr id="624" name="公債費最小値テキスト"/>
        <xdr:cNvSpPr txBox="1"/>
      </xdr:nvSpPr>
      <xdr:spPr>
        <a:xfrm>
          <a:off x="16370300" y="1357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27998</xdr:rowOff>
    </xdr:from>
    <xdr:to>
      <xdr:col>86</xdr:col>
      <xdr:colOff>25400</xdr:colOff>
      <xdr:row>79</xdr:row>
      <xdr:rowOff>27998</xdr:rowOff>
    </xdr:to>
    <xdr:cxnSp macro="">
      <xdr:nvCxnSpPr>
        <xdr:cNvPr id="625" name="直線コネクタ 624"/>
        <xdr:cNvCxnSpPr/>
      </xdr:nvCxnSpPr>
      <xdr:spPr>
        <a:xfrm>
          <a:off x="16230600" y="1357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140464</xdr:rowOff>
    </xdr:from>
    <xdr:ext cx="599010" cy="259045"/>
    <xdr:sp macro="" textlink="">
      <xdr:nvSpPr>
        <xdr:cNvPr id="626" name="公債費最大値テキスト"/>
        <xdr:cNvSpPr txBox="1"/>
      </xdr:nvSpPr>
      <xdr:spPr>
        <a:xfrm>
          <a:off x="16370300" y="1197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22337</xdr:rowOff>
    </xdr:from>
    <xdr:to>
      <xdr:col>86</xdr:col>
      <xdr:colOff>25400</xdr:colOff>
      <xdr:row>71</xdr:row>
      <xdr:rowOff>22337</xdr:rowOff>
    </xdr:to>
    <xdr:cxnSp macro="">
      <xdr:nvCxnSpPr>
        <xdr:cNvPr id="627" name="直線コネクタ 626"/>
        <xdr:cNvCxnSpPr/>
      </xdr:nvCxnSpPr>
      <xdr:spPr>
        <a:xfrm>
          <a:off x="16230600" y="1219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98513</xdr:rowOff>
    </xdr:from>
    <xdr:to>
      <xdr:col>85</xdr:col>
      <xdr:colOff>127000</xdr:colOff>
      <xdr:row>76</xdr:row>
      <xdr:rowOff>142367</xdr:rowOff>
    </xdr:to>
    <xdr:cxnSp macro="">
      <xdr:nvCxnSpPr>
        <xdr:cNvPr id="628" name="直線コネクタ 627"/>
        <xdr:cNvCxnSpPr/>
      </xdr:nvCxnSpPr>
      <xdr:spPr>
        <a:xfrm flipV="1">
          <a:off x="15481300" y="13128713"/>
          <a:ext cx="838200" cy="4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87475</xdr:rowOff>
    </xdr:from>
    <xdr:ext cx="534377" cy="259045"/>
    <xdr:sp macro="" textlink="">
      <xdr:nvSpPr>
        <xdr:cNvPr id="629" name="公債費平均値テキスト"/>
        <xdr:cNvSpPr txBox="1"/>
      </xdr:nvSpPr>
      <xdr:spPr>
        <a:xfrm>
          <a:off x="16370300" y="1311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109048</xdr:rowOff>
    </xdr:from>
    <xdr:to>
      <xdr:col>85</xdr:col>
      <xdr:colOff>177800</xdr:colOff>
      <xdr:row>77</xdr:row>
      <xdr:rowOff>39198</xdr:rowOff>
    </xdr:to>
    <xdr:sp macro="" textlink="">
      <xdr:nvSpPr>
        <xdr:cNvPr id="630" name="フローチャート: 判断 629"/>
        <xdr:cNvSpPr/>
      </xdr:nvSpPr>
      <xdr:spPr>
        <a:xfrm>
          <a:off x="162687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136759</xdr:rowOff>
    </xdr:from>
    <xdr:to>
      <xdr:col>81</xdr:col>
      <xdr:colOff>50800</xdr:colOff>
      <xdr:row>76</xdr:row>
      <xdr:rowOff>142367</xdr:rowOff>
    </xdr:to>
    <xdr:cxnSp macro="">
      <xdr:nvCxnSpPr>
        <xdr:cNvPr id="631" name="直線コネクタ 630"/>
        <xdr:cNvCxnSpPr/>
      </xdr:nvCxnSpPr>
      <xdr:spPr>
        <a:xfrm>
          <a:off x="14592300" y="13166959"/>
          <a:ext cx="889000" cy="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110525</xdr:rowOff>
    </xdr:from>
    <xdr:to>
      <xdr:col>81</xdr:col>
      <xdr:colOff>101600</xdr:colOff>
      <xdr:row>77</xdr:row>
      <xdr:rowOff>40675</xdr:rowOff>
    </xdr:to>
    <xdr:sp macro="" textlink="">
      <xdr:nvSpPr>
        <xdr:cNvPr id="632" name="フローチャート: 判断 631"/>
        <xdr:cNvSpPr/>
      </xdr:nvSpPr>
      <xdr:spPr>
        <a:xfrm>
          <a:off x="15430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31802</xdr:rowOff>
    </xdr:from>
    <xdr:ext cx="534377" cy="259045"/>
    <xdr:sp macro="" textlink="">
      <xdr:nvSpPr>
        <xdr:cNvPr id="633" name="テキスト ボックス 632"/>
        <xdr:cNvSpPr txBox="1"/>
      </xdr:nvSpPr>
      <xdr:spPr>
        <a:xfrm>
          <a:off x="15214111" y="132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136759</xdr:rowOff>
    </xdr:from>
    <xdr:to>
      <xdr:col>76</xdr:col>
      <xdr:colOff>114300</xdr:colOff>
      <xdr:row>76</xdr:row>
      <xdr:rowOff>157111</xdr:rowOff>
    </xdr:to>
    <xdr:cxnSp macro="">
      <xdr:nvCxnSpPr>
        <xdr:cNvPr id="634" name="直線コネクタ 633"/>
        <xdr:cNvCxnSpPr/>
      </xdr:nvCxnSpPr>
      <xdr:spPr>
        <a:xfrm flipV="1">
          <a:off x="13703300" y="13166959"/>
          <a:ext cx="889000" cy="2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104239</xdr:rowOff>
    </xdr:from>
    <xdr:to>
      <xdr:col>76</xdr:col>
      <xdr:colOff>165100</xdr:colOff>
      <xdr:row>77</xdr:row>
      <xdr:rowOff>34389</xdr:rowOff>
    </xdr:to>
    <xdr:sp macro="" textlink="">
      <xdr:nvSpPr>
        <xdr:cNvPr id="635" name="フローチャート: 判断 634"/>
        <xdr:cNvSpPr/>
      </xdr:nvSpPr>
      <xdr:spPr>
        <a:xfrm>
          <a:off x="14541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25516</xdr:rowOff>
    </xdr:from>
    <xdr:ext cx="534377" cy="259045"/>
    <xdr:sp macro="" textlink="">
      <xdr:nvSpPr>
        <xdr:cNvPr id="636" name="テキスト ボックス 635"/>
        <xdr:cNvSpPr txBox="1"/>
      </xdr:nvSpPr>
      <xdr:spPr>
        <a:xfrm>
          <a:off x="14325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153477</xdr:rowOff>
    </xdr:from>
    <xdr:to>
      <xdr:col>71</xdr:col>
      <xdr:colOff>177800</xdr:colOff>
      <xdr:row>76</xdr:row>
      <xdr:rowOff>157111</xdr:rowOff>
    </xdr:to>
    <xdr:cxnSp macro="">
      <xdr:nvCxnSpPr>
        <xdr:cNvPr id="637" name="直線コネクタ 636"/>
        <xdr:cNvCxnSpPr/>
      </xdr:nvCxnSpPr>
      <xdr:spPr>
        <a:xfrm>
          <a:off x="12814300" y="13183677"/>
          <a:ext cx="889000" cy="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57238</xdr:rowOff>
    </xdr:from>
    <xdr:to>
      <xdr:col>72</xdr:col>
      <xdr:colOff>38100</xdr:colOff>
      <xdr:row>76</xdr:row>
      <xdr:rowOff>158838</xdr:rowOff>
    </xdr:to>
    <xdr:sp macro="" textlink="">
      <xdr:nvSpPr>
        <xdr:cNvPr id="638" name="フローチャート: 判断 637"/>
        <xdr:cNvSpPr/>
      </xdr:nvSpPr>
      <xdr:spPr>
        <a:xfrm>
          <a:off x="13652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3916</xdr:rowOff>
    </xdr:from>
    <xdr:ext cx="534377" cy="259045"/>
    <xdr:sp macro="" textlink="">
      <xdr:nvSpPr>
        <xdr:cNvPr id="639" name="テキスト ボックス 638"/>
        <xdr:cNvSpPr txBox="1"/>
      </xdr:nvSpPr>
      <xdr:spPr>
        <a:xfrm>
          <a:off x="13436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91446</xdr:rowOff>
    </xdr:from>
    <xdr:to>
      <xdr:col>67</xdr:col>
      <xdr:colOff>101600</xdr:colOff>
      <xdr:row>77</xdr:row>
      <xdr:rowOff>21596</xdr:rowOff>
    </xdr:to>
    <xdr:sp macro="" textlink="">
      <xdr:nvSpPr>
        <xdr:cNvPr id="640" name="フローチャート: 判断 639"/>
        <xdr:cNvSpPr/>
      </xdr:nvSpPr>
      <xdr:spPr>
        <a:xfrm>
          <a:off x="12763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38122</xdr:rowOff>
    </xdr:from>
    <xdr:ext cx="534377" cy="259045"/>
    <xdr:sp macro="" textlink="">
      <xdr:nvSpPr>
        <xdr:cNvPr id="641" name="テキスト ボックス 640"/>
        <xdr:cNvSpPr txBox="1"/>
      </xdr:nvSpPr>
      <xdr:spPr>
        <a:xfrm>
          <a:off x="12547111" y="128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47713</xdr:rowOff>
    </xdr:from>
    <xdr:to>
      <xdr:col>85</xdr:col>
      <xdr:colOff>177800</xdr:colOff>
      <xdr:row>76</xdr:row>
      <xdr:rowOff>149313</xdr:rowOff>
    </xdr:to>
    <xdr:sp macro="" textlink="">
      <xdr:nvSpPr>
        <xdr:cNvPr id="647" name="楕円 646"/>
        <xdr:cNvSpPr/>
      </xdr:nvSpPr>
      <xdr:spPr>
        <a:xfrm>
          <a:off x="16268700" y="1307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70591</xdr:rowOff>
    </xdr:from>
    <xdr:ext cx="534377" cy="259045"/>
    <xdr:sp macro="" textlink="">
      <xdr:nvSpPr>
        <xdr:cNvPr id="648" name="公債費該当値テキスト"/>
        <xdr:cNvSpPr txBox="1"/>
      </xdr:nvSpPr>
      <xdr:spPr>
        <a:xfrm>
          <a:off x="16370300" y="1292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91567</xdr:rowOff>
    </xdr:from>
    <xdr:to>
      <xdr:col>81</xdr:col>
      <xdr:colOff>101600</xdr:colOff>
      <xdr:row>77</xdr:row>
      <xdr:rowOff>21717</xdr:rowOff>
    </xdr:to>
    <xdr:sp macro="" textlink="">
      <xdr:nvSpPr>
        <xdr:cNvPr id="649" name="楕円 648"/>
        <xdr:cNvSpPr/>
      </xdr:nvSpPr>
      <xdr:spPr>
        <a:xfrm>
          <a:off x="15430500" y="1312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38244</xdr:rowOff>
    </xdr:from>
    <xdr:ext cx="534377" cy="259045"/>
    <xdr:sp macro="" textlink="">
      <xdr:nvSpPr>
        <xdr:cNvPr id="650" name="テキスト ボックス 649"/>
        <xdr:cNvSpPr txBox="1"/>
      </xdr:nvSpPr>
      <xdr:spPr>
        <a:xfrm>
          <a:off x="15214111" y="128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85959</xdr:rowOff>
    </xdr:from>
    <xdr:to>
      <xdr:col>76</xdr:col>
      <xdr:colOff>165100</xdr:colOff>
      <xdr:row>77</xdr:row>
      <xdr:rowOff>16109</xdr:rowOff>
    </xdr:to>
    <xdr:sp macro="" textlink="">
      <xdr:nvSpPr>
        <xdr:cNvPr id="651" name="楕円 650"/>
        <xdr:cNvSpPr/>
      </xdr:nvSpPr>
      <xdr:spPr>
        <a:xfrm>
          <a:off x="14541500" y="1311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32635</xdr:rowOff>
    </xdr:from>
    <xdr:ext cx="534377" cy="259045"/>
    <xdr:sp macro="" textlink="">
      <xdr:nvSpPr>
        <xdr:cNvPr id="652" name="テキスト ボックス 651"/>
        <xdr:cNvSpPr txBox="1"/>
      </xdr:nvSpPr>
      <xdr:spPr>
        <a:xfrm>
          <a:off x="14325111" y="1289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106311</xdr:rowOff>
    </xdr:from>
    <xdr:to>
      <xdr:col>72</xdr:col>
      <xdr:colOff>38100</xdr:colOff>
      <xdr:row>77</xdr:row>
      <xdr:rowOff>36461</xdr:rowOff>
    </xdr:to>
    <xdr:sp macro="" textlink="">
      <xdr:nvSpPr>
        <xdr:cNvPr id="653" name="楕円 652"/>
        <xdr:cNvSpPr/>
      </xdr:nvSpPr>
      <xdr:spPr>
        <a:xfrm>
          <a:off x="13652500" y="1313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27588</xdr:rowOff>
    </xdr:from>
    <xdr:ext cx="534377" cy="259045"/>
    <xdr:sp macro="" textlink="">
      <xdr:nvSpPr>
        <xdr:cNvPr id="654" name="テキスト ボックス 653"/>
        <xdr:cNvSpPr txBox="1"/>
      </xdr:nvSpPr>
      <xdr:spPr>
        <a:xfrm>
          <a:off x="13436111" y="1322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102677</xdr:rowOff>
    </xdr:from>
    <xdr:to>
      <xdr:col>67</xdr:col>
      <xdr:colOff>101600</xdr:colOff>
      <xdr:row>77</xdr:row>
      <xdr:rowOff>32827</xdr:rowOff>
    </xdr:to>
    <xdr:sp macro="" textlink="">
      <xdr:nvSpPr>
        <xdr:cNvPr id="655" name="楕円 654"/>
        <xdr:cNvSpPr/>
      </xdr:nvSpPr>
      <xdr:spPr>
        <a:xfrm>
          <a:off x="12763500" y="1313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23954</xdr:rowOff>
    </xdr:from>
    <xdr:ext cx="534377" cy="259045"/>
    <xdr:sp macro="" textlink="">
      <xdr:nvSpPr>
        <xdr:cNvPr id="656" name="テキスト ボックス 655"/>
        <xdr:cNvSpPr txBox="1"/>
      </xdr:nvSpPr>
      <xdr:spPr>
        <a:xfrm>
          <a:off x="12547111" y="1322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4" name="テキスト ボックス 67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18073</xdr:rowOff>
    </xdr:from>
    <xdr:to>
      <xdr:col>85</xdr:col>
      <xdr:colOff>126364</xdr:colOff>
      <xdr:row>99</xdr:row>
      <xdr:rowOff>95417</xdr:rowOff>
    </xdr:to>
    <xdr:cxnSp macro="">
      <xdr:nvCxnSpPr>
        <xdr:cNvPr id="682" name="直線コネクタ 681"/>
        <xdr:cNvCxnSpPr/>
      </xdr:nvCxnSpPr>
      <xdr:spPr>
        <a:xfrm flipV="1">
          <a:off x="16317595" y="15448573"/>
          <a:ext cx="1269" cy="162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99244</xdr:rowOff>
    </xdr:from>
    <xdr:ext cx="378565" cy="259045"/>
    <xdr:sp macro="" textlink="">
      <xdr:nvSpPr>
        <xdr:cNvPr id="683" name="積立金最小値テキスト"/>
        <xdr:cNvSpPr txBox="1"/>
      </xdr:nvSpPr>
      <xdr:spPr>
        <a:xfrm>
          <a:off x="16370300" y="17072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95417</xdr:rowOff>
    </xdr:from>
    <xdr:to>
      <xdr:col>86</xdr:col>
      <xdr:colOff>25400</xdr:colOff>
      <xdr:row>99</xdr:row>
      <xdr:rowOff>95417</xdr:rowOff>
    </xdr:to>
    <xdr:cxnSp macro="">
      <xdr:nvCxnSpPr>
        <xdr:cNvPr id="684" name="直線コネクタ 683"/>
        <xdr:cNvCxnSpPr/>
      </xdr:nvCxnSpPr>
      <xdr:spPr>
        <a:xfrm>
          <a:off x="16230600" y="1706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136200</xdr:rowOff>
    </xdr:from>
    <xdr:ext cx="599010" cy="259045"/>
    <xdr:sp macro="" textlink="">
      <xdr:nvSpPr>
        <xdr:cNvPr id="685" name="積立金最大値テキスト"/>
        <xdr:cNvSpPr txBox="1"/>
      </xdr:nvSpPr>
      <xdr:spPr>
        <a:xfrm>
          <a:off x="16370300" y="15223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18073</xdr:rowOff>
    </xdr:from>
    <xdr:to>
      <xdr:col>86</xdr:col>
      <xdr:colOff>25400</xdr:colOff>
      <xdr:row>90</xdr:row>
      <xdr:rowOff>18073</xdr:rowOff>
    </xdr:to>
    <xdr:cxnSp macro="">
      <xdr:nvCxnSpPr>
        <xdr:cNvPr id="686" name="直線コネクタ 685"/>
        <xdr:cNvCxnSpPr/>
      </xdr:nvCxnSpPr>
      <xdr:spPr>
        <a:xfrm>
          <a:off x="16230600" y="1544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64818</xdr:rowOff>
    </xdr:from>
    <xdr:to>
      <xdr:col>85</xdr:col>
      <xdr:colOff>127000</xdr:colOff>
      <xdr:row>98</xdr:row>
      <xdr:rowOff>93076</xdr:rowOff>
    </xdr:to>
    <xdr:cxnSp macro="">
      <xdr:nvCxnSpPr>
        <xdr:cNvPr id="687" name="直線コネクタ 686"/>
        <xdr:cNvCxnSpPr/>
      </xdr:nvCxnSpPr>
      <xdr:spPr>
        <a:xfrm>
          <a:off x="15481300" y="16866918"/>
          <a:ext cx="838200" cy="2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135997</xdr:rowOff>
    </xdr:from>
    <xdr:ext cx="534377" cy="259045"/>
    <xdr:sp macro="" textlink="">
      <xdr:nvSpPr>
        <xdr:cNvPr id="688" name="積立金平均値テキスト"/>
        <xdr:cNvSpPr txBox="1"/>
      </xdr:nvSpPr>
      <xdr:spPr>
        <a:xfrm>
          <a:off x="16370300" y="16595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113120</xdr:rowOff>
    </xdr:from>
    <xdr:to>
      <xdr:col>85</xdr:col>
      <xdr:colOff>177800</xdr:colOff>
      <xdr:row>98</xdr:row>
      <xdr:rowOff>43270</xdr:rowOff>
    </xdr:to>
    <xdr:sp macro="" textlink="">
      <xdr:nvSpPr>
        <xdr:cNvPr id="689" name="フローチャート: 判断 688"/>
        <xdr:cNvSpPr/>
      </xdr:nvSpPr>
      <xdr:spPr>
        <a:xfrm>
          <a:off x="16268700" y="167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64818</xdr:rowOff>
    </xdr:from>
    <xdr:to>
      <xdr:col>81</xdr:col>
      <xdr:colOff>50800</xdr:colOff>
      <xdr:row>98</xdr:row>
      <xdr:rowOff>99695</xdr:rowOff>
    </xdr:to>
    <xdr:cxnSp macro="">
      <xdr:nvCxnSpPr>
        <xdr:cNvPr id="690" name="直線コネクタ 689"/>
        <xdr:cNvCxnSpPr/>
      </xdr:nvCxnSpPr>
      <xdr:spPr>
        <a:xfrm flipV="1">
          <a:off x="14592300" y="16866918"/>
          <a:ext cx="889000" cy="3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133379</xdr:rowOff>
    </xdr:from>
    <xdr:to>
      <xdr:col>81</xdr:col>
      <xdr:colOff>101600</xdr:colOff>
      <xdr:row>98</xdr:row>
      <xdr:rowOff>63529</xdr:rowOff>
    </xdr:to>
    <xdr:sp macro="" textlink="">
      <xdr:nvSpPr>
        <xdr:cNvPr id="691" name="フローチャート: 判断 690"/>
        <xdr:cNvSpPr/>
      </xdr:nvSpPr>
      <xdr:spPr>
        <a:xfrm>
          <a:off x="15430500" y="167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80056</xdr:rowOff>
    </xdr:from>
    <xdr:ext cx="534377" cy="259045"/>
    <xdr:sp macro="" textlink="">
      <xdr:nvSpPr>
        <xdr:cNvPr id="692" name="テキスト ボックス 691"/>
        <xdr:cNvSpPr txBox="1"/>
      </xdr:nvSpPr>
      <xdr:spPr>
        <a:xfrm>
          <a:off x="15214111" y="1653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99695</xdr:rowOff>
    </xdr:from>
    <xdr:to>
      <xdr:col>76</xdr:col>
      <xdr:colOff>114300</xdr:colOff>
      <xdr:row>99</xdr:row>
      <xdr:rowOff>25868</xdr:rowOff>
    </xdr:to>
    <xdr:cxnSp macro="">
      <xdr:nvCxnSpPr>
        <xdr:cNvPr id="693" name="直線コネクタ 692"/>
        <xdr:cNvCxnSpPr/>
      </xdr:nvCxnSpPr>
      <xdr:spPr>
        <a:xfrm flipV="1">
          <a:off x="13703300" y="16901795"/>
          <a:ext cx="889000" cy="9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147791</xdr:rowOff>
    </xdr:from>
    <xdr:to>
      <xdr:col>76</xdr:col>
      <xdr:colOff>165100</xdr:colOff>
      <xdr:row>98</xdr:row>
      <xdr:rowOff>77941</xdr:rowOff>
    </xdr:to>
    <xdr:sp macro="" textlink="">
      <xdr:nvSpPr>
        <xdr:cNvPr id="694" name="フローチャート: 判断 693"/>
        <xdr:cNvSpPr/>
      </xdr:nvSpPr>
      <xdr:spPr>
        <a:xfrm>
          <a:off x="14541500" y="1677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94468</xdr:rowOff>
    </xdr:from>
    <xdr:ext cx="534377" cy="259045"/>
    <xdr:sp macro="" textlink="">
      <xdr:nvSpPr>
        <xdr:cNvPr id="695" name="テキスト ボックス 694"/>
        <xdr:cNvSpPr txBox="1"/>
      </xdr:nvSpPr>
      <xdr:spPr>
        <a:xfrm>
          <a:off x="14325111" y="1655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25868</xdr:rowOff>
    </xdr:from>
    <xdr:to>
      <xdr:col>71</xdr:col>
      <xdr:colOff>177800</xdr:colOff>
      <xdr:row>99</xdr:row>
      <xdr:rowOff>60387</xdr:rowOff>
    </xdr:to>
    <xdr:cxnSp macro="">
      <xdr:nvCxnSpPr>
        <xdr:cNvPr id="696" name="直線コネクタ 695"/>
        <xdr:cNvCxnSpPr/>
      </xdr:nvCxnSpPr>
      <xdr:spPr>
        <a:xfrm flipV="1">
          <a:off x="12814300" y="16999418"/>
          <a:ext cx="8890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108167</xdr:rowOff>
    </xdr:from>
    <xdr:to>
      <xdr:col>72</xdr:col>
      <xdr:colOff>38100</xdr:colOff>
      <xdr:row>98</xdr:row>
      <xdr:rowOff>38317</xdr:rowOff>
    </xdr:to>
    <xdr:sp macro="" textlink="">
      <xdr:nvSpPr>
        <xdr:cNvPr id="697" name="フローチャート: 判断 696"/>
        <xdr:cNvSpPr/>
      </xdr:nvSpPr>
      <xdr:spPr>
        <a:xfrm>
          <a:off x="13652500" y="1673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54844</xdr:rowOff>
    </xdr:from>
    <xdr:ext cx="534377" cy="259045"/>
    <xdr:sp macro="" textlink="">
      <xdr:nvSpPr>
        <xdr:cNvPr id="698" name="テキスト ボックス 697"/>
        <xdr:cNvSpPr txBox="1"/>
      </xdr:nvSpPr>
      <xdr:spPr>
        <a:xfrm>
          <a:off x="13436111" y="1651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153659</xdr:rowOff>
    </xdr:from>
    <xdr:to>
      <xdr:col>67</xdr:col>
      <xdr:colOff>101600</xdr:colOff>
      <xdr:row>98</xdr:row>
      <xdr:rowOff>83809</xdr:rowOff>
    </xdr:to>
    <xdr:sp macro="" textlink="">
      <xdr:nvSpPr>
        <xdr:cNvPr id="699" name="フローチャート: 判断 698"/>
        <xdr:cNvSpPr/>
      </xdr:nvSpPr>
      <xdr:spPr>
        <a:xfrm>
          <a:off x="12763500" y="1678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100336</xdr:rowOff>
    </xdr:from>
    <xdr:ext cx="534377" cy="259045"/>
    <xdr:sp macro="" textlink="">
      <xdr:nvSpPr>
        <xdr:cNvPr id="700" name="テキスト ボックス 699"/>
        <xdr:cNvSpPr txBox="1"/>
      </xdr:nvSpPr>
      <xdr:spPr>
        <a:xfrm>
          <a:off x="12547111" y="1655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42276</xdr:rowOff>
    </xdr:from>
    <xdr:to>
      <xdr:col>85</xdr:col>
      <xdr:colOff>177800</xdr:colOff>
      <xdr:row>98</xdr:row>
      <xdr:rowOff>143876</xdr:rowOff>
    </xdr:to>
    <xdr:sp macro="" textlink="">
      <xdr:nvSpPr>
        <xdr:cNvPr id="706" name="楕円 705"/>
        <xdr:cNvSpPr/>
      </xdr:nvSpPr>
      <xdr:spPr>
        <a:xfrm>
          <a:off x="16268700" y="1684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20703</xdr:rowOff>
    </xdr:from>
    <xdr:ext cx="534377" cy="259045"/>
    <xdr:sp macro="" textlink="">
      <xdr:nvSpPr>
        <xdr:cNvPr id="707" name="積立金該当値テキスト"/>
        <xdr:cNvSpPr txBox="1"/>
      </xdr:nvSpPr>
      <xdr:spPr>
        <a:xfrm>
          <a:off x="16370300" y="1682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14018</xdr:rowOff>
    </xdr:from>
    <xdr:to>
      <xdr:col>81</xdr:col>
      <xdr:colOff>101600</xdr:colOff>
      <xdr:row>98</xdr:row>
      <xdr:rowOff>115618</xdr:rowOff>
    </xdr:to>
    <xdr:sp macro="" textlink="">
      <xdr:nvSpPr>
        <xdr:cNvPr id="708" name="楕円 707"/>
        <xdr:cNvSpPr/>
      </xdr:nvSpPr>
      <xdr:spPr>
        <a:xfrm>
          <a:off x="15430500" y="1681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106745</xdr:rowOff>
    </xdr:from>
    <xdr:ext cx="534377" cy="259045"/>
    <xdr:sp macro="" textlink="">
      <xdr:nvSpPr>
        <xdr:cNvPr id="709" name="テキスト ボックス 708"/>
        <xdr:cNvSpPr txBox="1"/>
      </xdr:nvSpPr>
      <xdr:spPr>
        <a:xfrm>
          <a:off x="15214111" y="1690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48895</xdr:rowOff>
    </xdr:from>
    <xdr:to>
      <xdr:col>76</xdr:col>
      <xdr:colOff>165100</xdr:colOff>
      <xdr:row>98</xdr:row>
      <xdr:rowOff>150495</xdr:rowOff>
    </xdr:to>
    <xdr:sp macro="" textlink="">
      <xdr:nvSpPr>
        <xdr:cNvPr id="710" name="楕円 709"/>
        <xdr:cNvSpPr/>
      </xdr:nvSpPr>
      <xdr:spPr>
        <a:xfrm>
          <a:off x="14541500" y="1685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141622</xdr:rowOff>
    </xdr:from>
    <xdr:ext cx="534377" cy="259045"/>
    <xdr:sp macro="" textlink="">
      <xdr:nvSpPr>
        <xdr:cNvPr id="711" name="テキスト ボックス 710"/>
        <xdr:cNvSpPr txBox="1"/>
      </xdr:nvSpPr>
      <xdr:spPr>
        <a:xfrm>
          <a:off x="14325111" y="1694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146518</xdr:rowOff>
    </xdr:from>
    <xdr:to>
      <xdr:col>72</xdr:col>
      <xdr:colOff>38100</xdr:colOff>
      <xdr:row>99</xdr:row>
      <xdr:rowOff>76668</xdr:rowOff>
    </xdr:to>
    <xdr:sp macro="" textlink="">
      <xdr:nvSpPr>
        <xdr:cNvPr id="712" name="楕円 711"/>
        <xdr:cNvSpPr/>
      </xdr:nvSpPr>
      <xdr:spPr>
        <a:xfrm>
          <a:off x="13652500" y="1694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67795</xdr:rowOff>
    </xdr:from>
    <xdr:ext cx="469744" cy="259045"/>
    <xdr:sp macro="" textlink="">
      <xdr:nvSpPr>
        <xdr:cNvPr id="713" name="テキスト ボックス 712"/>
        <xdr:cNvSpPr txBox="1"/>
      </xdr:nvSpPr>
      <xdr:spPr>
        <a:xfrm>
          <a:off x="13468428" y="1704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9587</xdr:rowOff>
    </xdr:from>
    <xdr:to>
      <xdr:col>67</xdr:col>
      <xdr:colOff>101600</xdr:colOff>
      <xdr:row>99</xdr:row>
      <xdr:rowOff>111187</xdr:rowOff>
    </xdr:to>
    <xdr:sp macro="" textlink="">
      <xdr:nvSpPr>
        <xdr:cNvPr id="714" name="楕円 713"/>
        <xdr:cNvSpPr/>
      </xdr:nvSpPr>
      <xdr:spPr>
        <a:xfrm>
          <a:off x="12763500" y="1698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102314</xdr:rowOff>
    </xdr:from>
    <xdr:ext cx="469744" cy="259045"/>
    <xdr:sp macro="" textlink="">
      <xdr:nvSpPr>
        <xdr:cNvPr id="715" name="テキスト ボックス 714"/>
        <xdr:cNvSpPr txBox="1"/>
      </xdr:nvSpPr>
      <xdr:spPr>
        <a:xfrm>
          <a:off x="12579428" y="1707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9" name="テキスト ボックス 72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1" name="テキスト ボックス 73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3" name="テキスト ボックス 73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5" name="テキスト ボックス 73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7" name="テキスト ボックス 736"/>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9" name="テキスト ボックス 73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100152</xdr:rowOff>
    </xdr:from>
    <xdr:to>
      <xdr:col>116</xdr:col>
      <xdr:colOff>62864</xdr:colOff>
      <xdr:row>39</xdr:row>
      <xdr:rowOff>98878</xdr:rowOff>
    </xdr:to>
    <xdr:cxnSp macro="">
      <xdr:nvCxnSpPr>
        <xdr:cNvPr id="741" name="直線コネクタ 740"/>
        <xdr:cNvCxnSpPr/>
      </xdr:nvCxnSpPr>
      <xdr:spPr>
        <a:xfrm flipV="1">
          <a:off x="22159595" y="5586552"/>
          <a:ext cx="1269" cy="119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107899</xdr:rowOff>
    </xdr:from>
    <xdr:ext cx="249299" cy="259045"/>
    <xdr:sp macro="" textlink="">
      <xdr:nvSpPr>
        <xdr:cNvPr id="742" name="投資及び出資金最小値テキスト"/>
        <xdr:cNvSpPr txBox="1"/>
      </xdr:nvSpPr>
      <xdr:spPr>
        <a:xfrm>
          <a:off x="22212300" y="67944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46829</xdr:rowOff>
    </xdr:from>
    <xdr:ext cx="534377" cy="259045"/>
    <xdr:sp macro="" textlink="">
      <xdr:nvSpPr>
        <xdr:cNvPr id="744" name="投資及び出資金最大値テキスト"/>
        <xdr:cNvSpPr txBox="1"/>
      </xdr:nvSpPr>
      <xdr:spPr>
        <a:xfrm>
          <a:off x="22212300" y="536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100152</xdr:rowOff>
    </xdr:from>
    <xdr:to>
      <xdr:col>116</xdr:col>
      <xdr:colOff>152400</xdr:colOff>
      <xdr:row>32</xdr:row>
      <xdr:rowOff>100152</xdr:rowOff>
    </xdr:to>
    <xdr:cxnSp macro="">
      <xdr:nvCxnSpPr>
        <xdr:cNvPr id="745" name="直線コネクタ 744"/>
        <xdr:cNvCxnSpPr/>
      </xdr:nvCxnSpPr>
      <xdr:spPr>
        <a:xfrm>
          <a:off x="22072600" y="558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87955</xdr:rowOff>
    </xdr:from>
    <xdr:to>
      <xdr:col>116</xdr:col>
      <xdr:colOff>63500</xdr:colOff>
      <xdr:row>39</xdr:row>
      <xdr:rowOff>88134</xdr:rowOff>
    </xdr:to>
    <xdr:cxnSp macro="">
      <xdr:nvCxnSpPr>
        <xdr:cNvPr id="746" name="直線コネクタ 745"/>
        <xdr:cNvCxnSpPr/>
      </xdr:nvCxnSpPr>
      <xdr:spPr>
        <a:xfrm flipV="1">
          <a:off x="21323300" y="6774505"/>
          <a:ext cx="838200" cy="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25350</xdr:rowOff>
    </xdr:from>
    <xdr:ext cx="469744" cy="259045"/>
    <xdr:sp macro="" textlink="">
      <xdr:nvSpPr>
        <xdr:cNvPr id="747" name="投資及び出資金平均値テキスト"/>
        <xdr:cNvSpPr txBox="1"/>
      </xdr:nvSpPr>
      <xdr:spPr>
        <a:xfrm>
          <a:off x="22212300" y="6540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2473</xdr:rowOff>
    </xdr:from>
    <xdr:to>
      <xdr:col>116</xdr:col>
      <xdr:colOff>114300</xdr:colOff>
      <xdr:row>39</xdr:row>
      <xdr:rowOff>104073</xdr:rowOff>
    </xdr:to>
    <xdr:sp macro="" textlink="">
      <xdr:nvSpPr>
        <xdr:cNvPr id="748" name="フローチャート: 判断 747"/>
        <xdr:cNvSpPr/>
      </xdr:nvSpPr>
      <xdr:spPr>
        <a:xfrm>
          <a:off x="22110700" y="6689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50072</xdr:rowOff>
    </xdr:from>
    <xdr:to>
      <xdr:col>111</xdr:col>
      <xdr:colOff>177800</xdr:colOff>
      <xdr:row>39</xdr:row>
      <xdr:rowOff>88134</xdr:rowOff>
    </xdr:to>
    <xdr:cxnSp macro="">
      <xdr:nvCxnSpPr>
        <xdr:cNvPr id="749" name="直線コネクタ 748"/>
        <xdr:cNvCxnSpPr/>
      </xdr:nvCxnSpPr>
      <xdr:spPr>
        <a:xfrm>
          <a:off x="20434300" y="6736622"/>
          <a:ext cx="889000" cy="3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18720</xdr:rowOff>
    </xdr:from>
    <xdr:to>
      <xdr:col>112</xdr:col>
      <xdr:colOff>38100</xdr:colOff>
      <xdr:row>39</xdr:row>
      <xdr:rowOff>120320</xdr:rowOff>
    </xdr:to>
    <xdr:sp macro="" textlink="">
      <xdr:nvSpPr>
        <xdr:cNvPr id="750" name="フローチャート: 判断 749"/>
        <xdr:cNvSpPr/>
      </xdr:nvSpPr>
      <xdr:spPr>
        <a:xfrm>
          <a:off x="21272500" y="67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136847</xdr:rowOff>
    </xdr:from>
    <xdr:ext cx="469744" cy="259045"/>
    <xdr:sp macro="" textlink="">
      <xdr:nvSpPr>
        <xdr:cNvPr id="751" name="テキスト ボックス 750"/>
        <xdr:cNvSpPr txBox="1"/>
      </xdr:nvSpPr>
      <xdr:spPr>
        <a:xfrm>
          <a:off x="21088428" y="648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45207</xdr:rowOff>
    </xdr:from>
    <xdr:to>
      <xdr:col>107</xdr:col>
      <xdr:colOff>50800</xdr:colOff>
      <xdr:row>39</xdr:row>
      <xdr:rowOff>50072</xdr:rowOff>
    </xdr:to>
    <xdr:cxnSp macro="">
      <xdr:nvCxnSpPr>
        <xdr:cNvPr id="752" name="直線コネクタ 751"/>
        <xdr:cNvCxnSpPr/>
      </xdr:nvCxnSpPr>
      <xdr:spPr>
        <a:xfrm>
          <a:off x="19545300" y="5188707"/>
          <a:ext cx="889000" cy="154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25464</xdr:rowOff>
    </xdr:from>
    <xdr:to>
      <xdr:col>107</xdr:col>
      <xdr:colOff>101600</xdr:colOff>
      <xdr:row>39</xdr:row>
      <xdr:rowOff>127064</xdr:rowOff>
    </xdr:to>
    <xdr:sp macro="" textlink="">
      <xdr:nvSpPr>
        <xdr:cNvPr id="753" name="フローチャート: 判断 752"/>
        <xdr:cNvSpPr/>
      </xdr:nvSpPr>
      <xdr:spPr>
        <a:xfrm>
          <a:off x="20383500" y="671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118191</xdr:rowOff>
    </xdr:from>
    <xdr:ext cx="469744" cy="259045"/>
    <xdr:sp macro="" textlink="">
      <xdr:nvSpPr>
        <xdr:cNvPr id="754" name="テキスト ボックス 753"/>
        <xdr:cNvSpPr txBox="1"/>
      </xdr:nvSpPr>
      <xdr:spPr>
        <a:xfrm>
          <a:off x="20199428" y="680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45207</xdr:rowOff>
    </xdr:from>
    <xdr:to>
      <xdr:col>102</xdr:col>
      <xdr:colOff>114300</xdr:colOff>
      <xdr:row>39</xdr:row>
      <xdr:rowOff>92347</xdr:rowOff>
    </xdr:to>
    <xdr:cxnSp macro="">
      <xdr:nvCxnSpPr>
        <xdr:cNvPr id="755" name="直線コネクタ 754"/>
        <xdr:cNvCxnSpPr/>
      </xdr:nvCxnSpPr>
      <xdr:spPr>
        <a:xfrm flipV="1">
          <a:off x="18656300" y="5188707"/>
          <a:ext cx="889000" cy="159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30852</xdr:rowOff>
    </xdr:from>
    <xdr:to>
      <xdr:col>102</xdr:col>
      <xdr:colOff>165100</xdr:colOff>
      <xdr:row>39</xdr:row>
      <xdr:rowOff>132452</xdr:rowOff>
    </xdr:to>
    <xdr:sp macro="" textlink="">
      <xdr:nvSpPr>
        <xdr:cNvPr id="756" name="フローチャート: 判断 755"/>
        <xdr:cNvSpPr/>
      </xdr:nvSpPr>
      <xdr:spPr>
        <a:xfrm>
          <a:off x="19494500" y="671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123579</xdr:rowOff>
    </xdr:from>
    <xdr:ext cx="469744" cy="259045"/>
    <xdr:sp macro="" textlink="">
      <xdr:nvSpPr>
        <xdr:cNvPr id="757" name="テキスト ボックス 756"/>
        <xdr:cNvSpPr txBox="1"/>
      </xdr:nvSpPr>
      <xdr:spPr>
        <a:xfrm>
          <a:off x="19310428" y="681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31783</xdr:rowOff>
    </xdr:from>
    <xdr:to>
      <xdr:col>98</xdr:col>
      <xdr:colOff>38100</xdr:colOff>
      <xdr:row>39</xdr:row>
      <xdr:rowOff>133383</xdr:rowOff>
    </xdr:to>
    <xdr:sp macro="" textlink="">
      <xdr:nvSpPr>
        <xdr:cNvPr id="758" name="フローチャート: 判断 757"/>
        <xdr:cNvSpPr/>
      </xdr:nvSpPr>
      <xdr:spPr>
        <a:xfrm>
          <a:off x="18605500" y="6718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149910</xdr:rowOff>
    </xdr:from>
    <xdr:ext cx="378565" cy="259045"/>
    <xdr:sp macro="" textlink="">
      <xdr:nvSpPr>
        <xdr:cNvPr id="759" name="テキスト ボックス 758"/>
        <xdr:cNvSpPr txBox="1"/>
      </xdr:nvSpPr>
      <xdr:spPr>
        <a:xfrm>
          <a:off x="18467017" y="6493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37155</xdr:rowOff>
    </xdr:from>
    <xdr:to>
      <xdr:col>116</xdr:col>
      <xdr:colOff>114300</xdr:colOff>
      <xdr:row>39</xdr:row>
      <xdr:rowOff>138755</xdr:rowOff>
    </xdr:to>
    <xdr:sp macro="" textlink="">
      <xdr:nvSpPr>
        <xdr:cNvPr id="765" name="楕円 764"/>
        <xdr:cNvSpPr/>
      </xdr:nvSpPr>
      <xdr:spPr>
        <a:xfrm>
          <a:off x="22110700" y="672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152350</xdr:rowOff>
    </xdr:from>
    <xdr:ext cx="378565" cy="259045"/>
    <xdr:sp macro="" textlink="">
      <xdr:nvSpPr>
        <xdr:cNvPr id="766" name="投資及び出資金該当値テキスト"/>
        <xdr:cNvSpPr txBox="1"/>
      </xdr:nvSpPr>
      <xdr:spPr>
        <a:xfrm>
          <a:off x="22212300" y="6667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37334</xdr:rowOff>
    </xdr:from>
    <xdr:to>
      <xdr:col>112</xdr:col>
      <xdr:colOff>38100</xdr:colOff>
      <xdr:row>39</xdr:row>
      <xdr:rowOff>138934</xdr:rowOff>
    </xdr:to>
    <xdr:sp macro="" textlink="">
      <xdr:nvSpPr>
        <xdr:cNvPr id="767" name="楕円 766"/>
        <xdr:cNvSpPr/>
      </xdr:nvSpPr>
      <xdr:spPr>
        <a:xfrm>
          <a:off x="21272500" y="672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130061</xdr:rowOff>
    </xdr:from>
    <xdr:ext cx="378565" cy="259045"/>
    <xdr:sp macro="" textlink="">
      <xdr:nvSpPr>
        <xdr:cNvPr id="768" name="テキスト ボックス 767"/>
        <xdr:cNvSpPr txBox="1"/>
      </xdr:nvSpPr>
      <xdr:spPr>
        <a:xfrm>
          <a:off x="21134017" y="6816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170722</xdr:rowOff>
    </xdr:from>
    <xdr:to>
      <xdr:col>107</xdr:col>
      <xdr:colOff>101600</xdr:colOff>
      <xdr:row>39</xdr:row>
      <xdr:rowOff>100872</xdr:rowOff>
    </xdr:to>
    <xdr:sp macro="" textlink="">
      <xdr:nvSpPr>
        <xdr:cNvPr id="769" name="楕円 768"/>
        <xdr:cNvSpPr/>
      </xdr:nvSpPr>
      <xdr:spPr>
        <a:xfrm>
          <a:off x="20383500" y="668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117400</xdr:rowOff>
    </xdr:from>
    <xdr:ext cx="469744" cy="259045"/>
    <xdr:sp macro="" textlink="">
      <xdr:nvSpPr>
        <xdr:cNvPr id="770" name="テキスト ボックス 769"/>
        <xdr:cNvSpPr txBox="1"/>
      </xdr:nvSpPr>
      <xdr:spPr>
        <a:xfrm>
          <a:off x="20199428" y="6461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29</xdr:row>
      <xdr:rowOff>165857</xdr:rowOff>
    </xdr:from>
    <xdr:to>
      <xdr:col>102</xdr:col>
      <xdr:colOff>165100</xdr:colOff>
      <xdr:row>30</xdr:row>
      <xdr:rowOff>96007</xdr:rowOff>
    </xdr:to>
    <xdr:sp macro="" textlink="">
      <xdr:nvSpPr>
        <xdr:cNvPr id="771" name="楕円 770"/>
        <xdr:cNvSpPr/>
      </xdr:nvSpPr>
      <xdr:spPr>
        <a:xfrm>
          <a:off x="19494500" y="513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28</xdr:row>
      <xdr:rowOff>112534</xdr:rowOff>
    </xdr:from>
    <xdr:ext cx="534377" cy="259045"/>
    <xdr:sp macro="" textlink="">
      <xdr:nvSpPr>
        <xdr:cNvPr id="772" name="テキスト ボックス 771"/>
        <xdr:cNvSpPr txBox="1"/>
      </xdr:nvSpPr>
      <xdr:spPr>
        <a:xfrm>
          <a:off x="19278111" y="491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41547</xdr:rowOff>
    </xdr:from>
    <xdr:to>
      <xdr:col>98</xdr:col>
      <xdr:colOff>38100</xdr:colOff>
      <xdr:row>39</xdr:row>
      <xdr:rowOff>143147</xdr:rowOff>
    </xdr:to>
    <xdr:sp macro="" textlink="">
      <xdr:nvSpPr>
        <xdr:cNvPr id="773" name="楕円 772"/>
        <xdr:cNvSpPr/>
      </xdr:nvSpPr>
      <xdr:spPr>
        <a:xfrm>
          <a:off x="18605500" y="67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134274</xdr:rowOff>
    </xdr:from>
    <xdr:ext cx="378565" cy="259045"/>
    <xdr:sp macro="" textlink="">
      <xdr:nvSpPr>
        <xdr:cNvPr id="774" name="テキスト ボックス 773"/>
        <xdr:cNvSpPr txBox="1"/>
      </xdr:nvSpPr>
      <xdr:spPr>
        <a:xfrm>
          <a:off x="18467017" y="682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5" name="直線コネクタ 78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6" name="テキスト ボックス 78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7" name="直線コネクタ 78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8" name="テキスト ボックス 78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9" name="直線コネクタ 78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90" name="テキスト ボックス 78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1" name="直線コネクタ 79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2" name="テキスト ボックス 79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3" name="直線コネクタ 79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4" name="テキスト ボックス 79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5" name="直線コネクタ 79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6" name="テキスト ボックス 79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155767</xdr:rowOff>
    </xdr:from>
    <xdr:to>
      <xdr:col>116</xdr:col>
      <xdr:colOff>62864</xdr:colOff>
      <xdr:row>59</xdr:row>
      <xdr:rowOff>98878</xdr:rowOff>
    </xdr:to>
    <xdr:cxnSp macro="">
      <xdr:nvCxnSpPr>
        <xdr:cNvPr id="800" name="直線コネクタ 799"/>
        <xdr:cNvCxnSpPr/>
      </xdr:nvCxnSpPr>
      <xdr:spPr>
        <a:xfrm flipV="1">
          <a:off x="22159595" y="8728267"/>
          <a:ext cx="1269" cy="148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80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2" name="直線コネクタ 80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102444</xdr:rowOff>
    </xdr:from>
    <xdr:ext cx="534377" cy="259045"/>
    <xdr:sp macro="" textlink="">
      <xdr:nvSpPr>
        <xdr:cNvPr id="803" name="貸付金最大値テキスト"/>
        <xdr:cNvSpPr txBox="1"/>
      </xdr:nvSpPr>
      <xdr:spPr>
        <a:xfrm>
          <a:off x="22212300" y="850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155767</xdr:rowOff>
    </xdr:from>
    <xdr:to>
      <xdr:col>116</xdr:col>
      <xdr:colOff>152400</xdr:colOff>
      <xdr:row>50</xdr:row>
      <xdr:rowOff>155767</xdr:rowOff>
    </xdr:to>
    <xdr:cxnSp macro="">
      <xdr:nvCxnSpPr>
        <xdr:cNvPr id="804" name="直線コネクタ 803"/>
        <xdr:cNvCxnSpPr/>
      </xdr:nvCxnSpPr>
      <xdr:spPr>
        <a:xfrm>
          <a:off x="22072600" y="8728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135912</xdr:rowOff>
    </xdr:from>
    <xdr:to>
      <xdr:col>116</xdr:col>
      <xdr:colOff>63500</xdr:colOff>
      <xdr:row>58</xdr:row>
      <xdr:rowOff>136892</xdr:rowOff>
    </xdr:to>
    <xdr:cxnSp macro="">
      <xdr:nvCxnSpPr>
        <xdr:cNvPr id="805" name="直線コネクタ 804"/>
        <xdr:cNvCxnSpPr/>
      </xdr:nvCxnSpPr>
      <xdr:spPr>
        <a:xfrm>
          <a:off x="21323300" y="10080012"/>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127678</xdr:rowOff>
    </xdr:from>
    <xdr:ext cx="469744" cy="259045"/>
    <xdr:sp macro="" textlink="">
      <xdr:nvSpPr>
        <xdr:cNvPr id="806" name="貸付金平均値テキスト"/>
        <xdr:cNvSpPr txBox="1"/>
      </xdr:nvSpPr>
      <xdr:spPr>
        <a:xfrm>
          <a:off x="22212300" y="10071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149251</xdr:rowOff>
    </xdr:from>
    <xdr:to>
      <xdr:col>116</xdr:col>
      <xdr:colOff>114300</xdr:colOff>
      <xdr:row>59</xdr:row>
      <xdr:rowOff>79401</xdr:rowOff>
    </xdr:to>
    <xdr:sp macro="" textlink="">
      <xdr:nvSpPr>
        <xdr:cNvPr id="807" name="フローチャート: 判断 806"/>
        <xdr:cNvSpPr/>
      </xdr:nvSpPr>
      <xdr:spPr>
        <a:xfrm>
          <a:off x="221107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135912</xdr:rowOff>
    </xdr:from>
    <xdr:to>
      <xdr:col>111</xdr:col>
      <xdr:colOff>177800</xdr:colOff>
      <xdr:row>58</xdr:row>
      <xdr:rowOff>143880</xdr:rowOff>
    </xdr:to>
    <xdr:cxnSp macro="">
      <xdr:nvCxnSpPr>
        <xdr:cNvPr id="808" name="直線コネクタ 807"/>
        <xdr:cNvCxnSpPr/>
      </xdr:nvCxnSpPr>
      <xdr:spPr>
        <a:xfrm flipV="1">
          <a:off x="20434300" y="10080012"/>
          <a:ext cx="889000" cy="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150654</xdr:rowOff>
    </xdr:from>
    <xdr:to>
      <xdr:col>112</xdr:col>
      <xdr:colOff>38100</xdr:colOff>
      <xdr:row>59</xdr:row>
      <xdr:rowOff>80804</xdr:rowOff>
    </xdr:to>
    <xdr:sp macro="" textlink="">
      <xdr:nvSpPr>
        <xdr:cNvPr id="809" name="フローチャート: 判断 808"/>
        <xdr:cNvSpPr/>
      </xdr:nvSpPr>
      <xdr:spPr>
        <a:xfrm>
          <a:off x="21272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71931</xdr:rowOff>
    </xdr:from>
    <xdr:ext cx="469744" cy="259045"/>
    <xdr:sp macro="" textlink="">
      <xdr:nvSpPr>
        <xdr:cNvPr id="810" name="テキスト ボックス 809"/>
        <xdr:cNvSpPr txBox="1"/>
      </xdr:nvSpPr>
      <xdr:spPr>
        <a:xfrm>
          <a:off x="21088428" y="10187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143880</xdr:rowOff>
    </xdr:from>
    <xdr:to>
      <xdr:col>107</xdr:col>
      <xdr:colOff>50800</xdr:colOff>
      <xdr:row>58</xdr:row>
      <xdr:rowOff>149922</xdr:rowOff>
    </xdr:to>
    <xdr:cxnSp macro="">
      <xdr:nvCxnSpPr>
        <xdr:cNvPr id="811" name="直線コネクタ 810"/>
        <xdr:cNvCxnSpPr/>
      </xdr:nvCxnSpPr>
      <xdr:spPr>
        <a:xfrm flipV="1">
          <a:off x="19545300" y="10087980"/>
          <a:ext cx="8890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151602</xdr:rowOff>
    </xdr:from>
    <xdr:to>
      <xdr:col>107</xdr:col>
      <xdr:colOff>101600</xdr:colOff>
      <xdr:row>59</xdr:row>
      <xdr:rowOff>81752</xdr:rowOff>
    </xdr:to>
    <xdr:sp macro="" textlink="">
      <xdr:nvSpPr>
        <xdr:cNvPr id="812" name="フローチャート: 判断 811"/>
        <xdr:cNvSpPr/>
      </xdr:nvSpPr>
      <xdr:spPr>
        <a:xfrm>
          <a:off x="203835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72879</xdr:rowOff>
    </xdr:from>
    <xdr:ext cx="469744" cy="259045"/>
    <xdr:sp macro="" textlink="">
      <xdr:nvSpPr>
        <xdr:cNvPr id="813" name="テキスト ボックス 812"/>
        <xdr:cNvSpPr txBox="1"/>
      </xdr:nvSpPr>
      <xdr:spPr>
        <a:xfrm>
          <a:off x="20199428" y="1018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149922</xdr:rowOff>
    </xdr:from>
    <xdr:to>
      <xdr:col>102</xdr:col>
      <xdr:colOff>114300</xdr:colOff>
      <xdr:row>58</xdr:row>
      <xdr:rowOff>154494</xdr:rowOff>
    </xdr:to>
    <xdr:cxnSp macro="">
      <xdr:nvCxnSpPr>
        <xdr:cNvPr id="814" name="直線コネクタ 813"/>
        <xdr:cNvCxnSpPr/>
      </xdr:nvCxnSpPr>
      <xdr:spPr>
        <a:xfrm flipV="1">
          <a:off x="18656300" y="1009402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133379</xdr:rowOff>
    </xdr:from>
    <xdr:to>
      <xdr:col>102</xdr:col>
      <xdr:colOff>165100</xdr:colOff>
      <xdr:row>59</xdr:row>
      <xdr:rowOff>63529</xdr:rowOff>
    </xdr:to>
    <xdr:sp macro="" textlink="">
      <xdr:nvSpPr>
        <xdr:cNvPr id="815" name="フローチャート: 判断 814"/>
        <xdr:cNvSpPr/>
      </xdr:nvSpPr>
      <xdr:spPr>
        <a:xfrm>
          <a:off x="19494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54656</xdr:rowOff>
    </xdr:from>
    <xdr:ext cx="469744" cy="259045"/>
    <xdr:sp macro="" textlink="">
      <xdr:nvSpPr>
        <xdr:cNvPr id="816" name="テキスト ボックス 815"/>
        <xdr:cNvSpPr txBox="1"/>
      </xdr:nvSpPr>
      <xdr:spPr>
        <a:xfrm>
          <a:off x="19310428" y="1017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161889</xdr:rowOff>
    </xdr:from>
    <xdr:to>
      <xdr:col>98</xdr:col>
      <xdr:colOff>38100</xdr:colOff>
      <xdr:row>59</xdr:row>
      <xdr:rowOff>92039</xdr:rowOff>
    </xdr:to>
    <xdr:sp macro="" textlink="">
      <xdr:nvSpPr>
        <xdr:cNvPr id="817" name="フローチャート: 判断 816"/>
        <xdr:cNvSpPr/>
      </xdr:nvSpPr>
      <xdr:spPr>
        <a:xfrm>
          <a:off x="18605500" y="1010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83166</xdr:rowOff>
    </xdr:from>
    <xdr:ext cx="469744" cy="259045"/>
    <xdr:sp macro="" textlink="">
      <xdr:nvSpPr>
        <xdr:cNvPr id="818" name="テキスト ボックス 817"/>
        <xdr:cNvSpPr txBox="1"/>
      </xdr:nvSpPr>
      <xdr:spPr>
        <a:xfrm>
          <a:off x="18421428" y="1019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86092</xdr:rowOff>
    </xdr:from>
    <xdr:to>
      <xdr:col>116</xdr:col>
      <xdr:colOff>114300</xdr:colOff>
      <xdr:row>59</xdr:row>
      <xdr:rowOff>16242</xdr:rowOff>
    </xdr:to>
    <xdr:sp macro="" textlink="">
      <xdr:nvSpPr>
        <xdr:cNvPr id="824" name="楕円 823"/>
        <xdr:cNvSpPr/>
      </xdr:nvSpPr>
      <xdr:spPr>
        <a:xfrm>
          <a:off x="22110700" y="1003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108969</xdr:rowOff>
    </xdr:from>
    <xdr:ext cx="469744" cy="259045"/>
    <xdr:sp macro="" textlink="">
      <xdr:nvSpPr>
        <xdr:cNvPr id="825" name="貸付金該当値テキスト"/>
        <xdr:cNvSpPr txBox="1"/>
      </xdr:nvSpPr>
      <xdr:spPr>
        <a:xfrm>
          <a:off x="22212300" y="988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85112</xdr:rowOff>
    </xdr:from>
    <xdr:to>
      <xdr:col>112</xdr:col>
      <xdr:colOff>38100</xdr:colOff>
      <xdr:row>59</xdr:row>
      <xdr:rowOff>15262</xdr:rowOff>
    </xdr:to>
    <xdr:sp macro="" textlink="">
      <xdr:nvSpPr>
        <xdr:cNvPr id="826" name="楕円 825"/>
        <xdr:cNvSpPr/>
      </xdr:nvSpPr>
      <xdr:spPr>
        <a:xfrm>
          <a:off x="21272500" y="1002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31789</xdr:rowOff>
    </xdr:from>
    <xdr:ext cx="469744" cy="259045"/>
    <xdr:sp macro="" textlink="">
      <xdr:nvSpPr>
        <xdr:cNvPr id="827" name="テキスト ボックス 826"/>
        <xdr:cNvSpPr txBox="1"/>
      </xdr:nvSpPr>
      <xdr:spPr>
        <a:xfrm>
          <a:off x="21088428" y="980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93080</xdr:rowOff>
    </xdr:from>
    <xdr:to>
      <xdr:col>107</xdr:col>
      <xdr:colOff>101600</xdr:colOff>
      <xdr:row>59</xdr:row>
      <xdr:rowOff>23230</xdr:rowOff>
    </xdr:to>
    <xdr:sp macro="" textlink="">
      <xdr:nvSpPr>
        <xdr:cNvPr id="828" name="楕円 827"/>
        <xdr:cNvSpPr/>
      </xdr:nvSpPr>
      <xdr:spPr>
        <a:xfrm>
          <a:off x="20383500" y="1003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39757</xdr:rowOff>
    </xdr:from>
    <xdr:ext cx="469744" cy="259045"/>
    <xdr:sp macro="" textlink="">
      <xdr:nvSpPr>
        <xdr:cNvPr id="829" name="テキスト ボックス 828"/>
        <xdr:cNvSpPr txBox="1"/>
      </xdr:nvSpPr>
      <xdr:spPr>
        <a:xfrm>
          <a:off x="20199428" y="981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99122</xdr:rowOff>
    </xdr:from>
    <xdr:to>
      <xdr:col>102</xdr:col>
      <xdr:colOff>165100</xdr:colOff>
      <xdr:row>59</xdr:row>
      <xdr:rowOff>29272</xdr:rowOff>
    </xdr:to>
    <xdr:sp macro="" textlink="">
      <xdr:nvSpPr>
        <xdr:cNvPr id="830" name="楕円 829"/>
        <xdr:cNvSpPr/>
      </xdr:nvSpPr>
      <xdr:spPr>
        <a:xfrm>
          <a:off x="19494500" y="1004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45799</xdr:rowOff>
    </xdr:from>
    <xdr:ext cx="469744" cy="259045"/>
    <xdr:sp macro="" textlink="">
      <xdr:nvSpPr>
        <xdr:cNvPr id="831" name="テキスト ボックス 830"/>
        <xdr:cNvSpPr txBox="1"/>
      </xdr:nvSpPr>
      <xdr:spPr>
        <a:xfrm>
          <a:off x="19310428" y="9818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103694</xdr:rowOff>
    </xdr:from>
    <xdr:to>
      <xdr:col>98</xdr:col>
      <xdr:colOff>38100</xdr:colOff>
      <xdr:row>59</xdr:row>
      <xdr:rowOff>33844</xdr:rowOff>
    </xdr:to>
    <xdr:sp macro="" textlink="">
      <xdr:nvSpPr>
        <xdr:cNvPr id="832" name="楕円 831"/>
        <xdr:cNvSpPr/>
      </xdr:nvSpPr>
      <xdr:spPr>
        <a:xfrm>
          <a:off x="18605500" y="1004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50371</xdr:rowOff>
    </xdr:from>
    <xdr:ext cx="469744" cy="259045"/>
    <xdr:sp macro="" textlink="">
      <xdr:nvSpPr>
        <xdr:cNvPr id="833" name="テキスト ボックス 832"/>
        <xdr:cNvSpPr txBox="1"/>
      </xdr:nvSpPr>
      <xdr:spPr>
        <a:xfrm>
          <a:off x="18421428" y="982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5" name="テキスト ボックス 84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9" name="テキスト ボックス 84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51" name="テキスト ボックス 85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3" name="テキスト ボックス 85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5" name="テキスト ボックス 85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98079</xdr:rowOff>
    </xdr:from>
    <xdr:to>
      <xdr:col>116</xdr:col>
      <xdr:colOff>62864</xdr:colOff>
      <xdr:row>78</xdr:row>
      <xdr:rowOff>90353</xdr:rowOff>
    </xdr:to>
    <xdr:cxnSp macro="">
      <xdr:nvCxnSpPr>
        <xdr:cNvPr id="857" name="直線コネクタ 856"/>
        <xdr:cNvCxnSpPr/>
      </xdr:nvCxnSpPr>
      <xdr:spPr>
        <a:xfrm flipV="1">
          <a:off x="22159595" y="12271029"/>
          <a:ext cx="1269" cy="119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94180</xdr:rowOff>
    </xdr:from>
    <xdr:ext cx="534377" cy="259045"/>
    <xdr:sp macro="" textlink="">
      <xdr:nvSpPr>
        <xdr:cNvPr id="858" name="繰出金最小値テキスト"/>
        <xdr:cNvSpPr txBox="1"/>
      </xdr:nvSpPr>
      <xdr:spPr>
        <a:xfrm>
          <a:off x="22212300" y="1346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90353</xdr:rowOff>
    </xdr:from>
    <xdr:to>
      <xdr:col>116</xdr:col>
      <xdr:colOff>152400</xdr:colOff>
      <xdr:row>78</xdr:row>
      <xdr:rowOff>90353</xdr:rowOff>
    </xdr:to>
    <xdr:cxnSp macro="">
      <xdr:nvCxnSpPr>
        <xdr:cNvPr id="859" name="直線コネクタ 858"/>
        <xdr:cNvCxnSpPr/>
      </xdr:nvCxnSpPr>
      <xdr:spPr>
        <a:xfrm>
          <a:off x="22072600" y="1346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44756</xdr:rowOff>
    </xdr:from>
    <xdr:ext cx="599010" cy="259045"/>
    <xdr:sp macro="" textlink="">
      <xdr:nvSpPr>
        <xdr:cNvPr id="860" name="繰出金最大値テキスト"/>
        <xdr:cNvSpPr txBox="1"/>
      </xdr:nvSpPr>
      <xdr:spPr>
        <a:xfrm>
          <a:off x="22212300" y="1204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98079</xdr:rowOff>
    </xdr:from>
    <xdr:to>
      <xdr:col>116</xdr:col>
      <xdr:colOff>152400</xdr:colOff>
      <xdr:row>71</xdr:row>
      <xdr:rowOff>98079</xdr:rowOff>
    </xdr:to>
    <xdr:cxnSp macro="">
      <xdr:nvCxnSpPr>
        <xdr:cNvPr id="861" name="直線コネクタ 860"/>
        <xdr:cNvCxnSpPr/>
      </xdr:nvCxnSpPr>
      <xdr:spPr>
        <a:xfrm>
          <a:off x="22072600" y="12271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133238</xdr:rowOff>
    </xdr:from>
    <xdr:to>
      <xdr:col>116</xdr:col>
      <xdr:colOff>63500</xdr:colOff>
      <xdr:row>76</xdr:row>
      <xdr:rowOff>145317</xdr:rowOff>
    </xdr:to>
    <xdr:cxnSp macro="">
      <xdr:nvCxnSpPr>
        <xdr:cNvPr id="862" name="直線コネクタ 861"/>
        <xdr:cNvCxnSpPr/>
      </xdr:nvCxnSpPr>
      <xdr:spPr>
        <a:xfrm flipV="1">
          <a:off x="21323300" y="13163438"/>
          <a:ext cx="838200" cy="1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85176</xdr:rowOff>
    </xdr:from>
    <xdr:ext cx="534377" cy="259045"/>
    <xdr:sp macro="" textlink="">
      <xdr:nvSpPr>
        <xdr:cNvPr id="863" name="繰出金平均値テキスト"/>
        <xdr:cNvSpPr txBox="1"/>
      </xdr:nvSpPr>
      <xdr:spPr>
        <a:xfrm>
          <a:off x="22212300" y="12943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62299</xdr:rowOff>
    </xdr:from>
    <xdr:to>
      <xdr:col>116</xdr:col>
      <xdr:colOff>114300</xdr:colOff>
      <xdr:row>76</xdr:row>
      <xdr:rowOff>163899</xdr:rowOff>
    </xdr:to>
    <xdr:sp macro="" textlink="">
      <xdr:nvSpPr>
        <xdr:cNvPr id="864" name="フローチャート: 判断 863"/>
        <xdr:cNvSpPr/>
      </xdr:nvSpPr>
      <xdr:spPr>
        <a:xfrm>
          <a:off x="22110700" y="1309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145317</xdr:rowOff>
    </xdr:from>
    <xdr:to>
      <xdr:col>111</xdr:col>
      <xdr:colOff>177800</xdr:colOff>
      <xdr:row>76</xdr:row>
      <xdr:rowOff>165471</xdr:rowOff>
    </xdr:to>
    <xdr:cxnSp macro="">
      <xdr:nvCxnSpPr>
        <xdr:cNvPr id="865" name="直線コネクタ 864"/>
        <xdr:cNvCxnSpPr/>
      </xdr:nvCxnSpPr>
      <xdr:spPr>
        <a:xfrm flipV="1">
          <a:off x="20434300" y="13175517"/>
          <a:ext cx="889000" cy="2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57635</xdr:rowOff>
    </xdr:from>
    <xdr:to>
      <xdr:col>112</xdr:col>
      <xdr:colOff>38100</xdr:colOff>
      <xdr:row>76</xdr:row>
      <xdr:rowOff>159235</xdr:rowOff>
    </xdr:to>
    <xdr:sp macro="" textlink="">
      <xdr:nvSpPr>
        <xdr:cNvPr id="866" name="フローチャート: 判断 865"/>
        <xdr:cNvSpPr/>
      </xdr:nvSpPr>
      <xdr:spPr>
        <a:xfrm>
          <a:off x="21272500" y="1308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4312</xdr:rowOff>
    </xdr:from>
    <xdr:ext cx="534377" cy="259045"/>
    <xdr:sp macro="" textlink="">
      <xdr:nvSpPr>
        <xdr:cNvPr id="867" name="テキスト ボックス 866"/>
        <xdr:cNvSpPr txBox="1"/>
      </xdr:nvSpPr>
      <xdr:spPr>
        <a:xfrm>
          <a:off x="21056111" y="1286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165471</xdr:rowOff>
    </xdr:from>
    <xdr:to>
      <xdr:col>107</xdr:col>
      <xdr:colOff>50800</xdr:colOff>
      <xdr:row>76</xdr:row>
      <xdr:rowOff>168518</xdr:rowOff>
    </xdr:to>
    <xdr:cxnSp macro="">
      <xdr:nvCxnSpPr>
        <xdr:cNvPr id="868" name="直線コネクタ 867"/>
        <xdr:cNvCxnSpPr/>
      </xdr:nvCxnSpPr>
      <xdr:spPr>
        <a:xfrm flipV="1">
          <a:off x="19545300" y="13195671"/>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66109</xdr:rowOff>
    </xdr:from>
    <xdr:to>
      <xdr:col>107</xdr:col>
      <xdr:colOff>101600</xdr:colOff>
      <xdr:row>76</xdr:row>
      <xdr:rowOff>167709</xdr:rowOff>
    </xdr:to>
    <xdr:sp macro="" textlink="">
      <xdr:nvSpPr>
        <xdr:cNvPr id="869" name="フローチャート: 判断 868"/>
        <xdr:cNvSpPr/>
      </xdr:nvSpPr>
      <xdr:spPr>
        <a:xfrm>
          <a:off x="203835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12785</xdr:rowOff>
    </xdr:from>
    <xdr:ext cx="534377" cy="259045"/>
    <xdr:sp macro="" textlink="">
      <xdr:nvSpPr>
        <xdr:cNvPr id="870" name="テキスト ボックス 869"/>
        <xdr:cNvSpPr txBox="1"/>
      </xdr:nvSpPr>
      <xdr:spPr>
        <a:xfrm>
          <a:off x="20167111" y="1287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138221</xdr:rowOff>
    </xdr:from>
    <xdr:to>
      <xdr:col>102</xdr:col>
      <xdr:colOff>114300</xdr:colOff>
      <xdr:row>76</xdr:row>
      <xdr:rowOff>168518</xdr:rowOff>
    </xdr:to>
    <xdr:cxnSp macro="">
      <xdr:nvCxnSpPr>
        <xdr:cNvPr id="871" name="直線コネクタ 870"/>
        <xdr:cNvCxnSpPr/>
      </xdr:nvCxnSpPr>
      <xdr:spPr>
        <a:xfrm>
          <a:off x="18656300" y="13168421"/>
          <a:ext cx="889000" cy="3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44833</xdr:rowOff>
    </xdr:from>
    <xdr:to>
      <xdr:col>102</xdr:col>
      <xdr:colOff>165100</xdr:colOff>
      <xdr:row>76</xdr:row>
      <xdr:rowOff>146433</xdr:rowOff>
    </xdr:to>
    <xdr:sp macro="" textlink="">
      <xdr:nvSpPr>
        <xdr:cNvPr id="872" name="フローチャート: 判断 871"/>
        <xdr:cNvSpPr/>
      </xdr:nvSpPr>
      <xdr:spPr>
        <a:xfrm>
          <a:off x="19494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162961</xdr:rowOff>
    </xdr:from>
    <xdr:ext cx="534377" cy="259045"/>
    <xdr:sp macro="" textlink="">
      <xdr:nvSpPr>
        <xdr:cNvPr id="873" name="テキスト ボックス 872"/>
        <xdr:cNvSpPr txBox="1"/>
      </xdr:nvSpPr>
      <xdr:spPr>
        <a:xfrm>
          <a:off x="19278111" y="1285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73577</xdr:rowOff>
    </xdr:from>
    <xdr:to>
      <xdr:col>98</xdr:col>
      <xdr:colOff>38100</xdr:colOff>
      <xdr:row>77</xdr:row>
      <xdr:rowOff>3727</xdr:rowOff>
    </xdr:to>
    <xdr:sp macro="" textlink="">
      <xdr:nvSpPr>
        <xdr:cNvPr id="874" name="フローチャート: 判断 873"/>
        <xdr:cNvSpPr/>
      </xdr:nvSpPr>
      <xdr:spPr>
        <a:xfrm>
          <a:off x="18605500" y="1310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20253</xdr:rowOff>
    </xdr:from>
    <xdr:ext cx="534377" cy="259045"/>
    <xdr:sp macro="" textlink="">
      <xdr:nvSpPr>
        <xdr:cNvPr id="875" name="テキスト ボックス 874"/>
        <xdr:cNvSpPr txBox="1"/>
      </xdr:nvSpPr>
      <xdr:spPr>
        <a:xfrm>
          <a:off x="18389111" y="1287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82438</xdr:rowOff>
    </xdr:from>
    <xdr:to>
      <xdr:col>116</xdr:col>
      <xdr:colOff>114300</xdr:colOff>
      <xdr:row>77</xdr:row>
      <xdr:rowOff>12588</xdr:rowOff>
    </xdr:to>
    <xdr:sp macro="" textlink="">
      <xdr:nvSpPr>
        <xdr:cNvPr id="881" name="楕円 880"/>
        <xdr:cNvSpPr/>
      </xdr:nvSpPr>
      <xdr:spPr>
        <a:xfrm>
          <a:off x="22110700" y="1311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60865</xdr:rowOff>
    </xdr:from>
    <xdr:ext cx="534377" cy="259045"/>
    <xdr:sp macro="" textlink="">
      <xdr:nvSpPr>
        <xdr:cNvPr id="882" name="繰出金該当値テキスト"/>
        <xdr:cNvSpPr txBox="1"/>
      </xdr:nvSpPr>
      <xdr:spPr>
        <a:xfrm>
          <a:off x="22212300" y="1309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94517</xdr:rowOff>
    </xdr:from>
    <xdr:to>
      <xdr:col>112</xdr:col>
      <xdr:colOff>38100</xdr:colOff>
      <xdr:row>77</xdr:row>
      <xdr:rowOff>24667</xdr:rowOff>
    </xdr:to>
    <xdr:sp macro="" textlink="">
      <xdr:nvSpPr>
        <xdr:cNvPr id="883" name="楕円 882"/>
        <xdr:cNvSpPr/>
      </xdr:nvSpPr>
      <xdr:spPr>
        <a:xfrm>
          <a:off x="21272500" y="1312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15794</xdr:rowOff>
    </xdr:from>
    <xdr:ext cx="534377" cy="259045"/>
    <xdr:sp macro="" textlink="">
      <xdr:nvSpPr>
        <xdr:cNvPr id="884" name="テキスト ボックス 883"/>
        <xdr:cNvSpPr txBox="1"/>
      </xdr:nvSpPr>
      <xdr:spPr>
        <a:xfrm>
          <a:off x="21056111" y="1321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114671</xdr:rowOff>
    </xdr:from>
    <xdr:to>
      <xdr:col>107</xdr:col>
      <xdr:colOff>101600</xdr:colOff>
      <xdr:row>77</xdr:row>
      <xdr:rowOff>44821</xdr:rowOff>
    </xdr:to>
    <xdr:sp macro="" textlink="">
      <xdr:nvSpPr>
        <xdr:cNvPr id="885" name="楕円 884"/>
        <xdr:cNvSpPr/>
      </xdr:nvSpPr>
      <xdr:spPr>
        <a:xfrm>
          <a:off x="20383500" y="1314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35948</xdr:rowOff>
    </xdr:from>
    <xdr:ext cx="534377" cy="259045"/>
    <xdr:sp macro="" textlink="">
      <xdr:nvSpPr>
        <xdr:cNvPr id="886" name="テキスト ボックス 885"/>
        <xdr:cNvSpPr txBox="1"/>
      </xdr:nvSpPr>
      <xdr:spPr>
        <a:xfrm>
          <a:off x="20167111" y="1323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117718</xdr:rowOff>
    </xdr:from>
    <xdr:to>
      <xdr:col>102</xdr:col>
      <xdr:colOff>165100</xdr:colOff>
      <xdr:row>77</xdr:row>
      <xdr:rowOff>47868</xdr:rowOff>
    </xdr:to>
    <xdr:sp macro="" textlink="">
      <xdr:nvSpPr>
        <xdr:cNvPr id="887" name="楕円 886"/>
        <xdr:cNvSpPr/>
      </xdr:nvSpPr>
      <xdr:spPr>
        <a:xfrm>
          <a:off x="19494500" y="1314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38995</xdr:rowOff>
    </xdr:from>
    <xdr:ext cx="534377" cy="259045"/>
    <xdr:sp macro="" textlink="">
      <xdr:nvSpPr>
        <xdr:cNvPr id="888" name="テキスト ボックス 887"/>
        <xdr:cNvSpPr txBox="1"/>
      </xdr:nvSpPr>
      <xdr:spPr>
        <a:xfrm>
          <a:off x="19278111" y="1324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87421</xdr:rowOff>
    </xdr:from>
    <xdr:to>
      <xdr:col>98</xdr:col>
      <xdr:colOff>38100</xdr:colOff>
      <xdr:row>77</xdr:row>
      <xdr:rowOff>17571</xdr:rowOff>
    </xdr:to>
    <xdr:sp macro="" textlink="">
      <xdr:nvSpPr>
        <xdr:cNvPr id="889" name="楕円 888"/>
        <xdr:cNvSpPr/>
      </xdr:nvSpPr>
      <xdr:spPr>
        <a:xfrm>
          <a:off x="18605500" y="1311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8698</xdr:rowOff>
    </xdr:from>
    <xdr:ext cx="534377" cy="259045"/>
    <xdr:sp macro="" textlink="">
      <xdr:nvSpPr>
        <xdr:cNvPr id="890" name="テキスト ボックス 889"/>
        <xdr:cNvSpPr txBox="1"/>
      </xdr:nvSpPr>
      <xdr:spPr>
        <a:xfrm>
          <a:off x="18389111" y="1321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effectLst/>
              <a:latin typeface="ＭＳ Ｐゴシック" panose="020B0600070205080204" pitchFamily="50" charset="-128"/>
              <a:ea typeface="ＭＳ Ｐゴシック" panose="020B0600070205080204" pitchFamily="50" charset="-128"/>
            </a:rPr>
            <a:t>　普通建設事業費の住民１人あたりコストが</a:t>
          </a:r>
          <a:r>
            <a:rPr lang="en-US" altLang="ja-JP" sz="1300">
              <a:effectLst/>
              <a:latin typeface="ＭＳ Ｐゴシック" panose="020B0600070205080204" pitchFamily="50" charset="-128"/>
              <a:ea typeface="ＭＳ Ｐゴシック" panose="020B0600070205080204" pitchFamily="50" charset="-128"/>
            </a:rPr>
            <a:t>117,710</a:t>
          </a:r>
          <a:r>
            <a:rPr lang="ja-JP" altLang="en-US" sz="1300">
              <a:effectLst/>
              <a:latin typeface="ＭＳ Ｐゴシック" panose="020B0600070205080204" pitchFamily="50" charset="-128"/>
              <a:ea typeface="ＭＳ Ｐゴシック" panose="020B0600070205080204" pitchFamily="50" charset="-128"/>
            </a:rPr>
            <a:t>円となっており、大きく増加している。これは、２幼稚園及び１保育所を統廃合して更新整備を実施したこども園建設工事が大きな要因としてあげられる。この統廃合により、今後は、人件費及び物件費の減少が見込まれる一方で、公債費の増加が見込まれる。また、平成</a:t>
          </a:r>
          <a:r>
            <a:rPr lang="en-US" altLang="ja-JP" sz="1300">
              <a:effectLst/>
              <a:latin typeface="ＭＳ Ｐゴシック" panose="020B0600070205080204" pitchFamily="50" charset="-128"/>
              <a:ea typeface="ＭＳ Ｐゴシック" panose="020B0600070205080204" pitchFamily="50" charset="-128"/>
            </a:rPr>
            <a:t>30</a:t>
          </a:r>
          <a:r>
            <a:rPr lang="ja-JP" altLang="en-US" sz="1300">
              <a:effectLst/>
              <a:latin typeface="ＭＳ Ｐゴシック" panose="020B0600070205080204" pitchFamily="50" charset="-128"/>
              <a:ea typeface="ＭＳ Ｐゴシック" panose="020B0600070205080204" pitchFamily="50" charset="-128"/>
            </a:rPr>
            <a:t>年度より老朽化し耐震性等が不十分な本庁舎の建替え事業が開始されたことにより、今後は普通建設事業費がさらに増加していく見込みである。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香川県土庄町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13,964
13,871
74.38
8,936,284
8,245,911
516,814
4,744,149
9,892,262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123698</xdr:rowOff>
    </xdr:from>
    <xdr:to>
      <xdr:col>24</xdr:col>
      <xdr:colOff>62865</xdr:colOff>
      <xdr:row>38</xdr:row>
      <xdr:rowOff>42545</xdr:rowOff>
    </xdr:to>
    <xdr:cxnSp macro="">
      <xdr:nvCxnSpPr>
        <xdr:cNvPr id="56" name="直線コネクタ 55"/>
        <xdr:cNvCxnSpPr/>
      </xdr:nvCxnSpPr>
      <xdr:spPr>
        <a:xfrm flipV="1">
          <a:off x="4633595" y="5438648"/>
          <a:ext cx="1270" cy="1118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46372</xdr:rowOff>
    </xdr:from>
    <xdr:ext cx="469744" cy="259045"/>
    <xdr:sp macro="" textlink="">
      <xdr:nvSpPr>
        <xdr:cNvPr id="57" name="議会費最小値テキスト"/>
        <xdr:cNvSpPr txBox="1"/>
      </xdr:nvSpPr>
      <xdr:spPr>
        <a:xfrm>
          <a:off x="4686300" y="656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42545</xdr:rowOff>
    </xdr:from>
    <xdr:to>
      <xdr:col>24</xdr:col>
      <xdr:colOff>152400</xdr:colOff>
      <xdr:row>38</xdr:row>
      <xdr:rowOff>42545</xdr:rowOff>
    </xdr:to>
    <xdr:cxnSp macro="">
      <xdr:nvCxnSpPr>
        <xdr:cNvPr id="58" name="直線コネクタ 57"/>
        <xdr:cNvCxnSpPr/>
      </xdr:nvCxnSpPr>
      <xdr:spPr>
        <a:xfrm>
          <a:off x="4546600" y="655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70375</xdr:rowOff>
    </xdr:from>
    <xdr:ext cx="534377" cy="259045"/>
    <xdr:sp macro="" textlink="">
      <xdr:nvSpPr>
        <xdr:cNvPr id="59" name="議会費最大値テキスト"/>
        <xdr:cNvSpPr txBox="1"/>
      </xdr:nvSpPr>
      <xdr:spPr>
        <a:xfrm>
          <a:off x="4686300" y="521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123698</xdr:rowOff>
    </xdr:from>
    <xdr:to>
      <xdr:col>24</xdr:col>
      <xdr:colOff>152400</xdr:colOff>
      <xdr:row>31</xdr:row>
      <xdr:rowOff>123698</xdr:rowOff>
    </xdr:to>
    <xdr:cxnSp macro="">
      <xdr:nvCxnSpPr>
        <xdr:cNvPr id="60" name="直線コネクタ 59"/>
        <xdr:cNvCxnSpPr/>
      </xdr:nvCxnSpPr>
      <xdr:spPr>
        <a:xfrm>
          <a:off x="4546600" y="543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12446</xdr:rowOff>
    </xdr:from>
    <xdr:to>
      <xdr:col>24</xdr:col>
      <xdr:colOff>63500</xdr:colOff>
      <xdr:row>37</xdr:row>
      <xdr:rowOff>37973</xdr:rowOff>
    </xdr:to>
    <xdr:cxnSp macro="">
      <xdr:nvCxnSpPr>
        <xdr:cNvPr id="61" name="直線コネクタ 60"/>
        <xdr:cNvCxnSpPr/>
      </xdr:nvCxnSpPr>
      <xdr:spPr>
        <a:xfrm flipV="1">
          <a:off x="3797300" y="6356096"/>
          <a:ext cx="8382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139018</xdr:rowOff>
    </xdr:from>
    <xdr:ext cx="469744" cy="259045"/>
    <xdr:sp macro="" textlink="">
      <xdr:nvSpPr>
        <xdr:cNvPr id="62" name="議会費平均値テキスト"/>
        <xdr:cNvSpPr txBox="1"/>
      </xdr:nvSpPr>
      <xdr:spPr>
        <a:xfrm>
          <a:off x="4686300" y="59683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116141</xdr:rowOff>
    </xdr:from>
    <xdr:to>
      <xdr:col>24</xdr:col>
      <xdr:colOff>114300</xdr:colOff>
      <xdr:row>36</xdr:row>
      <xdr:rowOff>46291</xdr:rowOff>
    </xdr:to>
    <xdr:sp macro="" textlink="">
      <xdr:nvSpPr>
        <xdr:cNvPr id="63" name="フローチャート: 判断 62"/>
        <xdr:cNvSpPr/>
      </xdr:nvSpPr>
      <xdr:spPr>
        <a:xfrm>
          <a:off x="45847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37973</xdr:rowOff>
    </xdr:from>
    <xdr:to>
      <xdr:col>19</xdr:col>
      <xdr:colOff>177800</xdr:colOff>
      <xdr:row>37</xdr:row>
      <xdr:rowOff>66548</xdr:rowOff>
    </xdr:to>
    <xdr:cxnSp macro="">
      <xdr:nvCxnSpPr>
        <xdr:cNvPr id="64" name="直線コネクタ 63"/>
        <xdr:cNvCxnSpPr/>
      </xdr:nvCxnSpPr>
      <xdr:spPr>
        <a:xfrm flipV="1">
          <a:off x="2908300" y="6381623"/>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153670</xdr:rowOff>
    </xdr:from>
    <xdr:to>
      <xdr:col>20</xdr:col>
      <xdr:colOff>38100</xdr:colOff>
      <xdr:row>36</xdr:row>
      <xdr:rowOff>83820</xdr:rowOff>
    </xdr:to>
    <xdr:sp macro="" textlink="">
      <xdr:nvSpPr>
        <xdr:cNvPr id="65" name="フローチャート: 判断 64"/>
        <xdr:cNvSpPr/>
      </xdr:nvSpPr>
      <xdr:spPr>
        <a:xfrm>
          <a:off x="3746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100347</xdr:rowOff>
    </xdr:from>
    <xdr:ext cx="469744" cy="259045"/>
    <xdr:sp macro="" textlink="">
      <xdr:nvSpPr>
        <xdr:cNvPr id="66" name="テキスト ボックス 65"/>
        <xdr:cNvSpPr txBox="1"/>
      </xdr:nvSpPr>
      <xdr:spPr>
        <a:xfrm>
          <a:off x="3562428" y="592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119888</xdr:rowOff>
    </xdr:from>
    <xdr:to>
      <xdr:col>15</xdr:col>
      <xdr:colOff>50800</xdr:colOff>
      <xdr:row>37</xdr:row>
      <xdr:rowOff>66548</xdr:rowOff>
    </xdr:to>
    <xdr:cxnSp macro="">
      <xdr:nvCxnSpPr>
        <xdr:cNvPr id="67" name="直線コネクタ 66"/>
        <xdr:cNvCxnSpPr/>
      </xdr:nvCxnSpPr>
      <xdr:spPr>
        <a:xfrm>
          <a:off x="2019300" y="6292088"/>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161290</xdr:rowOff>
    </xdr:from>
    <xdr:to>
      <xdr:col>15</xdr:col>
      <xdr:colOff>101600</xdr:colOff>
      <xdr:row>36</xdr:row>
      <xdr:rowOff>91440</xdr:rowOff>
    </xdr:to>
    <xdr:sp macro="" textlink="">
      <xdr:nvSpPr>
        <xdr:cNvPr id="68" name="フローチャート: 判断 67"/>
        <xdr:cNvSpPr/>
      </xdr:nvSpPr>
      <xdr:spPr>
        <a:xfrm>
          <a:off x="2857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107967</xdr:rowOff>
    </xdr:from>
    <xdr:ext cx="469744" cy="259045"/>
    <xdr:sp macro="" textlink="">
      <xdr:nvSpPr>
        <xdr:cNvPr id="69" name="テキスト ボックス 68"/>
        <xdr:cNvSpPr txBox="1"/>
      </xdr:nvSpPr>
      <xdr:spPr>
        <a:xfrm>
          <a:off x="2673428" y="59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119888</xdr:rowOff>
    </xdr:from>
    <xdr:to>
      <xdr:col>10</xdr:col>
      <xdr:colOff>114300</xdr:colOff>
      <xdr:row>36</xdr:row>
      <xdr:rowOff>127508</xdr:rowOff>
    </xdr:to>
    <xdr:cxnSp macro="">
      <xdr:nvCxnSpPr>
        <xdr:cNvPr id="70" name="直線コネクタ 69"/>
        <xdr:cNvCxnSpPr/>
      </xdr:nvCxnSpPr>
      <xdr:spPr>
        <a:xfrm flipV="1">
          <a:off x="1130300" y="6292088"/>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45085</xdr:rowOff>
    </xdr:from>
    <xdr:to>
      <xdr:col>10</xdr:col>
      <xdr:colOff>165100</xdr:colOff>
      <xdr:row>35</xdr:row>
      <xdr:rowOff>146685</xdr:rowOff>
    </xdr:to>
    <xdr:sp macro="" textlink="">
      <xdr:nvSpPr>
        <xdr:cNvPr id="71" name="フローチャート: 判断 70"/>
        <xdr:cNvSpPr/>
      </xdr:nvSpPr>
      <xdr:spPr>
        <a:xfrm>
          <a:off x="1968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163212</xdr:rowOff>
    </xdr:from>
    <xdr:ext cx="469744" cy="259045"/>
    <xdr:sp macro="" textlink="">
      <xdr:nvSpPr>
        <xdr:cNvPr id="72" name="テキスト ボックス 71"/>
        <xdr:cNvSpPr txBox="1"/>
      </xdr:nvSpPr>
      <xdr:spPr>
        <a:xfrm>
          <a:off x="1784428"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132715</xdr:rowOff>
    </xdr:from>
    <xdr:to>
      <xdr:col>6</xdr:col>
      <xdr:colOff>38100</xdr:colOff>
      <xdr:row>37</xdr:row>
      <xdr:rowOff>62865</xdr:rowOff>
    </xdr:to>
    <xdr:sp macro="" textlink="">
      <xdr:nvSpPr>
        <xdr:cNvPr id="73" name="フローチャート: 判断 72"/>
        <xdr:cNvSpPr/>
      </xdr:nvSpPr>
      <xdr:spPr>
        <a:xfrm>
          <a:off x="1079500" y="630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53992</xdr:rowOff>
    </xdr:from>
    <xdr:ext cx="469744" cy="259045"/>
    <xdr:sp macro="" textlink="">
      <xdr:nvSpPr>
        <xdr:cNvPr id="74" name="テキスト ボックス 73"/>
        <xdr:cNvSpPr txBox="1"/>
      </xdr:nvSpPr>
      <xdr:spPr>
        <a:xfrm>
          <a:off x="895428" y="639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133096</xdr:rowOff>
    </xdr:from>
    <xdr:to>
      <xdr:col>24</xdr:col>
      <xdr:colOff>114300</xdr:colOff>
      <xdr:row>37</xdr:row>
      <xdr:rowOff>63246</xdr:rowOff>
    </xdr:to>
    <xdr:sp macro="" textlink="">
      <xdr:nvSpPr>
        <xdr:cNvPr id="80" name="楕円 79"/>
        <xdr:cNvSpPr/>
      </xdr:nvSpPr>
      <xdr:spPr>
        <a:xfrm>
          <a:off x="4584700" y="63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111523</xdr:rowOff>
    </xdr:from>
    <xdr:ext cx="469744" cy="259045"/>
    <xdr:sp macro="" textlink="">
      <xdr:nvSpPr>
        <xdr:cNvPr id="81" name="議会費該当値テキスト"/>
        <xdr:cNvSpPr txBox="1"/>
      </xdr:nvSpPr>
      <xdr:spPr>
        <a:xfrm>
          <a:off x="4686300" y="628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158623</xdr:rowOff>
    </xdr:from>
    <xdr:to>
      <xdr:col>20</xdr:col>
      <xdr:colOff>38100</xdr:colOff>
      <xdr:row>37</xdr:row>
      <xdr:rowOff>88773</xdr:rowOff>
    </xdr:to>
    <xdr:sp macro="" textlink="">
      <xdr:nvSpPr>
        <xdr:cNvPr id="82" name="楕円 81"/>
        <xdr:cNvSpPr/>
      </xdr:nvSpPr>
      <xdr:spPr>
        <a:xfrm>
          <a:off x="3746500" y="633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79900</xdr:rowOff>
    </xdr:from>
    <xdr:ext cx="469744" cy="259045"/>
    <xdr:sp macro="" textlink="">
      <xdr:nvSpPr>
        <xdr:cNvPr id="83" name="テキスト ボックス 82"/>
        <xdr:cNvSpPr txBox="1"/>
      </xdr:nvSpPr>
      <xdr:spPr>
        <a:xfrm>
          <a:off x="3562428" y="642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15748</xdr:rowOff>
    </xdr:from>
    <xdr:to>
      <xdr:col>15</xdr:col>
      <xdr:colOff>101600</xdr:colOff>
      <xdr:row>37</xdr:row>
      <xdr:rowOff>117348</xdr:rowOff>
    </xdr:to>
    <xdr:sp macro="" textlink="">
      <xdr:nvSpPr>
        <xdr:cNvPr id="84" name="楕円 83"/>
        <xdr:cNvSpPr/>
      </xdr:nvSpPr>
      <xdr:spPr>
        <a:xfrm>
          <a:off x="2857500" y="635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108475</xdr:rowOff>
    </xdr:from>
    <xdr:ext cx="469744" cy="259045"/>
    <xdr:sp macro="" textlink="">
      <xdr:nvSpPr>
        <xdr:cNvPr id="85" name="テキスト ボックス 84"/>
        <xdr:cNvSpPr txBox="1"/>
      </xdr:nvSpPr>
      <xdr:spPr>
        <a:xfrm>
          <a:off x="2673428" y="645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69088</xdr:rowOff>
    </xdr:from>
    <xdr:to>
      <xdr:col>10</xdr:col>
      <xdr:colOff>165100</xdr:colOff>
      <xdr:row>36</xdr:row>
      <xdr:rowOff>170688</xdr:rowOff>
    </xdr:to>
    <xdr:sp macro="" textlink="">
      <xdr:nvSpPr>
        <xdr:cNvPr id="86" name="楕円 85"/>
        <xdr:cNvSpPr/>
      </xdr:nvSpPr>
      <xdr:spPr>
        <a:xfrm>
          <a:off x="1968500" y="624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161815</xdr:rowOff>
    </xdr:from>
    <xdr:ext cx="469744" cy="259045"/>
    <xdr:sp macro="" textlink="">
      <xdr:nvSpPr>
        <xdr:cNvPr id="87" name="テキスト ボックス 86"/>
        <xdr:cNvSpPr txBox="1"/>
      </xdr:nvSpPr>
      <xdr:spPr>
        <a:xfrm>
          <a:off x="1784428"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76708</xdr:rowOff>
    </xdr:from>
    <xdr:to>
      <xdr:col>6</xdr:col>
      <xdr:colOff>38100</xdr:colOff>
      <xdr:row>37</xdr:row>
      <xdr:rowOff>6858</xdr:rowOff>
    </xdr:to>
    <xdr:sp macro="" textlink="">
      <xdr:nvSpPr>
        <xdr:cNvPr id="88" name="楕円 87"/>
        <xdr:cNvSpPr/>
      </xdr:nvSpPr>
      <xdr:spPr>
        <a:xfrm>
          <a:off x="1079500" y="624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23385</xdr:rowOff>
    </xdr:from>
    <xdr:ext cx="469744" cy="259045"/>
    <xdr:sp macro="" textlink="">
      <xdr:nvSpPr>
        <xdr:cNvPr id="89" name="テキスト ボックス 88"/>
        <xdr:cNvSpPr txBox="1"/>
      </xdr:nvSpPr>
      <xdr:spPr>
        <a:xfrm>
          <a:off x="895428" y="6024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3" name="テキスト ボックス 102"/>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5" name="テキスト ボックス 104"/>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135276</xdr:rowOff>
    </xdr:from>
    <xdr:to>
      <xdr:col>24</xdr:col>
      <xdr:colOff>62865</xdr:colOff>
      <xdr:row>59</xdr:row>
      <xdr:rowOff>16699</xdr:rowOff>
    </xdr:to>
    <xdr:cxnSp macro="">
      <xdr:nvCxnSpPr>
        <xdr:cNvPr id="117" name="直線コネクタ 116"/>
        <xdr:cNvCxnSpPr/>
      </xdr:nvCxnSpPr>
      <xdr:spPr>
        <a:xfrm flipV="1">
          <a:off x="4633595" y="8707776"/>
          <a:ext cx="1270" cy="142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20526</xdr:rowOff>
    </xdr:from>
    <xdr:ext cx="534377" cy="259045"/>
    <xdr:sp macro="" textlink="">
      <xdr:nvSpPr>
        <xdr:cNvPr id="118" name="総務費最小値テキスト"/>
        <xdr:cNvSpPr txBox="1"/>
      </xdr:nvSpPr>
      <xdr:spPr>
        <a:xfrm>
          <a:off x="4686300" y="1013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16699</xdr:rowOff>
    </xdr:from>
    <xdr:to>
      <xdr:col>24</xdr:col>
      <xdr:colOff>152400</xdr:colOff>
      <xdr:row>59</xdr:row>
      <xdr:rowOff>16699</xdr:rowOff>
    </xdr:to>
    <xdr:cxnSp macro="">
      <xdr:nvCxnSpPr>
        <xdr:cNvPr id="119" name="直線コネクタ 118"/>
        <xdr:cNvCxnSpPr/>
      </xdr:nvCxnSpPr>
      <xdr:spPr>
        <a:xfrm>
          <a:off x="4546600" y="1013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81953</xdr:rowOff>
    </xdr:from>
    <xdr:ext cx="599010" cy="259045"/>
    <xdr:sp macro="" textlink="">
      <xdr:nvSpPr>
        <xdr:cNvPr id="120" name="総務費最大値テキスト"/>
        <xdr:cNvSpPr txBox="1"/>
      </xdr:nvSpPr>
      <xdr:spPr>
        <a:xfrm>
          <a:off x="4686300" y="848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541,548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135276</xdr:rowOff>
    </xdr:from>
    <xdr:to>
      <xdr:col>24</xdr:col>
      <xdr:colOff>152400</xdr:colOff>
      <xdr:row>50</xdr:row>
      <xdr:rowOff>135276</xdr:rowOff>
    </xdr:to>
    <xdr:cxnSp macro="">
      <xdr:nvCxnSpPr>
        <xdr:cNvPr id="121" name="直線コネクタ 120"/>
        <xdr:cNvCxnSpPr/>
      </xdr:nvCxnSpPr>
      <xdr:spPr>
        <a:xfrm>
          <a:off x="4546600" y="870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83210</xdr:rowOff>
    </xdr:from>
    <xdr:to>
      <xdr:col>24</xdr:col>
      <xdr:colOff>63500</xdr:colOff>
      <xdr:row>58</xdr:row>
      <xdr:rowOff>90302</xdr:rowOff>
    </xdr:to>
    <xdr:cxnSp macro="">
      <xdr:nvCxnSpPr>
        <xdr:cNvPr id="122" name="直線コネクタ 121"/>
        <xdr:cNvCxnSpPr/>
      </xdr:nvCxnSpPr>
      <xdr:spPr>
        <a:xfrm flipV="1">
          <a:off x="3797300" y="10027310"/>
          <a:ext cx="838200" cy="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130625</xdr:rowOff>
    </xdr:from>
    <xdr:ext cx="599010" cy="259045"/>
    <xdr:sp macro="" textlink="">
      <xdr:nvSpPr>
        <xdr:cNvPr id="123" name="総務費平均値テキスト"/>
        <xdr:cNvSpPr txBox="1"/>
      </xdr:nvSpPr>
      <xdr:spPr>
        <a:xfrm>
          <a:off x="4686300" y="97318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107748</xdr:rowOff>
    </xdr:from>
    <xdr:to>
      <xdr:col>24</xdr:col>
      <xdr:colOff>114300</xdr:colOff>
      <xdr:row>58</xdr:row>
      <xdr:rowOff>37898</xdr:rowOff>
    </xdr:to>
    <xdr:sp macro="" textlink="">
      <xdr:nvSpPr>
        <xdr:cNvPr id="124" name="フローチャート: 判断 123"/>
        <xdr:cNvSpPr/>
      </xdr:nvSpPr>
      <xdr:spPr>
        <a:xfrm>
          <a:off x="4584700" y="988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90302</xdr:rowOff>
    </xdr:from>
    <xdr:to>
      <xdr:col>19</xdr:col>
      <xdr:colOff>177800</xdr:colOff>
      <xdr:row>58</xdr:row>
      <xdr:rowOff>96551</xdr:rowOff>
    </xdr:to>
    <xdr:cxnSp macro="">
      <xdr:nvCxnSpPr>
        <xdr:cNvPr id="125" name="直線コネクタ 124"/>
        <xdr:cNvCxnSpPr/>
      </xdr:nvCxnSpPr>
      <xdr:spPr>
        <a:xfrm flipV="1">
          <a:off x="2908300" y="10034402"/>
          <a:ext cx="889000" cy="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126310</xdr:rowOff>
    </xdr:from>
    <xdr:to>
      <xdr:col>20</xdr:col>
      <xdr:colOff>38100</xdr:colOff>
      <xdr:row>58</xdr:row>
      <xdr:rowOff>56460</xdr:rowOff>
    </xdr:to>
    <xdr:sp macro="" textlink="">
      <xdr:nvSpPr>
        <xdr:cNvPr id="126" name="フローチャート: 判断 125"/>
        <xdr:cNvSpPr/>
      </xdr:nvSpPr>
      <xdr:spPr>
        <a:xfrm>
          <a:off x="3746500" y="98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72987</xdr:rowOff>
    </xdr:from>
    <xdr:ext cx="599010" cy="259045"/>
    <xdr:sp macro="" textlink="">
      <xdr:nvSpPr>
        <xdr:cNvPr id="127" name="テキスト ボックス 126"/>
        <xdr:cNvSpPr txBox="1"/>
      </xdr:nvSpPr>
      <xdr:spPr>
        <a:xfrm>
          <a:off x="3497795" y="96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96551</xdr:rowOff>
    </xdr:from>
    <xdr:to>
      <xdr:col>15</xdr:col>
      <xdr:colOff>50800</xdr:colOff>
      <xdr:row>58</xdr:row>
      <xdr:rowOff>141677</xdr:rowOff>
    </xdr:to>
    <xdr:cxnSp macro="">
      <xdr:nvCxnSpPr>
        <xdr:cNvPr id="128" name="直線コネクタ 127"/>
        <xdr:cNvCxnSpPr/>
      </xdr:nvCxnSpPr>
      <xdr:spPr>
        <a:xfrm flipV="1">
          <a:off x="2019300" y="10040651"/>
          <a:ext cx="889000" cy="4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154885</xdr:rowOff>
    </xdr:from>
    <xdr:to>
      <xdr:col>15</xdr:col>
      <xdr:colOff>101600</xdr:colOff>
      <xdr:row>58</xdr:row>
      <xdr:rowOff>85035</xdr:rowOff>
    </xdr:to>
    <xdr:sp macro="" textlink="">
      <xdr:nvSpPr>
        <xdr:cNvPr id="129" name="フローチャート: 判断 128"/>
        <xdr:cNvSpPr/>
      </xdr:nvSpPr>
      <xdr:spPr>
        <a:xfrm>
          <a:off x="2857500" y="992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101562</xdr:rowOff>
    </xdr:from>
    <xdr:ext cx="534377" cy="259045"/>
    <xdr:sp macro="" textlink="">
      <xdr:nvSpPr>
        <xdr:cNvPr id="130" name="テキスト ボックス 129"/>
        <xdr:cNvSpPr txBox="1"/>
      </xdr:nvSpPr>
      <xdr:spPr>
        <a:xfrm>
          <a:off x="2641111" y="970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141677</xdr:rowOff>
    </xdr:from>
    <xdr:to>
      <xdr:col>10</xdr:col>
      <xdr:colOff>114300</xdr:colOff>
      <xdr:row>58</xdr:row>
      <xdr:rowOff>152607</xdr:rowOff>
    </xdr:to>
    <xdr:cxnSp macro="">
      <xdr:nvCxnSpPr>
        <xdr:cNvPr id="131" name="直線コネクタ 130"/>
        <xdr:cNvCxnSpPr/>
      </xdr:nvCxnSpPr>
      <xdr:spPr>
        <a:xfrm flipV="1">
          <a:off x="1130300" y="10085777"/>
          <a:ext cx="889000" cy="1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158938</xdr:rowOff>
    </xdr:from>
    <xdr:to>
      <xdr:col>10</xdr:col>
      <xdr:colOff>165100</xdr:colOff>
      <xdr:row>58</xdr:row>
      <xdr:rowOff>89088</xdr:rowOff>
    </xdr:to>
    <xdr:sp macro="" textlink="">
      <xdr:nvSpPr>
        <xdr:cNvPr id="132" name="フローチャート: 判断 131"/>
        <xdr:cNvSpPr/>
      </xdr:nvSpPr>
      <xdr:spPr>
        <a:xfrm>
          <a:off x="1968500" y="993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105615</xdr:rowOff>
    </xdr:from>
    <xdr:ext cx="534377" cy="259045"/>
    <xdr:sp macro="" textlink="">
      <xdr:nvSpPr>
        <xdr:cNvPr id="133" name="テキスト ボックス 132"/>
        <xdr:cNvSpPr txBox="1"/>
      </xdr:nvSpPr>
      <xdr:spPr>
        <a:xfrm>
          <a:off x="1752111" y="97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34407</xdr:rowOff>
    </xdr:from>
    <xdr:to>
      <xdr:col>6</xdr:col>
      <xdr:colOff>38100</xdr:colOff>
      <xdr:row>58</xdr:row>
      <xdr:rowOff>136007</xdr:rowOff>
    </xdr:to>
    <xdr:sp macro="" textlink="">
      <xdr:nvSpPr>
        <xdr:cNvPr id="134" name="フローチャート: 判断 133"/>
        <xdr:cNvSpPr/>
      </xdr:nvSpPr>
      <xdr:spPr>
        <a:xfrm>
          <a:off x="1079500" y="997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152534</xdr:rowOff>
    </xdr:from>
    <xdr:ext cx="534377" cy="259045"/>
    <xdr:sp macro="" textlink="">
      <xdr:nvSpPr>
        <xdr:cNvPr id="135" name="テキスト ボックス 134"/>
        <xdr:cNvSpPr txBox="1"/>
      </xdr:nvSpPr>
      <xdr:spPr>
        <a:xfrm>
          <a:off x="863111" y="975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32410</xdr:rowOff>
    </xdr:from>
    <xdr:to>
      <xdr:col>24</xdr:col>
      <xdr:colOff>114300</xdr:colOff>
      <xdr:row>58</xdr:row>
      <xdr:rowOff>134010</xdr:rowOff>
    </xdr:to>
    <xdr:sp macro="" textlink="">
      <xdr:nvSpPr>
        <xdr:cNvPr id="141" name="楕円 140"/>
        <xdr:cNvSpPr/>
      </xdr:nvSpPr>
      <xdr:spPr>
        <a:xfrm>
          <a:off x="4584700" y="997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118787</xdr:rowOff>
    </xdr:from>
    <xdr:ext cx="534377" cy="259045"/>
    <xdr:sp macro="" textlink="">
      <xdr:nvSpPr>
        <xdr:cNvPr id="142" name="総務費該当値テキスト"/>
        <xdr:cNvSpPr txBox="1"/>
      </xdr:nvSpPr>
      <xdr:spPr>
        <a:xfrm>
          <a:off x="4686300" y="989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39502</xdr:rowOff>
    </xdr:from>
    <xdr:to>
      <xdr:col>20</xdr:col>
      <xdr:colOff>38100</xdr:colOff>
      <xdr:row>58</xdr:row>
      <xdr:rowOff>141102</xdr:rowOff>
    </xdr:to>
    <xdr:sp macro="" textlink="">
      <xdr:nvSpPr>
        <xdr:cNvPr id="143" name="楕円 142"/>
        <xdr:cNvSpPr/>
      </xdr:nvSpPr>
      <xdr:spPr>
        <a:xfrm>
          <a:off x="3746500" y="998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132229</xdr:rowOff>
    </xdr:from>
    <xdr:ext cx="534377" cy="259045"/>
    <xdr:sp macro="" textlink="">
      <xdr:nvSpPr>
        <xdr:cNvPr id="144" name="テキスト ボックス 143"/>
        <xdr:cNvSpPr txBox="1"/>
      </xdr:nvSpPr>
      <xdr:spPr>
        <a:xfrm>
          <a:off x="3530111" y="1007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45751</xdr:rowOff>
    </xdr:from>
    <xdr:to>
      <xdr:col>15</xdr:col>
      <xdr:colOff>101600</xdr:colOff>
      <xdr:row>58</xdr:row>
      <xdr:rowOff>147351</xdr:rowOff>
    </xdr:to>
    <xdr:sp macro="" textlink="">
      <xdr:nvSpPr>
        <xdr:cNvPr id="145" name="楕円 144"/>
        <xdr:cNvSpPr/>
      </xdr:nvSpPr>
      <xdr:spPr>
        <a:xfrm>
          <a:off x="2857500" y="998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138478</xdr:rowOff>
    </xdr:from>
    <xdr:ext cx="534377" cy="259045"/>
    <xdr:sp macro="" textlink="">
      <xdr:nvSpPr>
        <xdr:cNvPr id="146" name="テキスト ボックス 145"/>
        <xdr:cNvSpPr txBox="1"/>
      </xdr:nvSpPr>
      <xdr:spPr>
        <a:xfrm>
          <a:off x="2641111" y="1008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90877</xdr:rowOff>
    </xdr:from>
    <xdr:to>
      <xdr:col>10</xdr:col>
      <xdr:colOff>165100</xdr:colOff>
      <xdr:row>59</xdr:row>
      <xdr:rowOff>21027</xdr:rowOff>
    </xdr:to>
    <xdr:sp macro="" textlink="">
      <xdr:nvSpPr>
        <xdr:cNvPr id="147" name="楕円 146"/>
        <xdr:cNvSpPr/>
      </xdr:nvSpPr>
      <xdr:spPr>
        <a:xfrm>
          <a:off x="1968500" y="1003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12154</xdr:rowOff>
    </xdr:from>
    <xdr:ext cx="534377" cy="259045"/>
    <xdr:sp macro="" textlink="">
      <xdr:nvSpPr>
        <xdr:cNvPr id="148" name="テキスト ボックス 147"/>
        <xdr:cNvSpPr txBox="1"/>
      </xdr:nvSpPr>
      <xdr:spPr>
        <a:xfrm>
          <a:off x="1752111" y="1012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101807</xdr:rowOff>
    </xdr:from>
    <xdr:to>
      <xdr:col>6</xdr:col>
      <xdr:colOff>38100</xdr:colOff>
      <xdr:row>59</xdr:row>
      <xdr:rowOff>31957</xdr:rowOff>
    </xdr:to>
    <xdr:sp macro="" textlink="">
      <xdr:nvSpPr>
        <xdr:cNvPr id="149" name="楕円 148"/>
        <xdr:cNvSpPr/>
      </xdr:nvSpPr>
      <xdr:spPr>
        <a:xfrm>
          <a:off x="1079500" y="1004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23084</xdr:rowOff>
    </xdr:from>
    <xdr:ext cx="534377" cy="259045"/>
    <xdr:sp macro="" textlink="">
      <xdr:nvSpPr>
        <xdr:cNvPr id="150" name="テキスト ボックス 149"/>
        <xdr:cNvSpPr txBox="1"/>
      </xdr:nvSpPr>
      <xdr:spPr>
        <a:xfrm>
          <a:off x="863111" y="1013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32148</xdr:rowOff>
    </xdr:from>
    <xdr:to>
      <xdr:col>24</xdr:col>
      <xdr:colOff>62865</xdr:colOff>
      <xdr:row>78</xdr:row>
      <xdr:rowOff>84863</xdr:rowOff>
    </xdr:to>
    <xdr:cxnSp macro="">
      <xdr:nvCxnSpPr>
        <xdr:cNvPr id="173" name="直線コネクタ 172"/>
        <xdr:cNvCxnSpPr/>
      </xdr:nvCxnSpPr>
      <xdr:spPr>
        <a:xfrm flipV="1">
          <a:off x="4633595" y="12033648"/>
          <a:ext cx="1270" cy="142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88690</xdr:rowOff>
    </xdr:from>
    <xdr:ext cx="599010" cy="259045"/>
    <xdr:sp macro="" textlink="">
      <xdr:nvSpPr>
        <xdr:cNvPr id="174" name="民生費最小値テキスト"/>
        <xdr:cNvSpPr txBox="1"/>
      </xdr:nvSpPr>
      <xdr:spPr>
        <a:xfrm>
          <a:off x="4686300" y="1346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84863</xdr:rowOff>
    </xdr:from>
    <xdr:to>
      <xdr:col>24</xdr:col>
      <xdr:colOff>152400</xdr:colOff>
      <xdr:row>78</xdr:row>
      <xdr:rowOff>84863</xdr:rowOff>
    </xdr:to>
    <xdr:cxnSp macro="">
      <xdr:nvCxnSpPr>
        <xdr:cNvPr id="175" name="直線コネクタ 174"/>
        <xdr:cNvCxnSpPr/>
      </xdr:nvCxnSpPr>
      <xdr:spPr>
        <a:xfrm>
          <a:off x="4546600" y="13457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150275</xdr:rowOff>
    </xdr:from>
    <xdr:ext cx="599010" cy="259045"/>
    <xdr:sp macro="" textlink="">
      <xdr:nvSpPr>
        <xdr:cNvPr id="176" name="民生費最大値テキスト"/>
        <xdr:cNvSpPr txBox="1"/>
      </xdr:nvSpPr>
      <xdr:spPr>
        <a:xfrm>
          <a:off x="4686300" y="1180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32148</xdr:rowOff>
    </xdr:from>
    <xdr:to>
      <xdr:col>24</xdr:col>
      <xdr:colOff>152400</xdr:colOff>
      <xdr:row>70</xdr:row>
      <xdr:rowOff>32148</xdr:rowOff>
    </xdr:to>
    <xdr:cxnSp macro="">
      <xdr:nvCxnSpPr>
        <xdr:cNvPr id="177" name="直線コネクタ 176"/>
        <xdr:cNvCxnSpPr/>
      </xdr:nvCxnSpPr>
      <xdr:spPr>
        <a:xfrm>
          <a:off x="4546600" y="1203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24870</xdr:rowOff>
    </xdr:from>
    <xdr:to>
      <xdr:col>24</xdr:col>
      <xdr:colOff>63500</xdr:colOff>
      <xdr:row>76</xdr:row>
      <xdr:rowOff>103443</xdr:rowOff>
    </xdr:to>
    <xdr:cxnSp macro="">
      <xdr:nvCxnSpPr>
        <xdr:cNvPr id="178" name="直線コネクタ 177"/>
        <xdr:cNvCxnSpPr/>
      </xdr:nvCxnSpPr>
      <xdr:spPr>
        <a:xfrm flipV="1">
          <a:off x="3797300" y="13055070"/>
          <a:ext cx="838200" cy="7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156985</xdr:rowOff>
    </xdr:from>
    <xdr:ext cx="599010" cy="259045"/>
    <xdr:sp macro="" textlink="">
      <xdr:nvSpPr>
        <xdr:cNvPr id="179" name="民生費平均値テキスト"/>
        <xdr:cNvSpPr txBox="1"/>
      </xdr:nvSpPr>
      <xdr:spPr>
        <a:xfrm>
          <a:off x="4686300" y="12844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134108</xdr:rowOff>
    </xdr:from>
    <xdr:to>
      <xdr:col>24</xdr:col>
      <xdr:colOff>114300</xdr:colOff>
      <xdr:row>76</xdr:row>
      <xdr:rowOff>64258</xdr:rowOff>
    </xdr:to>
    <xdr:sp macro="" textlink="">
      <xdr:nvSpPr>
        <xdr:cNvPr id="180" name="フローチャート: 判断 179"/>
        <xdr:cNvSpPr/>
      </xdr:nvSpPr>
      <xdr:spPr>
        <a:xfrm>
          <a:off x="4584700" y="1299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103443</xdr:rowOff>
    </xdr:from>
    <xdr:to>
      <xdr:col>19</xdr:col>
      <xdr:colOff>177800</xdr:colOff>
      <xdr:row>77</xdr:row>
      <xdr:rowOff>2522</xdr:rowOff>
    </xdr:to>
    <xdr:cxnSp macro="">
      <xdr:nvCxnSpPr>
        <xdr:cNvPr id="181" name="直線コネクタ 180"/>
        <xdr:cNvCxnSpPr/>
      </xdr:nvCxnSpPr>
      <xdr:spPr>
        <a:xfrm flipV="1">
          <a:off x="2908300" y="13133643"/>
          <a:ext cx="889000" cy="70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137857</xdr:rowOff>
    </xdr:from>
    <xdr:to>
      <xdr:col>20</xdr:col>
      <xdr:colOff>38100</xdr:colOff>
      <xdr:row>76</xdr:row>
      <xdr:rowOff>68007</xdr:rowOff>
    </xdr:to>
    <xdr:sp macro="" textlink="">
      <xdr:nvSpPr>
        <xdr:cNvPr id="182" name="フローチャート: 判断 181"/>
        <xdr:cNvSpPr/>
      </xdr:nvSpPr>
      <xdr:spPr>
        <a:xfrm>
          <a:off x="3746500" y="1299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84534</xdr:rowOff>
    </xdr:from>
    <xdr:ext cx="599010" cy="259045"/>
    <xdr:sp macro="" textlink="">
      <xdr:nvSpPr>
        <xdr:cNvPr id="183" name="テキスト ボックス 182"/>
        <xdr:cNvSpPr txBox="1"/>
      </xdr:nvSpPr>
      <xdr:spPr>
        <a:xfrm>
          <a:off x="3497795" y="1277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2522</xdr:rowOff>
    </xdr:from>
    <xdr:to>
      <xdr:col>15</xdr:col>
      <xdr:colOff>50800</xdr:colOff>
      <xdr:row>77</xdr:row>
      <xdr:rowOff>52183</xdr:rowOff>
    </xdr:to>
    <xdr:cxnSp macro="">
      <xdr:nvCxnSpPr>
        <xdr:cNvPr id="184" name="直線コネクタ 183"/>
        <xdr:cNvCxnSpPr/>
      </xdr:nvCxnSpPr>
      <xdr:spPr>
        <a:xfrm flipV="1">
          <a:off x="2019300" y="13204172"/>
          <a:ext cx="889000" cy="4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171069</xdr:rowOff>
    </xdr:from>
    <xdr:to>
      <xdr:col>15</xdr:col>
      <xdr:colOff>101600</xdr:colOff>
      <xdr:row>76</xdr:row>
      <xdr:rowOff>101219</xdr:rowOff>
    </xdr:to>
    <xdr:sp macro="" textlink="">
      <xdr:nvSpPr>
        <xdr:cNvPr id="185" name="フローチャート: 判断 184"/>
        <xdr:cNvSpPr/>
      </xdr:nvSpPr>
      <xdr:spPr>
        <a:xfrm>
          <a:off x="28575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117745</xdr:rowOff>
    </xdr:from>
    <xdr:ext cx="599010" cy="259045"/>
    <xdr:sp macro="" textlink="">
      <xdr:nvSpPr>
        <xdr:cNvPr id="186" name="テキスト ボックス 185"/>
        <xdr:cNvSpPr txBox="1"/>
      </xdr:nvSpPr>
      <xdr:spPr>
        <a:xfrm>
          <a:off x="2608795" y="1280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52183</xdr:rowOff>
    </xdr:from>
    <xdr:to>
      <xdr:col>10</xdr:col>
      <xdr:colOff>114300</xdr:colOff>
      <xdr:row>77</xdr:row>
      <xdr:rowOff>94135</xdr:rowOff>
    </xdr:to>
    <xdr:cxnSp macro="">
      <xdr:nvCxnSpPr>
        <xdr:cNvPr id="187" name="直線コネクタ 186"/>
        <xdr:cNvCxnSpPr/>
      </xdr:nvCxnSpPr>
      <xdr:spPr>
        <a:xfrm flipV="1">
          <a:off x="1130300" y="13253833"/>
          <a:ext cx="889000" cy="4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52279</xdr:rowOff>
    </xdr:from>
    <xdr:to>
      <xdr:col>10</xdr:col>
      <xdr:colOff>165100</xdr:colOff>
      <xdr:row>76</xdr:row>
      <xdr:rowOff>153879</xdr:rowOff>
    </xdr:to>
    <xdr:sp macro="" textlink="">
      <xdr:nvSpPr>
        <xdr:cNvPr id="188" name="フローチャート: 判断 187"/>
        <xdr:cNvSpPr/>
      </xdr:nvSpPr>
      <xdr:spPr>
        <a:xfrm>
          <a:off x="1968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170405</xdr:rowOff>
    </xdr:from>
    <xdr:ext cx="599010" cy="259045"/>
    <xdr:sp macro="" textlink="">
      <xdr:nvSpPr>
        <xdr:cNvPr id="189" name="テキスト ボックス 188"/>
        <xdr:cNvSpPr txBox="1"/>
      </xdr:nvSpPr>
      <xdr:spPr>
        <a:xfrm>
          <a:off x="1719795" y="1285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104015</xdr:rowOff>
    </xdr:from>
    <xdr:to>
      <xdr:col>6</xdr:col>
      <xdr:colOff>38100</xdr:colOff>
      <xdr:row>77</xdr:row>
      <xdr:rowOff>34165</xdr:rowOff>
    </xdr:to>
    <xdr:sp macro="" textlink="">
      <xdr:nvSpPr>
        <xdr:cNvPr id="190" name="フローチャート: 判断 189"/>
        <xdr:cNvSpPr/>
      </xdr:nvSpPr>
      <xdr:spPr>
        <a:xfrm>
          <a:off x="1079500" y="1313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50692</xdr:rowOff>
    </xdr:from>
    <xdr:ext cx="599010" cy="259045"/>
    <xdr:sp macro="" textlink="">
      <xdr:nvSpPr>
        <xdr:cNvPr id="191" name="テキスト ボックス 190"/>
        <xdr:cNvSpPr txBox="1"/>
      </xdr:nvSpPr>
      <xdr:spPr>
        <a:xfrm>
          <a:off x="830795" y="12909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145520</xdr:rowOff>
    </xdr:from>
    <xdr:to>
      <xdr:col>24</xdr:col>
      <xdr:colOff>114300</xdr:colOff>
      <xdr:row>76</xdr:row>
      <xdr:rowOff>75670</xdr:rowOff>
    </xdr:to>
    <xdr:sp macro="" textlink="">
      <xdr:nvSpPr>
        <xdr:cNvPr id="197" name="楕円 196"/>
        <xdr:cNvSpPr/>
      </xdr:nvSpPr>
      <xdr:spPr>
        <a:xfrm>
          <a:off x="4584700" y="1300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123947</xdr:rowOff>
    </xdr:from>
    <xdr:ext cx="599010" cy="259045"/>
    <xdr:sp macro="" textlink="">
      <xdr:nvSpPr>
        <xdr:cNvPr id="198" name="民生費該当値テキスト"/>
        <xdr:cNvSpPr txBox="1"/>
      </xdr:nvSpPr>
      <xdr:spPr>
        <a:xfrm>
          <a:off x="4686300" y="12982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52643</xdr:rowOff>
    </xdr:from>
    <xdr:to>
      <xdr:col>20</xdr:col>
      <xdr:colOff>38100</xdr:colOff>
      <xdr:row>76</xdr:row>
      <xdr:rowOff>154243</xdr:rowOff>
    </xdr:to>
    <xdr:sp macro="" textlink="">
      <xdr:nvSpPr>
        <xdr:cNvPr id="199" name="楕円 198"/>
        <xdr:cNvSpPr/>
      </xdr:nvSpPr>
      <xdr:spPr>
        <a:xfrm>
          <a:off x="3746500" y="130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145370</xdr:rowOff>
    </xdr:from>
    <xdr:ext cx="599010" cy="259045"/>
    <xdr:sp macro="" textlink="">
      <xdr:nvSpPr>
        <xdr:cNvPr id="200" name="テキスト ボックス 199"/>
        <xdr:cNvSpPr txBox="1"/>
      </xdr:nvSpPr>
      <xdr:spPr>
        <a:xfrm>
          <a:off x="3497795" y="1317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123172</xdr:rowOff>
    </xdr:from>
    <xdr:to>
      <xdr:col>15</xdr:col>
      <xdr:colOff>101600</xdr:colOff>
      <xdr:row>77</xdr:row>
      <xdr:rowOff>53322</xdr:rowOff>
    </xdr:to>
    <xdr:sp macro="" textlink="">
      <xdr:nvSpPr>
        <xdr:cNvPr id="201" name="楕円 200"/>
        <xdr:cNvSpPr/>
      </xdr:nvSpPr>
      <xdr:spPr>
        <a:xfrm>
          <a:off x="2857500" y="131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44449</xdr:rowOff>
    </xdr:from>
    <xdr:ext cx="599010" cy="259045"/>
    <xdr:sp macro="" textlink="">
      <xdr:nvSpPr>
        <xdr:cNvPr id="202" name="テキスト ボックス 201"/>
        <xdr:cNvSpPr txBox="1"/>
      </xdr:nvSpPr>
      <xdr:spPr>
        <a:xfrm>
          <a:off x="2608795" y="1324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1383</xdr:rowOff>
    </xdr:from>
    <xdr:to>
      <xdr:col>10</xdr:col>
      <xdr:colOff>165100</xdr:colOff>
      <xdr:row>77</xdr:row>
      <xdr:rowOff>102983</xdr:rowOff>
    </xdr:to>
    <xdr:sp macro="" textlink="">
      <xdr:nvSpPr>
        <xdr:cNvPr id="203" name="楕円 202"/>
        <xdr:cNvSpPr/>
      </xdr:nvSpPr>
      <xdr:spPr>
        <a:xfrm>
          <a:off x="1968500" y="1320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94110</xdr:rowOff>
    </xdr:from>
    <xdr:ext cx="599010" cy="259045"/>
    <xdr:sp macro="" textlink="">
      <xdr:nvSpPr>
        <xdr:cNvPr id="204" name="テキスト ボックス 203"/>
        <xdr:cNvSpPr txBox="1"/>
      </xdr:nvSpPr>
      <xdr:spPr>
        <a:xfrm>
          <a:off x="1719795" y="1329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43335</xdr:rowOff>
    </xdr:from>
    <xdr:to>
      <xdr:col>6</xdr:col>
      <xdr:colOff>38100</xdr:colOff>
      <xdr:row>77</xdr:row>
      <xdr:rowOff>144935</xdr:rowOff>
    </xdr:to>
    <xdr:sp macro="" textlink="">
      <xdr:nvSpPr>
        <xdr:cNvPr id="205" name="楕円 204"/>
        <xdr:cNvSpPr/>
      </xdr:nvSpPr>
      <xdr:spPr>
        <a:xfrm>
          <a:off x="1079500" y="1324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136062</xdr:rowOff>
    </xdr:from>
    <xdr:ext cx="599010" cy="259045"/>
    <xdr:sp macro="" textlink="">
      <xdr:nvSpPr>
        <xdr:cNvPr id="206" name="テキスト ボックス 205"/>
        <xdr:cNvSpPr txBox="1"/>
      </xdr:nvSpPr>
      <xdr:spPr>
        <a:xfrm>
          <a:off x="830795" y="13337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20005</xdr:rowOff>
    </xdr:from>
    <xdr:to>
      <xdr:col>24</xdr:col>
      <xdr:colOff>62865</xdr:colOff>
      <xdr:row>98</xdr:row>
      <xdr:rowOff>88272</xdr:rowOff>
    </xdr:to>
    <xdr:cxnSp macro="">
      <xdr:nvCxnSpPr>
        <xdr:cNvPr id="230" name="直線コネクタ 229"/>
        <xdr:cNvCxnSpPr/>
      </xdr:nvCxnSpPr>
      <xdr:spPr>
        <a:xfrm flipV="1">
          <a:off x="4633595" y="15621955"/>
          <a:ext cx="1270" cy="1268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92099</xdr:rowOff>
    </xdr:from>
    <xdr:ext cx="534377" cy="259045"/>
    <xdr:sp macro="" textlink="">
      <xdr:nvSpPr>
        <xdr:cNvPr id="231" name="衛生費最小値テキスト"/>
        <xdr:cNvSpPr txBox="1"/>
      </xdr:nvSpPr>
      <xdr:spPr>
        <a:xfrm>
          <a:off x="4686300" y="1689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88272</xdr:rowOff>
    </xdr:from>
    <xdr:to>
      <xdr:col>24</xdr:col>
      <xdr:colOff>152400</xdr:colOff>
      <xdr:row>98</xdr:row>
      <xdr:rowOff>88272</xdr:rowOff>
    </xdr:to>
    <xdr:cxnSp macro="">
      <xdr:nvCxnSpPr>
        <xdr:cNvPr id="232" name="直線コネクタ 231"/>
        <xdr:cNvCxnSpPr/>
      </xdr:nvCxnSpPr>
      <xdr:spPr>
        <a:xfrm>
          <a:off x="4546600" y="1689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138132</xdr:rowOff>
    </xdr:from>
    <xdr:ext cx="599010" cy="259045"/>
    <xdr:sp macro="" textlink="">
      <xdr:nvSpPr>
        <xdr:cNvPr id="233" name="衛生費最大値テキスト"/>
        <xdr:cNvSpPr txBox="1"/>
      </xdr:nvSpPr>
      <xdr:spPr>
        <a:xfrm>
          <a:off x="4686300" y="1539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20005</xdr:rowOff>
    </xdr:from>
    <xdr:to>
      <xdr:col>24</xdr:col>
      <xdr:colOff>152400</xdr:colOff>
      <xdr:row>91</xdr:row>
      <xdr:rowOff>20005</xdr:rowOff>
    </xdr:to>
    <xdr:cxnSp macro="">
      <xdr:nvCxnSpPr>
        <xdr:cNvPr id="234" name="直線コネクタ 233"/>
        <xdr:cNvCxnSpPr/>
      </xdr:nvCxnSpPr>
      <xdr:spPr>
        <a:xfrm>
          <a:off x="4546600" y="1562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104541</xdr:rowOff>
    </xdr:from>
    <xdr:to>
      <xdr:col>24</xdr:col>
      <xdr:colOff>63500</xdr:colOff>
      <xdr:row>96</xdr:row>
      <xdr:rowOff>66198</xdr:rowOff>
    </xdr:to>
    <xdr:cxnSp macro="">
      <xdr:nvCxnSpPr>
        <xdr:cNvPr id="235" name="直線コネクタ 234"/>
        <xdr:cNvCxnSpPr/>
      </xdr:nvCxnSpPr>
      <xdr:spPr>
        <a:xfrm flipV="1">
          <a:off x="3797300" y="16392291"/>
          <a:ext cx="838200" cy="13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77492</xdr:rowOff>
    </xdr:from>
    <xdr:ext cx="534377" cy="259045"/>
    <xdr:sp macro="" textlink="">
      <xdr:nvSpPr>
        <xdr:cNvPr id="236" name="衛生費平均値テキスト"/>
        <xdr:cNvSpPr txBox="1"/>
      </xdr:nvSpPr>
      <xdr:spPr>
        <a:xfrm>
          <a:off x="4686300" y="1653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99065</xdr:rowOff>
    </xdr:from>
    <xdr:to>
      <xdr:col>24</xdr:col>
      <xdr:colOff>114300</xdr:colOff>
      <xdr:row>97</xdr:row>
      <xdr:rowOff>29215</xdr:rowOff>
    </xdr:to>
    <xdr:sp macro="" textlink="">
      <xdr:nvSpPr>
        <xdr:cNvPr id="237" name="フローチャート: 判断 236"/>
        <xdr:cNvSpPr/>
      </xdr:nvSpPr>
      <xdr:spPr>
        <a:xfrm>
          <a:off x="4584700" y="165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72011</xdr:rowOff>
    </xdr:from>
    <xdr:to>
      <xdr:col>19</xdr:col>
      <xdr:colOff>177800</xdr:colOff>
      <xdr:row>96</xdr:row>
      <xdr:rowOff>66198</xdr:rowOff>
    </xdr:to>
    <xdr:cxnSp macro="">
      <xdr:nvCxnSpPr>
        <xdr:cNvPr id="238" name="直線コネクタ 237"/>
        <xdr:cNvCxnSpPr/>
      </xdr:nvCxnSpPr>
      <xdr:spPr>
        <a:xfrm>
          <a:off x="2908300" y="16359761"/>
          <a:ext cx="889000" cy="16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110396</xdr:rowOff>
    </xdr:from>
    <xdr:to>
      <xdr:col>20</xdr:col>
      <xdr:colOff>38100</xdr:colOff>
      <xdr:row>97</xdr:row>
      <xdr:rowOff>40546</xdr:rowOff>
    </xdr:to>
    <xdr:sp macro="" textlink="">
      <xdr:nvSpPr>
        <xdr:cNvPr id="239" name="フローチャート: 判断 238"/>
        <xdr:cNvSpPr/>
      </xdr:nvSpPr>
      <xdr:spPr>
        <a:xfrm>
          <a:off x="3746500" y="1656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31673</xdr:rowOff>
    </xdr:from>
    <xdr:ext cx="534377" cy="259045"/>
    <xdr:sp macro="" textlink="">
      <xdr:nvSpPr>
        <xdr:cNvPr id="240" name="テキスト ボックス 239"/>
        <xdr:cNvSpPr txBox="1"/>
      </xdr:nvSpPr>
      <xdr:spPr>
        <a:xfrm>
          <a:off x="3530111" y="1666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30063</xdr:rowOff>
    </xdr:from>
    <xdr:to>
      <xdr:col>15</xdr:col>
      <xdr:colOff>50800</xdr:colOff>
      <xdr:row>95</xdr:row>
      <xdr:rowOff>72011</xdr:rowOff>
    </xdr:to>
    <xdr:cxnSp macro="">
      <xdr:nvCxnSpPr>
        <xdr:cNvPr id="241" name="直線コネクタ 240"/>
        <xdr:cNvCxnSpPr/>
      </xdr:nvCxnSpPr>
      <xdr:spPr>
        <a:xfrm>
          <a:off x="2019300" y="15803463"/>
          <a:ext cx="889000" cy="55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108627</xdr:rowOff>
    </xdr:from>
    <xdr:to>
      <xdr:col>15</xdr:col>
      <xdr:colOff>101600</xdr:colOff>
      <xdr:row>97</xdr:row>
      <xdr:rowOff>38777</xdr:rowOff>
    </xdr:to>
    <xdr:sp macro="" textlink="">
      <xdr:nvSpPr>
        <xdr:cNvPr id="242" name="フローチャート: 判断 241"/>
        <xdr:cNvSpPr/>
      </xdr:nvSpPr>
      <xdr:spPr>
        <a:xfrm>
          <a:off x="2857500" y="1656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29904</xdr:rowOff>
    </xdr:from>
    <xdr:ext cx="534377" cy="259045"/>
    <xdr:sp macro="" textlink="">
      <xdr:nvSpPr>
        <xdr:cNvPr id="243" name="テキスト ボックス 242"/>
        <xdr:cNvSpPr txBox="1"/>
      </xdr:nvSpPr>
      <xdr:spPr>
        <a:xfrm>
          <a:off x="2641111" y="1666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30063</xdr:rowOff>
    </xdr:from>
    <xdr:to>
      <xdr:col>10</xdr:col>
      <xdr:colOff>114300</xdr:colOff>
      <xdr:row>95</xdr:row>
      <xdr:rowOff>82443</xdr:rowOff>
    </xdr:to>
    <xdr:cxnSp macro="">
      <xdr:nvCxnSpPr>
        <xdr:cNvPr id="244" name="直線コネクタ 243"/>
        <xdr:cNvCxnSpPr/>
      </xdr:nvCxnSpPr>
      <xdr:spPr>
        <a:xfrm flipV="1">
          <a:off x="1130300" y="15803463"/>
          <a:ext cx="889000" cy="56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122627</xdr:rowOff>
    </xdr:from>
    <xdr:to>
      <xdr:col>10</xdr:col>
      <xdr:colOff>165100</xdr:colOff>
      <xdr:row>97</xdr:row>
      <xdr:rowOff>52777</xdr:rowOff>
    </xdr:to>
    <xdr:sp macro="" textlink="">
      <xdr:nvSpPr>
        <xdr:cNvPr id="245" name="フローチャート: 判断 244"/>
        <xdr:cNvSpPr/>
      </xdr:nvSpPr>
      <xdr:spPr>
        <a:xfrm>
          <a:off x="1968500" y="1658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43904</xdr:rowOff>
    </xdr:from>
    <xdr:ext cx="534377" cy="259045"/>
    <xdr:sp macro="" textlink="">
      <xdr:nvSpPr>
        <xdr:cNvPr id="246" name="テキスト ボックス 245"/>
        <xdr:cNvSpPr txBox="1"/>
      </xdr:nvSpPr>
      <xdr:spPr>
        <a:xfrm>
          <a:off x="1752111" y="1667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20107</xdr:rowOff>
    </xdr:from>
    <xdr:to>
      <xdr:col>6</xdr:col>
      <xdr:colOff>38100</xdr:colOff>
      <xdr:row>97</xdr:row>
      <xdr:rowOff>121707</xdr:rowOff>
    </xdr:to>
    <xdr:sp macro="" textlink="">
      <xdr:nvSpPr>
        <xdr:cNvPr id="247" name="フローチャート: 判断 246"/>
        <xdr:cNvSpPr/>
      </xdr:nvSpPr>
      <xdr:spPr>
        <a:xfrm>
          <a:off x="1079500" y="1665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112834</xdr:rowOff>
    </xdr:from>
    <xdr:ext cx="534377" cy="259045"/>
    <xdr:sp macro="" textlink="">
      <xdr:nvSpPr>
        <xdr:cNvPr id="248" name="テキスト ボックス 247"/>
        <xdr:cNvSpPr txBox="1"/>
      </xdr:nvSpPr>
      <xdr:spPr>
        <a:xfrm>
          <a:off x="863111" y="1674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53741</xdr:rowOff>
    </xdr:from>
    <xdr:to>
      <xdr:col>24</xdr:col>
      <xdr:colOff>114300</xdr:colOff>
      <xdr:row>95</xdr:row>
      <xdr:rowOff>155341</xdr:rowOff>
    </xdr:to>
    <xdr:sp macro="" textlink="">
      <xdr:nvSpPr>
        <xdr:cNvPr id="254" name="楕円 253"/>
        <xdr:cNvSpPr/>
      </xdr:nvSpPr>
      <xdr:spPr>
        <a:xfrm>
          <a:off x="4584700" y="1634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76618</xdr:rowOff>
    </xdr:from>
    <xdr:ext cx="534377" cy="259045"/>
    <xdr:sp macro="" textlink="">
      <xdr:nvSpPr>
        <xdr:cNvPr id="255" name="衛生費該当値テキスト"/>
        <xdr:cNvSpPr txBox="1"/>
      </xdr:nvSpPr>
      <xdr:spPr>
        <a:xfrm>
          <a:off x="4686300" y="1619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15398</xdr:rowOff>
    </xdr:from>
    <xdr:to>
      <xdr:col>20</xdr:col>
      <xdr:colOff>38100</xdr:colOff>
      <xdr:row>96</xdr:row>
      <xdr:rowOff>116998</xdr:rowOff>
    </xdr:to>
    <xdr:sp macro="" textlink="">
      <xdr:nvSpPr>
        <xdr:cNvPr id="256" name="楕円 255"/>
        <xdr:cNvSpPr/>
      </xdr:nvSpPr>
      <xdr:spPr>
        <a:xfrm>
          <a:off x="3746500" y="1647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133525</xdr:rowOff>
    </xdr:from>
    <xdr:ext cx="534377" cy="259045"/>
    <xdr:sp macro="" textlink="">
      <xdr:nvSpPr>
        <xdr:cNvPr id="257" name="テキスト ボックス 256"/>
        <xdr:cNvSpPr txBox="1"/>
      </xdr:nvSpPr>
      <xdr:spPr>
        <a:xfrm>
          <a:off x="3530111" y="1624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21211</xdr:rowOff>
    </xdr:from>
    <xdr:to>
      <xdr:col>15</xdr:col>
      <xdr:colOff>101600</xdr:colOff>
      <xdr:row>95</xdr:row>
      <xdr:rowOff>122811</xdr:rowOff>
    </xdr:to>
    <xdr:sp macro="" textlink="">
      <xdr:nvSpPr>
        <xdr:cNvPr id="258" name="楕円 257"/>
        <xdr:cNvSpPr/>
      </xdr:nvSpPr>
      <xdr:spPr>
        <a:xfrm>
          <a:off x="2857500" y="1630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139338</xdr:rowOff>
    </xdr:from>
    <xdr:ext cx="534377" cy="259045"/>
    <xdr:sp macro="" textlink="">
      <xdr:nvSpPr>
        <xdr:cNvPr id="259" name="テキスト ボックス 258"/>
        <xdr:cNvSpPr txBox="1"/>
      </xdr:nvSpPr>
      <xdr:spPr>
        <a:xfrm>
          <a:off x="2641111" y="1608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150713</xdr:rowOff>
    </xdr:from>
    <xdr:to>
      <xdr:col>10</xdr:col>
      <xdr:colOff>165100</xdr:colOff>
      <xdr:row>92</xdr:row>
      <xdr:rowOff>80863</xdr:rowOff>
    </xdr:to>
    <xdr:sp macro="" textlink="">
      <xdr:nvSpPr>
        <xdr:cNvPr id="260" name="楕円 259"/>
        <xdr:cNvSpPr/>
      </xdr:nvSpPr>
      <xdr:spPr>
        <a:xfrm>
          <a:off x="1968500" y="1575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97390</xdr:rowOff>
    </xdr:from>
    <xdr:ext cx="599010" cy="259045"/>
    <xdr:sp macro="" textlink="">
      <xdr:nvSpPr>
        <xdr:cNvPr id="261" name="テキスト ボックス 260"/>
        <xdr:cNvSpPr txBox="1"/>
      </xdr:nvSpPr>
      <xdr:spPr>
        <a:xfrm>
          <a:off x="1719795" y="1552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31643</xdr:rowOff>
    </xdr:from>
    <xdr:to>
      <xdr:col>6</xdr:col>
      <xdr:colOff>38100</xdr:colOff>
      <xdr:row>95</xdr:row>
      <xdr:rowOff>133243</xdr:rowOff>
    </xdr:to>
    <xdr:sp macro="" textlink="">
      <xdr:nvSpPr>
        <xdr:cNvPr id="262" name="楕円 261"/>
        <xdr:cNvSpPr/>
      </xdr:nvSpPr>
      <xdr:spPr>
        <a:xfrm>
          <a:off x="1079500" y="1631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149770</xdr:rowOff>
    </xdr:from>
    <xdr:ext cx="534377" cy="259045"/>
    <xdr:sp macro="" textlink="">
      <xdr:nvSpPr>
        <xdr:cNvPr id="263" name="テキスト ボックス 262"/>
        <xdr:cNvSpPr txBox="1"/>
      </xdr:nvSpPr>
      <xdr:spPr>
        <a:xfrm>
          <a:off x="863111" y="1609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56490</xdr:rowOff>
    </xdr:from>
    <xdr:to>
      <xdr:col>54</xdr:col>
      <xdr:colOff>189865</xdr:colOff>
      <xdr:row>38</xdr:row>
      <xdr:rowOff>139700</xdr:rowOff>
    </xdr:to>
    <xdr:cxnSp macro="">
      <xdr:nvCxnSpPr>
        <xdr:cNvPr id="285" name="直線コネクタ 284"/>
        <xdr:cNvCxnSpPr/>
      </xdr:nvCxnSpPr>
      <xdr:spPr>
        <a:xfrm flipV="1">
          <a:off x="10475595" y="5371440"/>
          <a:ext cx="1270" cy="1283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3167</xdr:rowOff>
    </xdr:from>
    <xdr:ext cx="469744" cy="259045"/>
    <xdr:sp macro="" textlink="">
      <xdr:nvSpPr>
        <xdr:cNvPr id="288" name="労働費最大値テキスト"/>
        <xdr:cNvSpPr txBox="1"/>
      </xdr:nvSpPr>
      <xdr:spPr>
        <a:xfrm>
          <a:off x="10528300" y="514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56490</xdr:rowOff>
    </xdr:from>
    <xdr:to>
      <xdr:col>55</xdr:col>
      <xdr:colOff>88900</xdr:colOff>
      <xdr:row>31</xdr:row>
      <xdr:rowOff>56490</xdr:rowOff>
    </xdr:to>
    <xdr:cxnSp macro="">
      <xdr:nvCxnSpPr>
        <xdr:cNvPr id="289" name="直線コネクタ 288"/>
        <xdr:cNvCxnSpPr/>
      </xdr:nvCxnSpPr>
      <xdr:spPr>
        <a:xfrm>
          <a:off x="10388600" y="537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109068</xdr:rowOff>
    </xdr:from>
    <xdr:to>
      <xdr:col>55</xdr:col>
      <xdr:colOff>0</xdr:colOff>
      <xdr:row>35</xdr:row>
      <xdr:rowOff>126898</xdr:rowOff>
    </xdr:to>
    <xdr:cxnSp macro="">
      <xdr:nvCxnSpPr>
        <xdr:cNvPr id="290" name="直線コネクタ 289"/>
        <xdr:cNvCxnSpPr/>
      </xdr:nvCxnSpPr>
      <xdr:spPr>
        <a:xfrm>
          <a:off x="9639300" y="6109818"/>
          <a:ext cx="838200" cy="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86072</xdr:rowOff>
    </xdr:from>
    <xdr:ext cx="378565" cy="259045"/>
    <xdr:sp macro="" textlink="">
      <xdr:nvSpPr>
        <xdr:cNvPr id="291" name="労働費平均値テキスト"/>
        <xdr:cNvSpPr txBox="1"/>
      </xdr:nvSpPr>
      <xdr:spPr>
        <a:xfrm>
          <a:off x="10528300" y="64297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107645</xdr:rowOff>
    </xdr:from>
    <xdr:to>
      <xdr:col>55</xdr:col>
      <xdr:colOff>50800</xdr:colOff>
      <xdr:row>38</xdr:row>
      <xdr:rowOff>37795</xdr:rowOff>
    </xdr:to>
    <xdr:sp macro="" textlink="">
      <xdr:nvSpPr>
        <xdr:cNvPr id="292" name="フローチャート: 判断 291"/>
        <xdr:cNvSpPr/>
      </xdr:nvSpPr>
      <xdr:spPr>
        <a:xfrm>
          <a:off x="10426700" y="64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109068</xdr:rowOff>
    </xdr:from>
    <xdr:to>
      <xdr:col>50</xdr:col>
      <xdr:colOff>114300</xdr:colOff>
      <xdr:row>35</xdr:row>
      <xdr:rowOff>157302</xdr:rowOff>
    </xdr:to>
    <xdr:cxnSp macro="">
      <xdr:nvCxnSpPr>
        <xdr:cNvPr id="293" name="直線コネクタ 292"/>
        <xdr:cNvCxnSpPr/>
      </xdr:nvCxnSpPr>
      <xdr:spPr>
        <a:xfrm flipV="1">
          <a:off x="8750300" y="6109818"/>
          <a:ext cx="889000" cy="4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116332</xdr:rowOff>
    </xdr:from>
    <xdr:to>
      <xdr:col>50</xdr:col>
      <xdr:colOff>165100</xdr:colOff>
      <xdr:row>38</xdr:row>
      <xdr:rowOff>46482</xdr:rowOff>
    </xdr:to>
    <xdr:sp macro="" textlink="">
      <xdr:nvSpPr>
        <xdr:cNvPr id="294" name="フローチャート: 判断 293"/>
        <xdr:cNvSpPr/>
      </xdr:nvSpPr>
      <xdr:spPr>
        <a:xfrm>
          <a:off x="9588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37609</xdr:rowOff>
    </xdr:from>
    <xdr:ext cx="378565" cy="259045"/>
    <xdr:sp macro="" textlink="">
      <xdr:nvSpPr>
        <xdr:cNvPr id="295" name="テキスト ボックス 294"/>
        <xdr:cNvSpPr txBox="1"/>
      </xdr:nvSpPr>
      <xdr:spPr>
        <a:xfrm>
          <a:off x="9450017" y="6552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75692</xdr:rowOff>
    </xdr:from>
    <xdr:to>
      <xdr:col>45</xdr:col>
      <xdr:colOff>177800</xdr:colOff>
      <xdr:row>35</xdr:row>
      <xdr:rowOff>157302</xdr:rowOff>
    </xdr:to>
    <xdr:cxnSp macro="">
      <xdr:nvCxnSpPr>
        <xdr:cNvPr id="296" name="直線コネクタ 295"/>
        <xdr:cNvCxnSpPr/>
      </xdr:nvCxnSpPr>
      <xdr:spPr>
        <a:xfrm>
          <a:off x="7861300" y="6076442"/>
          <a:ext cx="889000" cy="8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103759</xdr:rowOff>
    </xdr:from>
    <xdr:to>
      <xdr:col>46</xdr:col>
      <xdr:colOff>38100</xdr:colOff>
      <xdr:row>38</xdr:row>
      <xdr:rowOff>33910</xdr:rowOff>
    </xdr:to>
    <xdr:sp macro="" textlink="">
      <xdr:nvSpPr>
        <xdr:cNvPr id="297" name="フローチャート: 判断 296"/>
        <xdr:cNvSpPr/>
      </xdr:nvSpPr>
      <xdr:spPr>
        <a:xfrm>
          <a:off x="86995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25036</xdr:rowOff>
    </xdr:from>
    <xdr:ext cx="378565" cy="259045"/>
    <xdr:sp macro="" textlink="">
      <xdr:nvSpPr>
        <xdr:cNvPr id="298" name="テキスト ボックス 297"/>
        <xdr:cNvSpPr txBox="1"/>
      </xdr:nvSpPr>
      <xdr:spPr>
        <a:xfrm>
          <a:off x="8561017" y="6540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6198</xdr:rowOff>
    </xdr:from>
    <xdr:to>
      <xdr:col>41</xdr:col>
      <xdr:colOff>50800</xdr:colOff>
      <xdr:row>35</xdr:row>
      <xdr:rowOff>75692</xdr:rowOff>
    </xdr:to>
    <xdr:cxnSp macro="">
      <xdr:nvCxnSpPr>
        <xdr:cNvPr id="299" name="直線コネクタ 298"/>
        <xdr:cNvCxnSpPr/>
      </xdr:nvCxnSpPr>
      <xdr:spPr>
        <a:xfrm>
          <a:off x="6972300" y="5835498"/>
          <a:ext cx="889000" cy="24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89814</xdr:rowOff>
    </xdr:from>
    <xdr:to>
      <xdr:col>41</xdr:col>
      <xdr:colOff>101600</xdr:colOff>
      <xdr:row>38</xdr:row>
      <xdr:rowOff>19965</xdr:rowOff>
    </xdr:to>
    <xdr:sp macro="" textlink="">
      <xdr:nvSpPr>
        <xdr:cNvPr id="300" name="フローチャート: 判断 299"/>
        <xdr:cNvSpPr/>
      </xdr:nvSpPr>
      <xdr:spPr>
        <a:xfrm>
          <a:off x="7810500" y="64334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11092</xdr:rowOff>
    </xdr:from>
    <xdr:ext cx="378565" cy="259045"/>
    <xdr:sp macro="" textlink="">
      <xdr:nvSpPr>
        <xdr:cNvPr id="301" name="テキスト ボックス 300"/>
        <xdr:cNvSpPr txBox="1"/>
      </xdr:nvSpPr>
      <xdr:spPr>
        <a:xfrm>
          <a:off x="7672017" y="6526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114046</xdr:rowOff>
    </xdr:from>
    <xdr:to>
      <xdr:col>36</xdr:col>
      <xdr:colOff>165100</xdr:colOff>
      <xdr:row>37</xdr:row>
      <xdr:rowOff>44196</xdr:rowOff>
    </xdr:to>
    <xdr:sp macro="" textlink="">
      <xdr:nvSpPr>
        <xdr:cNvPr id="302" name="フローチャート: 判断 301"/>
        <xdr:cNvSpPr/>
      </xdr:nvSpPr>
      <xdr:spPr>
        <a:xfrm>
          <a:off x="6921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35323</xdr:rowOff>
    </xdr:from>
    <xdr:ext cx="469744" cy="259045"/>
    <xdr:sp macro="" textlink="">
      <xdr:nvSpPr>
        <xdr:cNvPr id="303" name="テキスト ボックス 302"/>
        <xdr:cNvSpPr txBox="1"/>
      </xdr:nvSpPr>
      <xdr:spPr>
        <a:xfrm>
          <a:off x="6737428" y="637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76098</xdr:rowOff>
    </xdr:from>
    <xdr:to>
      <xdr:col>55</xdr:col>
      <xdr:colOff>50800</xdr:colOff>
      <xdr:row>36</xdr:row>
      <xdr:rowOff>6248</xdr:rowOff>
    </xdr:to>
    <xdr:sp macro="" textlink="">
      <xdr:nvSpPr>
        <xdr:cNvPr id="309" name="楕円 308"/>
        <xdr:cNvSpPr/>
      </xdr:nvSpPr>
      <xdr:spPr>
        <a:xfrm>
          <a:off x="10426700" y="607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98975</xdr:rowOff>
    </xdr:from>
    <xdr:ext cx="469744" cy="259045"/>
    <xdr:sp macro="" textlink="">
      <xdr:nvSpPr>
        <xdr:cNvPr id="310" name="労働費該当値テキスト"/>
        <xdr:cNvSpPr txBox="1"/>
      </xdr:nvSpPr>
      <xdr:spPr>
        <a:xfrm>
          <a:off x="10528300" y="592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58268</xdr:rowOff>
    </xdr:from>
    <xdr:to>
      <xdr:col>50</xdr:col>
      <xdr:colOff>165100</xdr:colOff>
      <xdr:row>35</xdr:row>
      <xdr:rowOff>159868</xdr:rowOff>
    </xdr:to>
    <xdr:sp macro="" textlink="">
      <xdr:nvSpPr>
        <xdr:cNvPr id="311" name="楕円 310"/>
        <xdr:cNvSpPr/>
      </xdr:nvSpPr>
      <xdr:spPr>
        <a:xfrm>
          <a:off x="9588500" y="605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4945</xdr:rowOff>
    </xdr:from>
    <xdr:ext cx="469744" cy="259045"/>
    <xdr:sp macro="" textlink="">
      <xdr:nvSpPr>
        <xdr:cNvPr id="312" name="テキスト ボックス 311"/>
        <xdr:cNvSpPr txBox="1"/>
      </xdr:nvSpPr>
      <xdr:spPr>
        <a:xfrm>
          <a:off x="9404428" y="5834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106502</xdr:rowOff>
    </xdr:from>
    <xdr:to>
      <xdr:col>46</xdr:col>
      <xdr:colOff>38100</xdr:colOff>
      <xdr:row>36</xdr:row>
      <xdr:rowOff>36652</xdr:rowOff>
    </xdr:to>
    <xdr:sp macro="" textlink="">
      <xdr:nvSpPr>
        <xdr:cNvPr id="313" name="楕円 312"/>
        <xdr:cNvSpPr/>
      </xdr:nvSpPr>
      <xdr:spPr>
        <a:xfrm>
          <a:off x="8699500" y="61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53179</xdr:rowOff>
    </xdr:from>
    <xdr:ext cx="469744" cy="259045"/>
    <xdr:sp macro="" textlink="">
      <xdr:nvSpPr>
        <xdr:cNvPr id="314" name="テキスト ボックス 313"/>
        <xdr:cNvSpPr txBox="1"/>
      </xdr:nvSpPr>
      <xdr:spPr>
        <a:xfrm>
          <a:off x="8515428" y="588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24892</xdr:rowOff>
    </xdr:from>
    <xdr:to>
      <xdr:col>41</xdr:col>
      <xdr:colOff>101600</xdr:colOff>
      <xdr:row>35</xdr:row>
      <xdr:rowOff>126492</xdr:rowOff>
    </xdr:to>
    <xdr:sp macro="" textlink="">
      <xdr:nvSpPr>
        <xdr:cNvPr id="315" name="楕円 314"/>
        <xdr:cNvSpPr/>
      </xdr:nvSpPr>
      <xdr:spPr>
        <a:xfrm>
          <a:off x="7810500" y="602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143019</xdr:rowOff>
    </xdr:from>
    <xdr:ext cx="469744" cy="259045"/>
    <xdr:sp macro="" textlink="">
      <xdr:nvSpPr>
        <xdr:cNvPr id="316" name="テキスト ボックス 315"/>
        <xdr:cNvSpPr txBox="1"/>
      </xdr:nvSpPr>
      <xdr:spPr>
        <a:xfrm>
          <a:off x="7626428" y="580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126848</xdr:rowOff>
    </xdr:from>
    <xdr:to>
      <xdr:col>36</xdr:col>
      <xdr:colOff>165100</xdr:colOff>
      <xdr:row>34</xdr:row>
      <xdr:rowOff>56998</xdr:rowOff>
    </xdr:to>
    <xdr:sp macro="" textlink="">
      <xdr:nvSpPr>
        <xdr:cNvPr id="317" name="楕円 316"/>
        <xdr:cNvSpPr/>
      </xdr:nvSpPr>
      <xdr:spPr>
        <a:xfrm>
          <a:off x="6921500" y="578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73525</xdr:rowOff>
    </xdr:from>
    <xdr:ext cx="469744" cy="259045"/>
    <xdr:sp macro="" textlink="">
      <xdr:nvSpPr>
        <xdr:cNvPr id="318" name="テキスト ボックス 317"/>
        <xdr:cNvSpPr txBox="1"/>
      </xdr:nvSpPr>
      <xdr:spPr>
        <a:xfrm>
          <a:off x="6737428" y="5559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35255</xdr:rowOff>
    </xdr:from>
    <xdr:to>
      <xdr:col>54</xdr:col>
      <xdr:colOff>189865</xdr:colOff>
      <xdr:row>59</xdr:row>
      <xdr:rowOff>25438</xdr:rowOff>
    </xdr:to>
    <xdr:cxnSp macro="">
      <xdr:nvCxnSpPr>
        <xdr:cNvPr id="342" name="直線コネクタ 341"/>
        <xdr:cNvCxnSpPr/>
      </xdr:nvCxnSpPr>
      <xdr:spPr>
        <a:xfrm flipV="1">
          <a:off x="10475595" y="8607755"/>
          <a:ext cx="1270" cy="153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29265</xdr:rowOff>
    </xdr:from>
    <xdr:ext cx="469744" cy="259045"/>
    <xdr:sp macro="" textlink="">
      <xdr:nvSpPr>
        <xdr:cNvPr id="343" name="農林水産業費最小値テキスト"/>
        <xdr:cNvSpPr txBox="1"/>
      </xdr:nvSpPr>
      <xdr:spPr>
        <a:xfrm>
          <a:off x="10528300" y="1014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25438</xdr:rowOff>
    </xdr:from>
    <xdr:to>
      <xdr:col>55</xdr:col>
      <xdr:colOff>88900</xdr:colOff>
      <xdr:row>59</xdr:row>
      <xdr:rowOff>25438</xdr:rowOff>
    </xdr:to>
    <xdr:cxnSp macro="">
      <xdr:nvCxnSpPr>
        <xdr:cNvPr id="344" name="直線コネクタ 343"/>
        <xdr:cNvCxnSpPr/>
      </xdr:nvCxnSpPr>
      <xdr:spPr>
        <a:xfrm>
          <a:off x="10388600" y="101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153382</xdr:rowOff>
    </xdr:from>
    <xdr:ext cx="599010" cy="259045"/>
    <xdr:sp macro="" textlink="">
      <xdr:nvSpPr>
        <xdr:cNvPr id="345" name="農林水産業費最大値テキスト"/>
        <xdr:cNvSpPr txBox="1"/>
      </xdr:nvSpPr>
      <xdr:spPr>
        <a:xfrm>
          <a:off x="10528300" y="838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122,224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35255</xdr:rowOff>
    </xdr:from>
    <xdr:to>
      <xdr:col>55</xdr:col>
      <xdr:colOff>88900</xdr:colOff>
      <xdr:row>50</xdr:row>
      <xdr:rowOff>35255</xdr:rowOff>
    </xdr:to>
    <xdr:cxnSp macro="">
      <xdr:nvCxnSpPr>
        <xdr:cNvPr id="346" name="直線コネクタ 345"/>
        <xdr:cNvCxnSpPr/>
      </xdr:nvCxnSpPr>
      <xdr:spPr>
        <a:xfrm>
          <a:off x="10388600" y="860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17755</xdr:rowOff>
    </xdr:from>
    <xdr:to>
      <xdr:col>55</xdr:col>
      <xdr:colOff>0</xdr:colOff>
      <xdr:row>57</xdr:row>
      <xdr:rowOff>98184</xdr:rowOff>
    </xdr:to>
    <xdr:cxnSp macro="">
      <xdr:nvCxnSpPr>
        <xdr:cNvPr id="347" name="直線コネクタ 346"/>
        <xdr:cNvCxnSpPr/>
      </xdr:nvCxnSpPr>
      <xdr:spPr>
        <a:xfrm>
          <a:off x="9639300" y="9790405"/>
          <a:ext cx="838200" cy="8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167644</xdr:rowOff>
    </xdr:from>
    <xdr:ext cx="534377" cy="259045"/>
    <xdr:sp macro="" textlink="">
      <xdr:nvSpPr>
        <xdr:cNvPr id="348" name="農林水産業費平均値テキスト"/>
        <xdr:cNvSpPr txBox="1"/>
      </xdr:nvSpPr>
      <xdr:spPr>
        <a:xfrm>
          <a:off x="10528300" y="9597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144767</xdr:rowOff>
    </xdr:from>
    <xdr:to>
      <xdr:col>55</xdr:col>
      <xdr:colOff>50800</xdr:colOff>
      <xdr:row>57</xdr:row>
      <xdr:rowOff>74917</xdr:rowOff>
    </xdr:to>
    <xdr:sp macro="" textlink="">
      <xdr:nvSpPr>
        <xdr:cNvPr id="349" name="フローチャート: 判断 348"/>
        <xdr:cNvSpPr/>
      </xdr:nvSpPr>
      <xdr:spPr>
        <a:xfrm>
          <a:off x="104267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17755</xdr:rowOff>
    </xdr:from>
    <xdr:to>
      <xdr:col>50</xdr:col>
      <xdr:colOff>114300</xdr:colOff>
      <xdr:row>57</xdr:row>
      <xdr:rowOff>43752</xdr:rowOff>
    </xdr:to>
    <xdr:cxnSp macro="">
      <xdr:nvCxnSpPr>
        <xdr:cNvPr id="350" name="直線コネクタ 349"/>
        <xdr:cNvCxnSpPr/>
      </xdr:nvCxnSpPr>
      <xdr:spPr>
        <a:xfrm flipV="1">
          <a:off x="8750300" y="9790405"/>
          <a:ext cx="889000" cy="2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119647</xdr:rowOff>
    </xdr:from>
    <xdr:to>
      <xdr:col>50</xdr:col>
      <xdr:colOff>165100</xdr:colOff>
      <xdr:row>57</xdr:row>
      <xdr:rowOff>49797</xdr:rowOff>
    </xdr:to>
    <xdr:sp macro="" textlink="">
      <xdr:nvSpPr>
        <xdr:cNvPr id="351" name="フローチャート: 判断 350"/>
        <xdr:cNvSpPr/>
      </xdr:nvSpPr>
      <xdr:spPr>
        <a:xfrm>
          <a:off x="9588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66324</xdr:rowOff>
    </xdr:from>
    <xdr:ext cx="534377" cy="259045"/>
    <xdr:sp macro="" textlink="">
      <xdr:nvSpPr>
        <xdr:cNvPr id="352" name="テキスト ボックス 351"/>
        <xdr:cNvSpPr txBox="1"/>
      </xdr:nvSpPr>
      <xdr:spPr>
        <a:xfrm>
          <a:off x="9372111" y="949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43752</xdr:rowOff>
    </xdr:from>
    <xdr:to>
      <xdr:col>45</xdr:col>
      <xdr:colOff>177800</xdr:colOff>
      <xdr:row>57</xdr:row>
      <xdr:rowOff>152527</xdr:rowOff>
    </xdr:to>
    <xdr:cxnSp macro="">
      <xdr:nvCxnSpPr>
        <xdr:cNvPr id="353" name="直線コネクタ 352"/>
        <xdr:cNvCxnSpPr/>
      </xdr:nvCxnSpPr>
      <xdr:spPr>
        <a:xfrm flipV="1">
          <a:off x="7861300" y="9816402"/>
          <a:ext cx="889000" cy="10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154242</xdr:rowOff>
    </xdr:from>
    <xdr:to>
      <xdr:col>46</xdr:col>
      <xdr:colOff>38100</xdr:colOff>
      <xdr:row>57</xdr:row>
      <xdr:rowOff>84392</xdr:rowOff>
    </xdr:to>
    <xdr:sp macro="" textlink="">
      <xdr:nvSpPr>
        <xdr:cNvPr id="354" name="フローチャート: 判断 353"/>
        <xdr:cNvSpPr/>
      </xdr:nvSpPr>
      <xdr:spPr>
        <a:xfrm>
          <a:off x="8699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100919</xdr:rowOff>
    </xdr:from>
    <xdr:ext cx="534377" cy="259045"/>
    <xdr:sp macro="" textlink="">
      <xdr:nvSpPr>
        <xdr:cNvPr id="355" name="テキスト ボックス 354"/>
        <xdr:cNvSpPr txBox="1"/>
      </xdr:nvSpPr>
      <xdr:spPr>
        <a:xfrm>
          <a:off x="8483111" y="95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86309</xdr:rowOff>
    </xdr:from>
    <xdr:to>
      <xdr:col>41</xdr:col>
      <xdr:colOff>50800</xdr:colOff>
      <xdr:row>57</xdr:row>
      <xdr:rowOff>152527</xdr:rowOff>
    </xdr:to>
    <xdr:cxnSp macro="">
      <xdr:nvCxnSpPr>
        <xdr:cNvPr id="356" name="直線コネクタ 355"/>
        <xdr:cNvCxnSpPr/>
      </xdr:nvCxnSpPr>
      <xdr:spPr>
        <a:xfrm>
          <a:off x="6972300" y="9858959"/>
          <a:ext cx="889000" cy="6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123393</xdr:rowOff>
    </xdr:from>
    <xdr:to>
      <xdr:col>41</xdr:col>
      <xdr:colOff>101600</xdr:colOff>
      <xdr:row>57</xdr:row>
      <xdr:rowOff>53543</xdr:rowOff>
    </xdr:to>
    <xdr:sp macro="" textlink="">
      <xdr:nvSpPr>
        <xdr:cNvPr id="357" name="フローチャート: 判断 356"/>
        <xdr:cNvSpPr/>
      </xdr:nvSpPr>
      <xdr:spPr>
        <a:xfrm>
          <a:off x="7810500" y="97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70070</xdr:rowOff>
    </xdr:from>
    <xdr:ext cx="534377" cy="259045"/>
    <xdr:sp macro="" textlink="">
      <xdr:nvSpPr>
        <xdr:cNvPr id="358" name="テキスト ボックス 357"/>
        <xdr:cNvSpPr txBox="1"/>
      </xdr:nvSpPr>
      <xdr:spPr>
        <a:xfrm>
          <a:off x="7594111" y="949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43383</xdr:rowOff>
    </xdr:from>
    <xdr:to>
      <xdr:col>36</xdr:col>
      <xdr:colOff>165100</xdr:colOff>
      <xdr:row>57</xdr:row>
      <xdr:rowOff>144983</xdr:rowOff>
    </xdr:to>
    <xdr:sp macro="" textlink="">
      <xdr:nvSpPr>
        <xdr:cNvPr id="359" name="フローチャート: 判断 358"/>
        <xdr:cNvSpPr/>
      </xdr:nvSpPr>
      <xdr:spPr>
        <a:xfrm>
          <a:off x="6921500" y="981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136110</xdr:rowOff>
    </xdr:from>
    <xdr:ext cx="534377" cy="259045"/>
    <xdr:sp macro="" textlink="">
      <xdr:nvSpPr>
        <xdr:cNvPr id="360" name="テキスト ボックス 359"/>
        <xdr:cNvSpPr txBox="1"/>
      </xdr:nvSpPr>
      <xdr:spPr>
        <a:xfrm>
          <a:off x="6705111" y="990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47384</xdr:rowOff>
    </xdr:from>
    <xdr:to>
      <xdr:col>55</xdr:col>
      <xdr:colOff>50800</xdr:colOff>
      <xdr:row>57</xdr:row>
      <xdr:rowOff>148984</xdr:rowOff>
    </xdr:to>
    <xdr:sp macro="" textlink="">
      <xdr:nvSpPr>
        <xdr:cNvPr id="366" name="楕円 365"/>
        <xdr:cNvSpPr/>
      </xdr:nvSpPr>
      <xdr:spPr>
        <a:xfrm>
          <a:off x="10426700" y="982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25811</xdr:rowOff>
    </xdr:from>
    <xdr:ext cx="534377" cy="259045"/>
    <xdr:sp macro="" textlink="">
      <xdr:nvSpPr>
        <xdr:cNvPr id="367" name="農林水産業費該当値テキスト"/>
        <xdr:cNvSpPr txBox="1"/>
      </xdr:nvSpPr>
      <xdr:spPr>
        <a:xfrm>
          <a:off x="10528300" y="979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138405</xdr:rowOff>
    </xdr:from>
    <xdr:to>
      <xdr:col>50</xdr:col>
      <xdr:colOff>165100</xdr:colOff>
      <xdr:row>57</xdr:row>
      <xdr:rowOff>68555</xdr:rowOff>
    </xdr:to>
    <xdr:sp macro="" textlink="">
      <xdr:nvSpPr>
        <xdr:cNvPr id="368" name="楕円 367"/>
        <xdr:cNvSpPr/>
      </xdr:nvSpPr>
      <xdr:spPr>
        <a:xfrm>
          <a:off x="9588500" y="973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59682</xdr:rowOff>
    </xdr:from>
    <xdr:ext cx="534377" cy="259045"/>
    <xdr:sp macro="" textlink="">
      <xdr:nvSpPr>
        <xdr:cNvPr id="369" name="テキスト ボックス 368"/>
        <xdr:cNvSpPr txBox="1"/>
      </xdr:nvSpPr>
      <xdr:spPr>
        <a:xfrm>
          <a:off x="9372111" y="983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164402</xdr:rowOff>
    </xdr:from>
    <xdr:to>
      <xdr:col>46</xdr:col>
      <xdr:colOff>38100</xdr:colOff>
      <xdr:row>57</xdr:row>
      <xdr:rowOff>94552</xdr:rowOff>
    </xdr:to>
    <xdr:sp macro="" textlink="">
      <xdr:nvSpPr>
        <xdr:cNvPr id="370" name="楕円 369"/>
        <xdr:cNvSpPr/>
      </xdr:nvSpPr>
      <xdr:spPr>
        <a:xfrm>
          <a:off x="8699500" y="976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85679</xdr:rowOff>
    </xdr:from>
    <xdr:ext cx="534377" cy="259045"/>
    <xdr:sp macro="" textlink="">
      <xdr:nvSpPr>
        <xdr:cNvPr id="371" name="テキスト ボックス 370"/>
        <xdr:cNvSpPr txBox="1"/>
      </xdr:nvSpPr>
      <xdr:spPr>
        <a:xfrm>
          <a:off x="8483111" y="985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101727</xdr:rowOff>
    </xdr:from>
    <xdr:to>
      <xdr:col>41</xdr:col>
      <xdr:colOff>101600</xdr:colOff>
      <xdr:row>58</xdr:row>
      <xdr:rowOff>31877</xdr:rowOff>
    </xdr:to>
    <xdr:sp macro="" textlink="">
      <xdr:nvSpPr>
        <xdr:cNvPr id="372" name="楕円 371"/>
        <xdr:cNvSpPr/>
      </xdr:nvSpPr>
      <xdr:spPr>
        <a:xfrm>
          <a:off x="7810500" y="987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23004</xdr:rowOff>
    </xdr:from>
    <xdr:ext cx="534377" cy="259045"/>
    <xdr:sp macro="" textlink="">
      <xdr:nvSpPr>
        <xdr:cNvPr id="373" name="テキスト ボックス 372"/>
        <xdr:cNvSpPr txBox="1"/>
      </xdr:nvSpPr>
      <xdr:spPr>
        <a:xfrm>
          <a:off x="7594111" y="996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35509</xdr:rowOff>
    </xdr:from>
    <xdr:to>
      <xdr:col>36</xdr:col>
      <xdr:colOff>165100</xdr:colOff>
      <xdr:row>57</xdr:row>
      <xdr:rowOff>137109</xdr:rowOff>
    </xdr:to>
    <xdr:sp macro="" textlink="">
      <xdr:nvSpPr>
        <xdr:cNvPr id="374" name="楕円 373"/>
        <xdr:cNvSpPr/>
      </xdr:nvSpPr>
      <xdr:spPr>
        <a:xfrm>
          <a:off x="6921500" y="980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153636</xdr:rowOff>
    </xdr:from>
    <xdr:ext cx="534377" cy="259045"/>
    <xdr:sp macro="" textlink="">
      <xdr:nvSpPr>
        <xdr:cNvPr id="375" name="テキスト ボックス 374"/>
        <xdr:cNvSpPr txBox="1"/>
      </xdr:nvSpPr>
      <xdr:spPr>
        <a:xfrm>
          <a:off x="6705111" y="958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57486</xdr:rowOff>
    </xdr:from>
    <xdr:to>
      <xdr:col>54</xdr:col>
      <xdr:colOff>189865</xdr:colOff>
      <xdr:row>79</xdr:row>
      <xdr:rowOff>85015</xdr:rowOff>
    </xdr:to>
    <xdr:cxnSp macro="">
      <xdr:nvCxnSpPr>
        <xdr:cNvPr id="401" name="直線コネクタ 400"/>
        <xdr:cNvCxnSpPr/>
      </xdr:nvCxnSpPr>
      <xdr:spPr>
        <a:xfrm flipV="1">
          <a:off x="10475595" y="12058986"/>
          <a:ext cx="1270" cy="157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88842</xdr:rowOff>
    </xdr:from>
    <xdr:ext cx="378565" cy="259045"/>
    <xdr:sp macro="" textlink="">
      <xdr:nvSpPr>
        <xdr:cNvPr id="402" name="商工費最小値テキスト"/>
        <xdr:cNvSpPr txBox="1"/>
      </xdr:nvSpPr>
      <xdr:spPr>
        <a:xfrm>
          <a:off x="10528300" y="13633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85015</xdr:rowOff>
    </xdr:from>
    <xdr:to>
      <xdr:col>55</xdr:col>
      <xdr:colOff>88900</xdr:colOff>
      <xdr:row>79</xdr:row>
      <xdr:rowOff>85015</xdr:rowOff>
    </xdr:to>
    <xdr:cxnSp macro="">
      <xdr:nvCxnSpPr>
        <xdr:cNvPr id="403" name="直線コネクタ 402"/>
        <xdr:cNvCxnSpPr/>
      </xdr:nvCxnSpPr>
      <xdr:spPr>
        <a:xfrm>
          <a:off x="10388600" y="1362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4163</xdr:rowOff>
    </xdr:from>
    <xdr:ext cx="534377" cy="259045"/>
    <xdr:sp macro="" textlink="">
      <xdr:nvSpPr>
        <xdr:cNvPr id="404" name="商工費最大値テキスト"/>
        <xdr:cNvSpPr txBox="1"/>
      </xdr:nvSpPr>
      <xdr:spPr>
        <a:xfrm>
          <a:off x="10528300" y="1183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57486</xdr:rowOff>
    </xdr:from>
    <xdr:to>
      <xdr:col>55</xdr:col>
      <xdr:colOff>88900</xdr:colOff>
      <xdr:row>70</xdr:row>
      <xdr:rowOff>57486</xdr:rowOff>
    </xdr:to>
    <xdr:cxnSp macro="">
      <xdr:nvCxnSpPr>
        <xdr:cNvPr id="405" name="直線コネクタ 404"/>
        <xdr:cNvCxnSpPr/>
      </xdr:nvCxnSpPr>
      <xdr:spPr>
        <a:xfrm>
          <a:off x="10388600" y="1205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144469</xdr:rowOff>
    </xdr:from>
    <xdr:to>
      <xdr:col>55</xdr:col>
      <xdr:colOff>0</xdr:colOff>
      <xdr:row>78</xdr:row>
      <xdr:rowOff>61878</xdr:rowOff>
    </xdr:to>
    <xdr:cxnSp macro="">
      <xdr:nvCxnSpPr>
        <xdr:cNvPr id="406" name="直線コネクタ 405"/>
        <xdr:cNvCxnSpPr/>
      </xdr:nvCxnSpPr>
      <xdr:spPr>
        <a:xfrm>
          <a:off x="9639300" y="13346119"/>
          <a:ext cx="838200" cy="8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162673</xdr:rowOff>
    </xdr:from>
    <xdr:ext cx="534377" cy="259045"/>
    <xdr:sp macro="" textlink="">
      <xdr:nvSpPr>
        <xdr:cNvPr id="407" name="商工費平均値テキスト"/>
        <xdr:cNvSpPr txBox="1"/>
      </xdr:nvSpPr>
      <xdr:spPr>
        <a:xfrm>
          <a:off x="10528300" y="13192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139796</xdr:rowOff>
    </xdr:from>
    <xdr:to>
      <xdr:col>55</xdr:col>
      <xdr:colOff>50800</xdr:colOff>
      <xdr:row>78</xdr:row>
      <xdr:rowOff>69946</xdr:rowOff>
    </xdr:to>
    <xdr:sp macro="" textlink="">
      <xdr:nvSpPr>
        <xdr:cNvPr id="408" name="フローチャート: 判断 407"/>
        <xdr:cNvSpPr/>
      </xdr:nvSpPr>
      <xdr:spPr>
        <a:xfrm>
          <a:off x="10426700" y="1334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118604</xdr:rowOff>
    </xdr:from>
    <xdr:to>
      <xdr:col>50</xdr:col>
      <xdr:colOff>114300</xdr:colOff>
      <xdr:row>77</xdr:row>
      <xdr:rowOff>144469</xdr:rowOff>
    </xdr:to>
    <xdr:cxnSp macro="">
      <xdr:nvCxnSpPr>
        <xdr:cNvPr id="409" name="直線コネクタ 408"/>
        <xdr:cNvCxnSpPr/>
      </xdr:nvCxnSpPr>
      <xdr:spPr>
        <a:xfrm>
          <a:off x="8750300" y="13320254"/>
          <a:ext cx="889000" cy="2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127713</xdr:rowOff>
    </xdr:from>
    <xdr:to>
      <xdr:col>50</xdr:col>
      <xdr:colOff>165100</xdr:colOff>
      <xdr:row>78</xdr:row>
      <xdr:rowOff>57863</xdr:rowOff>
    </xdr:to>
    <xdr:sp macro="" textlink="">
      <xdr:nvSpPr>
        <xdr:cNvPr id="410" name="フローチャート: 判断 409"/>
        <xdr:cNvSpPr/>
      </xdr:nvSpPr>
      <xdr:spPr>
        <a:xfrm>
          <a:off x="9588500" y="1332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48990</xdr:rowOff>
    </xdr:from>
    <xdr:ext cx="534377" cy="259045"/>
    <xdr:sp macro="" textlink="">
      <xdr:nvSpPr>
        <xdr:cNvPr id="411" name="テキスト ボックス 410"/>
        <xdr:cNvSpPr txBox="1"/>
      </xdr:nvSpPr>
      <xdr:spPr>
        <a:xfrm>
          <a:off x="9372111" y="1342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13382</xdr:rowOff>
    </xdr:from>
    <xdr:to>
      <xdr:col>45</xdr:col>
      <xdr:colOff>177800</xdr:colOff>
      <xdr:row>77</xdr:row>
      <xdr:rowOff>118604</xdr:rowOff>
    </xdr:to>
    <xdr:cxnSp macro="">
      <xdr:nvCxnSpPr>
        <xdr:cNvPr id="412" name="直線コネクタ 411"/>
        <xdr:cNvCxnSpPr/>
      </xdr:nvCxnSpPr>
      <xdr:spPr>
        <a:xfrm>
          <a:off x="7861300" y="13215032"/>
          <a:ext cx="889000" cy="10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1101</xdr:rowOff>
    </xdr:from>
    <xdr:to>
      <xdr:col>46</xdr:col>
      <xdr:colOff>38100</xdr:colOff>
      <xdr:row>78</xdr:row>
      <xdr:rowOff>102701</xdr:rowOff>
    </xdr:to>
    <xdr:sp macro="" textlink="">
      <xdr:nvSpPr>
        <xdr:cNvPr id="413" name="フローチャート: 判断 412"/>
        <xdr:cNvSpPr/>
      </xdr:nvSpPr>
      <xdr:spPr>
        <a:xfrm>
          <a:off x="8699500" y="1337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93828</xdr:rowOff>
    </xdr:from>
    <xdr:ext cx="534377" cy="259045"/>
    <xdr:sp macro="" textlink="">
      <xdr:nvSpPr>
        <xdr:cNvPr id="414" name="テキスト ボックス 413"/>
        <xdr:cNvSpPr txBox="1"/>
      </xdr:nvSpPr>
      <xdr:spPr>
        <a:xfrm>
          <a:off x="8483111" y="1346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13382</xdr:rowOff>
    </xdr:from>
    <xdr:to>
      <xdr:col>41</xdr:col>
      <xdr:colOff>50800</xdr:colOff>
      <xdr:row>78</xdr:row>
      <xdr:rowOff>129984</xdr:rowOff>
    </xdr:to>
    <xdr:cxnSp macro="">
      <xdr:nvCxnSpPr>
        <xdr:cNvPr id="415" name="直線コネクタ 414"/>
        <xdr:cNvCxnSpPr/>
      </xdr:nvCxnSpPr>
      <xdr:spPr>
        <a:xfrm flipV="1">
          <a:off x="6972300" y="13215032"/>
          <a:ext cx="889000" cy="28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162885</xdr:rowOff>
    </xdr:from>
    <xdr:to>
      <xdr:col>41</xdr:col>
      <xdr:colOff>101600</xdr:colOff>
      <xdr:row>78</xdr:row>
      <xdr:rowOff>93035</xdr:rowOff>
    </xdr:to>
    <xdr:sp macro="" textlink="">
      <xdr:nvSpPr>
        <xdr:cNvPr id="416" name="フローチャート: 判断 415"/>
        <xdr:cNvSpPr/>
      </xdr:nvSpPr>
      <xdr:spPr>
        <a:xfrm>
          <a:off x="7810500" y="13364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84162</xdr:rowOff>
    </xdr:from>
    <xdr:ext cx="534377" cy="259045"/>
    <xdr:sp macro="" textlink="">
      <xdr:nvSpPr>
        <xdr:cNvPr id="417" name="テキスト ボックス 416"/>
        <xdr:cNvSpPr txBox="1"/>
      </xdr:nvSpPr>
      <xdr:spPr>
        <a:xfrm>
          <a:off x="7594111" y="1345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68391</xdr:rowOff>
    </xdr:from>
    <xdr:to>
      <xdr:col>36</xdr:col>
      <xdr:colOff>165100</xdr:colOff>
      <xdr:row>78</xdr:row>
      <xdr:rowOff>169991</xdr:rowOff>
    </xdr:to>
    <xdr:sp macro="" textlink="">
      <xdr:nvSpPr>
        <xdr:cNvPr id="418" name="フローチャート: 判断 417"/>
        <xdr:cNvSpPr/>
      </xdr:nvSpPr>
      <xdr:spPr>
        <a:xfrm>
          <a:off x="6921500" y="1344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15068</xdr:rowOff>
    </xdr:from>
    <xdr:ext cx="469744" cy="259045"/>
    <xdr:sp macro="" textlink="">
      <xdr:nvSpPr>
        <xdr:cNvPr id="419" name="テキスト ボックス 418"/>
        <xdr:cNvSpPr txBox="1"/>
      </xdr:nvSpPr>
      <xdr:spPr>
        <a:xfrm>
          <a:off x="6737428" y="13216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11078</xdr:rowOff>
    </xdr:from>
    <xdr:to>
      <xdr:col>55</xdr:col>
      <xdr:colOff>50800</xdr:colOff>
      <xdr:row>78</xdr:row>
      <xdr:rowOff>112678</xdr:rowOff>
    </xdr:to>
    <xdr:sp macro="" textlink="">
      <xdr:nvSpPr>
        <xdr:cNvPr id="425" name="楕円 424"/>
        <xdr:cNvSpPr/>
      </xdr:nvSpPr>
      <xdr:spPr>
        <a:xfrm>
          <a:off x="10426700" y="1338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160955</xdr:rowOff>
    </xdr:from>
    <xdr:ext cx="534377" cy="259045"/>
    <xdr:sp macro="" textlink="">
      <xdr:nvSpPr>
        <xdr:cNvPr id="426" name="商工費該当値テキスト"/>
        <xdr:cNvSpPr txBox="1"/>
      </xdr:nvSpPr>
      <xdr:spPr>
        <a:xfrm>
          <a:off x="10528300" y="1336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93669</xdr:rowOff>
    </xdr:from>
    <xdr:to>
      <xdr:col>50</xdr:col>
      <xdr:colOff>165100</xdr:colOff>
      <xdr:row>78</xdr:row>
      <xdr:rowOff>23819</xdr:rowOff>
    </xdr:to>
    <xdr:sp macro="" textlink="">
      <xdr:nvSpPr>
        <xdr:cNvPr id="427" name="楕円 426"/>
        <xdr:cNvSpPr/>
      </xdr:nvSpPr>
      <xdr:spPr>
        <a:xfrm>
          <a:off x="9588500" y="1329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40346</xdr:rowOff>
    </xdr:from>
    <xdr:ext cx="534377" cy="259045"/>
    <xdr:sp macro="" textlink="">
      <xdr:nvSpPr>
        <xdr:cNvPr id="428" name="テキスト ボックス 427"/>
        <xdr:cNvSpPr txBox="1"/>
      </xdr:nvSpPr>
      <xdr:spPr>
        <a:xfrm>
          <a:off x="9372111" y="1307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67804</xdr:rowOff>
    </xdr:from>
    <xdr:to>
      <xdr:col>46</xdr:col>
      <xdr:colOff>38100</xdr:colOff>
      <xdr:row>77</xdr:row>
      <xdr:rowOff>169404</xdr:rowOff>
    </xdr:to>
    <xdr:sp macro="" textlink="">
      <xdr:nvSpPr>
        <xdr:cNvPr id="429" name="楕円 428"/>
        <xdr:cNvSpPr/>
      </xdr:nvSpPr>
      <xdr:spPr>
        <a:xfrm>
          <a:off x="8699500" y="1326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14481</xdr:rowOff>
    </xdr:from>
    <xdr:ext cx="534377" cy="259045"/>
    <xdr:sp macro="" textlink="">
      <xdr:nvSpPr>
        <xdr:cNvPr id="430" name="テキスト ボックス 429"/>
        <xdr:cNvSpPr txBox="1"/>
      </xdr:nvSpPr>
      <xdr:spPr>
        <a:xfrm>
          <a:off x="8483111" y="1304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134032</xdr:rowOff>
    </xdr:from>
    <xdr:to>
      <xdr:col>41</xdr:col>
      <xdr:colOff>101600</xdr:colOff>
      <xdr:row>77</xdr:row>
      <xdr:rowOff>64182</xdr:rowOff>
    </xdr:to>
    <xdr:sp macro="" textlink="">
      <xdr:nvSpPr>
        <xdr:cNvPr id="431" name="楕円 430"/>
        <xdr:cNvSpPr/>
      </xdr:nvSpPr>
      <xdr:spPr>
        <a:xfrm>
          <a:off x="7810500" y="1316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80709</xdr:rowOff>
    </xdr:from>
    <xdr:ext cx="534377" cy="259045"/>
    <xdr:sp macro="" textlink="">
      <xdr:nvSpPr>
        <xdr:cNvPr id="432" name="テキスト ボックス 431"/>
        <xdr:cNvSpPr txBox="1"/>
      </xdr:nvSpPr>
      <xdr:spPr>
        <a:xfrm>
          <a:off x="7594111" y="1293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79184</xdr:rowOff>
    </xdr:from>
    <xdr:to>
      <xdr:col>36</xdr:col>
      <xdr:colOff>165100</xdr:colOff>
      <xdr:row>79</xdr:row>
      <xdr:rowOff>9334</xdr:rowOff>
    </xdr:to>
    <xdr:sp macro="" textlink="">
      <xdr:nvSpPr>
        <xdr:cNvPr id="433" name="楕円 432"/>
        <xdr:cNvSpPr/>
      </xdr:nvSpPr>
      <xdr:spPr>
        <a:xfrm>
          <a:off x="6921500" y="1345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461</xdr:rowOff>
    </xdr:from>
    <xdr:ext cx="469744" cy="259045"/>
    <xdr:sp macro="" textlink="">
      <xdr:nvSpPr>
        <xdr:cNvPr id="434" name="テキスト ボックス 433"/>
        <xdr:cNvSpPr txBox="1"/>
      </xdr:nvSpPr>
      <xdr:spPr>
        <a:xfrm>
          <a:off x="6737428" y="13545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118445</xdr:rowOff>
    </xdr:from>
    <xdr:to>
      <xdr:col>54</xdr:col>
      <xdr:colOff>189865</xdr:colOff>
      <xdr:row>97</xdr:row>
      <xdr:rowOff>128882</xdr:rowOff>
    </xdr:to>
    <xdr:cxnSp macro="">
      <xdr:nvCxnSpPr>
        <xdr:cNvPr id="454" name="直線コネクタ 453"/>
        <xdr:cNvCxnSpPr/>
      </xdr:nvCxnSpPr>
      <xdr:spPr>
        <a:xfrm flipV="1">
          <a:off x="10475595" y="15548945"/>
          <a:ext cx="1270" cy="121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132709</xdr:rowOff>
    </xdr:from>
    <xdr:ext cx="534377" cy="259045"/>
    <xdr:sp macro="" textlink="">
      <xdr:nvSpPr>
        <xdr:cNvPr id="455" name="土木費最小値テキスト"/>
        <xdr:cNvSpPr txBox="1"/>
      </xdr:nvSpPr>
      <xdr:spPr>
        <a:xfrm>
          <a:off x="10528300" y="1676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128882</xdr:rowOff>
    </xdr:from>
    <xdr:to>
      <xdr:col>55</xdr:col>
      <xdr:colOff>88900</xdr:colOff>
      <xdr:row>97</xdr:row>
      <xdr:rowOff>128882</xdr:rowOff>
    </xdr:to>
    <xdr:cxnSp macro="">
      <xdr:nvCxnSpPr>
        <xdr:cNvPr id="456" name="直線コネクタ 455"/>
        <xdr:cNvCxnSpPr/>
      </xdr:nvCxnSpPr>
      <xdr:spPr>
        <a:xfrm>
          <a:off x="10388600" y="1675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65122</xdr:rowOff>
    </xdr:from>
    <xdr:ext cx="599010" cy="259045"/>
    <xdr:sp macro="" textlink="">
      <xdr:nvSpPr>
        <xdr:cNvPr id="457" name="土木費最大値テキスト"/>
        <xdr:cNvSpPr txBox="1"/>
      </xdr:nvSpPr>
      <xdr:spPr>
        <a:xfrm>
          <a:off x="10528300" y="1532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223,719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118445</xdr:rowOff>
    </xdr:from>
    <xdr:to>
      <xdr:col>55</xdr:col>
      <xdr:colOff>88900</xdr:colOff>
      <xdr:row>90</xdr:row>
      <xdr:rowOff>118445</xdr:rowOff>
    </xdr:to>
    <xdr:cxnSp macro="">
      <xdr:nvCxnSpPr>
        <xdr:cNvPr id="458" name="直線コネクタ 457"/>
        <xdr:cNvCxnSpPr/>
      </xdr:nvCxnSpPr>
      <xdr:spPr>
        <a:xfrm>
          <a:off x="10388600" y="1554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40156</xdr:rowOff>
    </xdr:from>
    <xdr:to>
      <xdr:col>55</xdr:col>
      <xdr:colOff>0</xdr:colOff>
      <xdr:row>96</xdr:row>
      <xdr:rowOff>56324</xdr:rowOff>
    </xdr:to>
    <xdr:cxnSp macro="">
      <xdr:nvCxnSpPr>
        <xdr:cNvPr id="459" name="直線コネクタ 458"/>
        <xdr:cNvCxnSpPr/>
      </xdr:nvCxnSpPr>
      <xdr:spPr>
        <a:xfrm>
          <a:off x="9639300" y="16499356"/>
          <a:ext cx="838200" cy="1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2038</xdr:rowOff>
    </xdr:from>
    <xdr:ext cx="534377" cy="259045"/>
    <xdr:sp macro="" textlink="">
      <xdr:nvSpPr>
        <xdr:cNvPr id="460" name="土木費平均値テキスト"/>
        <xdr:cNvSpPr txBox="1"/>
      </xdr:nvSpPr>
      <xdr:spPr>
        <a:xfrm>
          <a:off x="10528300" y="16289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150611</xdr:rowOff>
    </xdr:from>
    <xdr:to>
      <xdr:col>55</xdr:col>
      <xdr:colOff>50800</xdr:colOff>
      <xdr:row>96</xdr:row>
      <xdr:rowOff>80761</xdr:rowOff>
    </xdr:to>
    <xdr:sp macro="" textlink="">
      <xdr:nvSpPr>
        <xdr:cNvPr id="461" name="フローチャート: 判断 460"/>
        <xdr:cNvSpPr/>
      </xdr:nvSpPr>
      <xdr:spPr>
        <a:xfrm>
          <a:off x="104267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40156</xdr:rowOff>
    </xdr:from>
    <xdr:to>
      <xdr:col>50</xdr:col>
      <xdr:colOff>114300</xdr:colOff>
      <xdr:row>96</xdr:row>
      <xdr:rowOff>106632</xdr:rowOff>
    </xdr:to>
    <xdr:cxnSp macro="">
      <xdr:nvCxnSpPr>
        <xdr:cNvPr id="462" name="直線コネクタ 461"/>
        <xdr:cNvCxnSpPr/>
      </xdr:nvCxnSpPr>
      <xdr:spPr>
        <a:xfrm flipV="1">
          <a:off x="8750300" y="16499356"/>
          <a:ext cx="889000" cy="6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165001</xdr:rowOff>
    </xdr:from>
    <xdr:to>
      <xdr:col>50</xdr:col>
      <xdr:colOff>165100</xdr:colOff>
      <xdr:row>96</xdr:row>
      <xdr:rowOff>95151</xdr:rowOff>
    </xdr:to>
    <xdr:sp macro="" textlink="">
      <xdr:nvSpPr>
        <xdr:cNvPr id="463" name="フローチャート: 判断 462"/>
        <xdr:cNvSpPr/>
      </xdr:nvSpPr>
      <xdr:spPr>
        <a:xfrm>
          <a:off x="9588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86278</xdr:rowOff>
    </xdr:from>
    <xdr:ext cx="534377" cy="259045"/>
    <xdr:sp macro="" textlink="">
      <xdr:nvSpPr>
        <xdr:cNvPr id="464" name="テキスト ボックス 463"/>
        <xdr:cNvSpPr txBox="1"/>
      </xdr:nvSpPr>
      <xdr:spPr>
        <a:xfrm>
          <a:off x="9372111" y="1654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106632</xdr:rowOff>
    </xdr:from>
    <xdr:to>
      <xdr:col>45</xdr:col>
      <xdr:colOff>177800</xdr:colOff>
      <xdr:row>96</xdr:row>
      <xdr:rowOff>131110</xdr:rowOff>
    </xdr:to>
    <xdr:cxnSp macro="">
      <xdr:nvCxnSpPr>
        <xdr:cNvPr id="465" name="直線コネクタ 464"/>
        <xdr:cNvCxnSpPr/>
      </xdr:nvCxnSpPr>
      <xdr:spPr>
        <a:xfrm flipV="1">
          <a:off x="7861300" y="16565832"/>
          <a:ext cx="889000" cy="2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15873</xdr:rowOff>
    </xdr:from>
    <xdr:to>
      <xdr:col>46</xdr:col>
      <xdr:colOff>38100</xdr:colOff>
      <xdr:row>96</xdr:row>
      <xdr:rowOff>117473</xdr:rowOff>
    </xdr:to>
    <xdr:sp macro="" textlink="">
      <xdr:nvSpPr>
        <xdr:cNvPr id="466" name="フローチャート: 判断 465"/>
        <xdr:cNvSpPr/>
      </xdr:nvSpPr>
      <xdr:spPr>
        <a:xfrm>
          <a:off x="8699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134000</xdr:rowOff>
    </xdr:from>
    <xdr:ext cx="534377" cy="259045"/>
    <xdr:sp macro="" textlink="">
      <xdr:nvSpPr>
        <xdr:cNvPr id="467" name="テキスト ボックス 466"/>
        <xdr:cNvSpPr txBox="1"/>
      </xdr:nvSpPr>
      <xdr:spPr>
        <a:xfrm>
          <a:off x="8483111" y="162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107130</xdr:rowOff>
    </xdr:from>
    <xdr:to>
      <xdr:col>41</xdr:col>
      <xdr:colOff>50800</xdr:colOff>
      <xdr:row>96</xdr:row>
      <xdr:rowOff>131110</xdr:rowOff>
    </xdr:to>
    <xdr:cxnSp macro="">
      <xdr:nvCxnSpPr>
        <xdr:cNvPr id="468" name="直線コネクタ 467"/>
        <xdr:cNvCxnSpPr/>
      </xdr:nvCxnSpPr>
      <xdr:spPr>
        <a:xfrm>
          <a:off x="6972300" y="16566330"/>
          <a:ext cx="889000" cy="2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888</xdr:rowOff>
    </xdr:from>
    <xdr:to>
      <xdr:col>41</xdr:col>
      <xdr:colOff>101600</xdr:colOff>
      <xdr:row>96</xdr:row>
      <xdr:rowOff>102488</xdr:rowOff>
    </xdr:to>
    <xdr:sp macro="" textlink="">
      <xdr:nvSpPr>
        <xdr:cNvPr id="469" name="フローチャート: 判断 468"/>
        <xdr:cNvSpPr/>
      </xdr:nvSpPr>
      <xdr:spPr>
        <a:xfrm>
          <a:off x="7810500" y="1646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119015</xdr:rowOff>
    </xdr:from>
    <xdr:ext cx="534377" cy="259045"/>
    <xdr:sp macro="" textlink="">
      <xdr:nvSpPr>
        <xdr:cNvPr id="470" name="テキスト ボックス 469"/>
        <xdr:cNvSpPr txBox="1"/>
      </xdr:nvSpPr>
      <xdr:spPr>
        <a:xfrm>
          <a:off x="7594111" y="1623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139872</xdr:rowOff>
    </xdr:from>
    <xdr:to>
      <xdr:col>36</xdr:col>
      <xdr:colOff>165100</xdr:colOff>
      <xdr:row>96</xdr:row>
      <xdr:rowOff>70022</xdr:rowOff>
    </xdr:to>
    <xdr:sp macro="" textlink="">
      <xdr:nvSpPr>
        <xdr:cNvPr id="471" name="フローチャート: 判断 470"/>
        <xdr:cNvSpPr/>
      </xdr:nvSpPr>
      <xdr:spPr>
        <a:xfrm>
          <a:off x="6921500" y="16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86549</xdr:rowOff>
    </xdr:from>
    <xdr:ext cx="534377" cy="259045"/>
    <xdr:sp macro="" textlink="">
      <xdr:nvSpPr>
        <xdr:cNvPr id="472" name="テキスト ボックス 471"/>
        <xdr:cNvSpPr txBox="1"/>
      </xdr:nvSpPr>
      <xdr:spPr>
        <a:xfrm>
          <a:off x="6705111" y="1620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5524</xdr:rowOff>
    </xdr:from>
    <xdr:to>
      <xdr:col>55</xdr:col>
      <xdr:colOff>50800</xdr:colOff>
      <xdr:row>96</xdr:row>
      <xdr:rowOff>107124</xdr:rowOff>
    </xdr:to>
    <xdr:sp macro="" textlink="">
      <xdr:nvSpPr>
        <xdr:cNvPr id="478" name="楕円 477"/>
        <xdr:cNvSpPr/>
      </xdr:nvSpPr>
      <xdr:spPr>
        <a:xfrm>
          <a:off x="10426700" y="1646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155401</xdr:rowOff>
    </xdr:from>
    <xdr:ext cx="534377" cy="259045"/>
    <xdr:sp macro="" textlink="">
      <xdr:nvSpPr>
        <xdr:cNvPr id="479" name="土木費該当値テキスト"/>
        <xdr:cNvSpPr txBox="1"/>
      </xdr:nvSpPr>
      <xdr:spPr>
        <a:xfrm>
          <a:off x="10528300" y="1644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160806</xdr:rowOff>
    </xdr:from>
    <xdr:to>
      <xdr:col>50</xdr:col>
      <xdr:colOff>165100</xdr:colOff>
      <xdr:row>96</xdr:row>
      <xdr:rowOff>90956</xdr:rowOff>
    </xdr:to>
    <xdr:sp macro="" textlink="">
      <xdr:nvSpPr>
        <xdr:cNvPr id="480" name="楕円 479"/>
        <xdr:cNvSpPr/>
      </xdr:nvSpPr>
      <xdr:spPr>
        <a:xfrm>
          <a:off x="9588500" y="1644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107483</xdr:rowOff>
    </xdr:from>
    <xdr:ext cx="534377" cy="259045"/>
    <xdr:sp macro="" textlink="">
      <xdr:nvSpPr>
        <xdr:cNvPr id="481" name="テキスト ボックス 480"/>
        <xdr:cNvSpPr txBox="1"/>
      </xdr:nvSpPr>
      <xdr:spPr>
        <a:xfrm>
          <a:off x="9372111" y="1622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55832</xdr:rowOff>
    </xdr:from>
    <xdr:to>
      <xdr:col>46</xdr:col>
      <xdr:colOff>38100</xdr:colOff>
      <xdr:row>96</xdr:row>
      <xdr:rowOff>157432</xdr:rowOff>
    </xdr:to>
    <xdr:sp macro="" textlink="">
      <xdr:nvSpPr>
        <xdr:cNvPr id="482" name="楕円 481"/>
        <xdr:cNvSpPr/>
      </xdr:nvSpPr>
      <xdr:spPr>
        <a:xfrm>
          <a:off x="8699500" y="165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148559</xdr:rowOff>
    </xdr:from>
    <xdr:ext cx="534377" cy="259045"/>
    <xdr:sp macro="" textlink="">
      <xdr:nvSpPr>
        <xdr:cNvPr id="483" name="テキスト ボックス 482"/>
        <xdr:cNvSpPr txBox="1"/>
      </xdr:nvSpPr>
      <xdr:spPr>
        <a:xfrm>
          <a:off x="8483111" y="1660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80310</xdr:rowOff>
    </xdr:from>
    <xdr:to>
      <xdr:col>41</xdr:col>
      <xdr:colOff>101600</xdr:colOff>
      <xdr:row>97</xdr:row>
      <xdr:rowOff>10460</xdr:rowOff>
    </xdr:to>
    <xdr:sp macro="" textlink="">
      <xdr:nvSpPr>
        <xdr:cNvPr id="484" name="楕円 483"/>
        <xdr:cNvSpPr/>
      </xdr:nvSpPr>
      <xdr:spPr>
        <a:xfrm>
          <a:off x="7810500" y="165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1587</xdr:rowOff>
    </xdr:from>
    <xdr:ext cx="534377" cy="259045"/>
    <xdr:sp macro="" textlink="">
      <xdr:nvSpPr>
        <xdr:cNvPr id="485" name="テキスト ボックス 484"/>
        <xdr:cNvSpPr txBox="1"/>
      </xdr:nvSpPr>
      <xdr:spPr>
        <a:xfrm>
          <a:off x="7594111" y="1663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56330</xdr:rowOff>
    </xdr:from>
    <xdr:to>
      <xdr:col>36</xdr:col>
      <xdr:colOff>165100</xdr:colOff>
      <xdr:row>96</xdr:row>
      <xdr:rowOff>157930</xdr:rowOff>
    </xdr:to>
    <xdr:sp macro="" textlink="">
      <xdr:nvSpPr>
        <xdr:cNvPr id="486" name="楕円 485"/>
        <xdr:cNvSpPr/>
      </xdr:nvSpPr>
      <xdr:spPr>
        <a:xfrm>
          <a:off x="6921500" y="1651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149057</xdr:rowOff>
    </xdr:from>
    <xdr:ext cx="534377" cy="259045"/>
    <xdr:sp macro="" textlink="">
      <xdr:nvSpPr>
        <xdr:cNvPr id="487" name="テキスト ボックス 486"/>
        <xdr:cNvSpPr txBox="1"/>
      </xdr:nvSpPr>
      <xdr:spPr>
        <a:xfrm>
          <a:off x="6705111" y="1660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96152</xdr:rowOff>
    </xdr:from>
    <xdr:to>
      <xdr:col>85</xdr:col>
      <xdr:colOff>126364</xdr:colOff>
      <xdr:row>38</xdr:row>
      <xdr:rowOff>61911</xdr:rowOff>
    </xdr:to>
    <xdr:cxnSp macro="">
      <xdr:nvCxnSpPr>
        <xdr:cNvPr id="513" name="直線コネクタ 512"/>
        <xdr:cNvCxnSpPr/>
      </xdr:nvCxnSpPr>
      <xdr:spPr>
        <a:xfrm flipV="1">
          <a:off x="16317595" y="5068202"/>
          <a:ext cx="1269" cy="1508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65738</xdr:rowOff>
    </xdr:from>
    <xdr:ext cx="534377" cy="259045"/>
    <xdr:sp macro="" textlink="">
      <xdr:nvSpPr>
        <xdr:cNvPr id="514" name="消防費最小値テキスト"/>
        <xdr:cNvSpPr txBox="1"/>
      </xdr:nvSpPr>
      <xdr:spPr>
        <a:xfrm>
          <a:off x="16370300" y="658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61911</xdr:rowOff>
    </xdr:from>
    <xdr:to>
      <xdr:col>86</xdr:col>
      <xdr:colOff>25400</xdr:colOff>
      <xdr:row>38</xdr:row>
      <xdr:rowOff>61911</xdr:rowOff>
    </xdr:to>
    <xdr:cxnSp macro="">
      <xdr:nvCxnSpPr>
        <xdr:cNvPr id="515" name="直線コネクタ 514"/>
        <xdr:cNvCxnSpPr/>
      </xdr:nvCxnSpPr>
      <xdr:spPr>
        <a:xfrm>
          <a:off x="16230600" y="657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42829</xdr:rowOff>
    </xdr:from>
    <xdr:ext cx="599010" cy="259045"/>
    <xdr:sp macro="" textlink="">
      <xdr:nvSpPr>
        <xdr:cNvPr id="516" name="消防費最大値テキスト"/>
        <xdr:cNvSpPr txBox="1"/>
      </xdr:nvSpPr>
      <xdr:spPr>
        <a:xfrm>
          <a:off x="16370300" y="4843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105,167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96152</xdr:rowOff>
    </xdr:from>
    <xdr:to>
      <xdr:col>86</xdr:col>
      <xdr:colOff>25400</xdr:colOff>
      <xdr:row>29</xdr:row>
      <xdr:rowOff>96152</xdr:rowOff>
    </xdr:to>
    <xdr:cxnSp macro="">
      <xdr:nvCxnSpPr>
        <xdr:cNvPr id="517" name="直線コネクタ 516"/>
        <xdr:cNvCxnSpPr/>
      </xdr:nvCxnSpPr>
      <xdr:spPr>
        <a:xfrm>
          <a:off x="16230600" y="5068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106292</xdr:rowOff>
    </xdr:from>
    <xdr:to>
      <xdr:col>85</xdr:col>
      <xdr:colOff>127000</xdr:colOff>
      <xdr:row>37</xdr:row>
      <xdr:rowOff>67283</xdr:rowOff>
    </xdr:to>
    <xdr:cxnSp macro="">
      <xdr:nvCxnSpPr>
        <xdr:cNvPr id="518" name="直線コネクタ 517"/>
        <xdr:cNvCxnSpPr/>
      </xdr:nvCxnSpPr>
      <xdr:spPr>
        <a:xfrm flipV="1">
          <a:off x="15481300" y="6278492"/>
          <a:ext cx="838200" cy="13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76389</xdr:rowOff>
    </xdr:from>
    <xdr:ext cx="534377" cy="259045"/>
    <xdr:sp macro="" textlink="">
      <xdr:nvSpPr>
        <xdr:cNvPr id="519" name="消防費平均値テキスト"/>
        <xdr:cNvSpPr txBox="1"/>
      </xdr:nvSpPr>
      <xdr:spPr>
        <a:xfrm>
          <a:off x="16370300" y="6248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97962</xdr:rowOff>
    </xdr:from>
    <xdr:to>
      <xdr:col>85</xdr:col>
      <xdr:colOff>177800</xdr:colOff>
      <xdr:row>37</xdr:row>
      <xdr:rowOff>28112</xdr:rowOff>
    </xdr:to>
    <xdr:sp macro="" textlink="">
      <xdr:nvSpPr>
        <xdr:cNvPr id="520" name="フローチャート: 判断 519"/>
        <xdr:cNvSpPr/>
      </xdr:nvSpPr>
      <xdr:spPr>
        <a:xfrm>
          <a:off x="162687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40341</xdr:rowOff>
    </xdr:from>
    <xdr:to>
      <xdr:col>81</xdr:col>
      <xdr:colOff>50800</xdr:colOff>
      <xdr:row>37</xdr:row>
      <xdr:rowOff>67283</xdr:rowOff>
    </xdr:to>
    <xdr:cxnSp macro="">
      <xdr:nvCxnSpPr>
        <xdr:cNvPr id="521" name="直線コネクタ 520"/>
        <xdr:cNvCxnSpPr/>
      </xdr:nvCxnSpPr>
      <xdr:spPr>
        <a:xfrm>
          <a:off x="14592300" y="6383991"/>
          <a:ext cx="889000" cy="2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146458</xdr:rowOff>
    </xdr:from>
    <xdr:to>
      <xdr:col>81</xdr:col>
      <xdr:colOff>101600</xdr:colOff>
      <xdr:row>37</xdr:row>
      <xdr:rowOff>76608</xdr:rowOff>
    </xdr:to>
    <xdr:sp macro="" textlink="">
      <xdr:nvSpPr>
        <xdr:cNvPr id="522" name="フローチャート: 判断 521"/>
        <xdr:cNvSpPr/>
      </xdr:nvSpPr>
      <xdr:spPr>
        <a:xfrm>
          <a:off x="15430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93135</xdr:rowOff>
    </xdr:from>
    <xdr:ext cx="534377" cy="259045"/>
    <xdr:sp macro="" textlink="">
      <xdr:nvSpPr>
        <xdr:cNvPr id="523" name="テキスト ボックス 522"/>
        <xdr:cNvSpPr txBox="1"/>
      </xdr:nvSpPr>
      <xdr:spPr>
        <a:xfrm>
          <a:off x="15214111" y="609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122587</xdr:rowOff>
    </xdr:from>
    <xdr:to>
      <xdr:col>76</xdr:col>
      <xdr:colOff>114300</xdr:colOff>
      <xdr:row>37</xdr:row>
      <xdr:rowOff>40341</xdr:rowOff>
    </xdr:to>
    <xdr:cxnSp macro="">
      <xdr:nvCxnSpPr>
        <xdr:cNvPr id="524" name="直線コネクタ 523"/>
        <xdr:cNvCxnSpPr/>
      </xdr:nvCxnSpPr>
      <xdr:spPr>
        <a:xfrm>
          <a:off x="13703300" y="6294787"/>
          <a:ext cx="889000" cy="8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152026</xdr:rowOff>
    </xdr:from>
    <xdr:to>
      <xdr:col>76</xdr:col>
      <xdr:colOff>165100</xdr:colOff>
      <xdr:row>37</xdr:row>
      <xdr:rowOff>82176</xdr:rowOff>
    </xdr:to>
    <xdr:sp macro="" textlink="">
      <xdr:nvSpPr>
        <xdr:cNvPr id="525" name="フローチャート: 判断 524"/>
        <xdr:cNvSpPr/>
      </xdr:nvSpPr>
      <xdr:spPr>
        <a:xfrm>
          <a:off x="145415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98703</xdr:rowOff>
    </xdr:from>
    <xdr:ext cx="534377" cy="259045"/>
    <xdr:sp macro="" textlink="">
      <xdr:nvSpPr>
        <xdr:cNvPr id="526" name="テキスト ボックス 525"/>
        <xdr:cNvSpPr txBox="1"/>
      </xdr:nvSpPr>
      <xdr:spPr>
        <a:xfrm>
          <a:off x="14325111" y="609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122587</xdr:rowOff>
    </xdr:from>
    <xdr:to>
      <xdr:col>71</xdr:col>
      <xdr:colOff>177800</xdr:colOff>
      <xdr:row>37</xdr:row>
      <xdr:rowOff>27147</xdr:rowOff>
    </xdr:to>
    <xdr:cxnSp macro="">
      <xdr:nvCxnSpPr>
        <xdr:cNvPr id="527" name="直線コネクタ 526"/>
        <xdr:cNvCxnSpPr/>
      </xdr:nvCxnSpPr>
      <xdr:spPr>
        <a:xfrm flipV="1">
          <a:off x="12814300" y="6294787"/>
          <a:ext cx="889000" cy="7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110552</xdr:rowOff>
    </xdr:from>
    <xdr:to>
      <xdr:col>72</xdr:col>
      <xdr:colOff>38100</xdr:colOff>
      <xdr:row>37</xdr:row>
      <xdr:rowOff>40702</xdr:rowOff>
    </xdr:to>
    <xdr:sp macro="" textlink="">
      <xdr:nvSpPr>
        <xdr:cNvPr id="528" name="フローチャート: 判断 527"/>
        <xdr:cNvSpPr/>
      </xdr:nvSpPr>
      <xdr:spPr>
        <a:xfrm>
          <a:off x="13652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31829</xdr:rowOff>
    </xdr:from>
    <xdr:ext cx="534377" cy="259045"/>
    <xdr:sp macro="" textlink="">
      <xdr:nvSpPr>
        <xdr:cNvPr id="529" name="テキスト ボックス 528"/>
        <xdr:cNvSpPr txBox="1"/>
      </xdr:nvSpPr>
      <xdr:spPr>
        <a:xfrm>
          <a:off x="13436111" y="637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2571</xdr:rowOff>
    </xdr:from>
    <xdr:to>
      <xdr:col>67</xdr:col>
      <xdr:colOff>101600</xdr:colOff>
      <xdr:row>37</xdr:row>
      <xdr:rowOff>104171</xdr:rowOff>
    </xdr:to>
    <xdr:sp macro="" textlink="">
      <xdr:nvSpPr>
        <xdr:cNvPr id="530" name="フローチャート: 判断 529"/>
        <xdr:cNvSpPr/>
      </xdr:nvSpPr>
      <xdr:spPr>
        <a:xfrm>
          <a:off x="12763500" y="634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95298</xdr:rowOff>
    </xdr:from>
    <xdr:ext cx="534377" cy="259045"/>
    <xdr:sp macro="" textlink="">
      <xdr:nvSpPr>
        <xdr:cNvPr id="531" name="テキスト ボックス 530"/>
        <xdr:cNvSpPr txBox="1"/>
      </xdr:nvSpPr>
      <xdr:spPr>
        <a:xfrm>
          <a:off x="12547111" y="643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55492</xdr:rowOff>
    </xdr:from>
    <xdr:to>
      <xdr:col>85</xdr:col>
      <xdr:colOff>177800</xdr:colOff>
      <xdr:row>36</xdr:row>
      <xdr:rowOff>157092</xdr:rowOff>
    </xdr:to>
    <xdr:sp macro="" textlink="">
      <xdr:nvSpPr>
        <xdr:cNvPr id="537" name="楕円 536"/>
        <xdr:cNvSpPr/>
      </xdr:nvSpPr>
      <xdr:spPr>
        <a:xfrm>
          <a:off x="16268700" y="62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78369</xdr:rowOff>
    </xdr:from>
    <xdr:ext cx="534377" cy="259045"/>
    <xdr:sp macro="" textlink="">
      <xdr:nvSpPr>
        <xdr:cNvPr id="538" name="消防費該当値テキスト"/>
        <xdr:cNvSpPr txBox="1"/>
      </xdr:nvSpPr>
      <xdr:spPr>
        <a:xfrm>
          <a:off x="16370300" y="607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16483</xdr:rowOff>
    </xdr:from>
    <xdr:to>
      <xdr:col>81</xdr:col>
      <xdr:colOff>101600</xdr:colOff>
      <xdr:row>37</xdr:row>
      <xdr:rowOff>118083</xdr:rowOff>
    </xdr:to>
    <xdr:sp macro="" textlink="">
      <xdr:nvSpPr>
        <xdr:cNvPr id="539" name="楕円 538"/>
        <xdr:cNvSpPr/>
      </xdr:nvSpPr>
      <xdr:spPr>
        <a:xfrm>
          <a:off x="15430500" y="636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109210</xdr:rowOff>
    </xdr:from>
    <xdr:ext cx="534377" cy="259045"/>
    <xdr:sp macro="" textlink="">
      <xdr:nvSpPr>
        <xdr:cNvPr id="540" name="テキスト ボックス 539"/>
        <xdr:cNvSpPr txBox="1"/>
      </xdr:nvSpPr>
      <xdr:spPr>
        <a:xfrm>
          <a:off x="15214111" y="645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160991</xdr:rowOff>
    </xdr:from>
    <xdr:to>
      <xdr:col>76</xdr:col>
      <xdr:colOff>165100</xdr:colOff>
      <xdr:row>37</xdr:row>
      <xdr:rowOff>91141</xdr:rowOff>
    </xdr:to>
    <xdr:sp macro="" textlink="">
      <xdr:nvSpPr>
        <xdr:cNvPr id="541" name="楕円 540"/>
        <xdr:cNvSpPr/>
      </xdr:nvSpPr>
      <xdr:spPr>
        <a:xfrm>
          <a:off x="14541500" y="633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82268</xdr:rowOff>
    </xdr:from>
    <xdr:ext cx="534377" cy="259045"/>
    <xdr:sp macro="" textlink="">
      <xdr:nvSpPr>
        <xdr:cNvPr id="542" name="テキスト ボックス 541"/>
        <xdr:cNvSpPr txBox="1"/>
      </xdr:nvSpPr>
      <xdr:spPr>
        <a:xfrm>
          <a:off x="14325111" y="642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71787</xdr:rowOff>
    </xdr:from>
    <xdr:to>
      <xdr:col>72</xdr:col>
      <xdr:colOff>38100</xdr:colOff>
      <xdr:row>37</xdr:row>
      <xdr:rowOff>1937</xdr:rowOff>
    </xdr:to>
    <xdr:sp macro="" textlink="">
      <xdr:nvSpPr>
        <xdr:cNvPr id="543" name="楕円 542"/>
        <xdr:cNvSpPr/>
      </xdr:nvSpPr>
      <xdr:spPr>
        <a:xfrm>
          <a:off x="13652500" y="624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18464</xdr:rowOff>
    </xdr:from>
    <xdr:ext cx="534377" cy="259045"/>
    <xdr:sp macro="" textlink="">
      <xdr:nvSpPr>
        <xdr:cNvPr id="544" name="テキスト ボックス 543"/>
        <xdr:cNvSpPr txBox="1"/>
      </xdr:nvSpPr>
      <xdr:spPr>
        <a:xfrm>
          <a:off x="13436111" y="601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147797</xdr:rowOff>
    </xdr:from>
    <xdr:to>
      <xdr:col>67</xdr:col>
      <xdr:colOff>101600</xdr:colOff>
      <xdr:row>37</xdr:row>
      <xdr:rowOff>77947</xdr:rowOff>
    </xdr:to>
    <xdr:sp macro="" textlink="">
      <xdr:nvSpPr>
        <xdr:cNvPr id="545" name="楕円 544"/>
        <xdr:cNvSpPr/>
      </xdr:nvSpPr>
      <xdr:spPr>
        <a:xfrm>
          <a:off x="12763500" y="631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94474</xdr:rowOff>
    </xdr:from>
    <xdr:ext cx="534377" cy="259045"/>
    <xdr:sp macro="" textlink="">
      <xdr:nvSpPr>
        <xdr:cNvPr id="546" name="テキスト ボックス 545"/>
        <xdr:cNvSpPr txBox="1"/>
      </xdr:nvSpPr>
      <xdr:spPr>
        <a:xfrm>
          <a:off x="12547111" y="609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97057</xdr:rowOff>
    </xdr:from>
    <xdr:to>
      <xdr:col>85</xdr:col>
      <xdr:colOff>126364</xdr:colOff>
      <xdr:row>58</xdr:row>
      <xdr:rowOff>22058</xdr:rowOff>
    </xdr:to>
    <xdr:cxnSp macro="">
      <xdr:nvCxnSpPr>
        <xdr:cNvPr id="568" name="直線コネクタ 567"/>
        <xdr:cNvCxnSpPr/>
      </xdr:nvCxnSpPr>
      <xdr:spPr>
        <a:xfrm flipV="1">
          <a:off x="16317595" y="9012457"/>
          <a:ext cx="1269" cy="95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25885</xdr:rowOff>
    </xdr:from>
    <xdr:ext cx="534377" cy="259045"/>
    <xdr:sp macro="" textlink="">
      <xdr:nvSpPr>
        <xdr:cNvPr id="569" name="教育費最小値テキスト"/>
        <xdr:cNvSpPr txBox="1"/>
      </xdr:nvSpPr>
      <xdr:spPr>
        <a:xfrm>
          <a:off x="16370300" y="996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22058</xdr:rowOff>
    </xdr:from>
    <xdr:to>
      <xdr:col>86</xdr:col>
      <xdr:colOff>25400</xdr:colOff>
      <xdr:row>58</xdr:row>
      <xdr:rowOff>22058</xdr:rowOff>
    </xdr:to>
    <xdr:cxnSp macro="">
      <xdr:nvCxnSpPr>
        <xdr:cNvPr id="570" name="直線コネクタ 569"/>
        <xdr:cNvCxnSpPr/>
      </xdr:nvCxnSpPr>
      <xdr:spPr>
        <a:xfrm>
          <a:off x="16230600" y="9966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43734</xdr:rowOff>
    </xdr:from>
    <xdr:ext cx="599010" cy="259045"/>
    <xdr:sp macro="" textlink="">
      <xdr:nvSpPr>
        <xdr:cNvPr id="571" name="教育費最大値テキスト"/>
        <xdr:cNvSpPr txBox="1"/>
      </xdr:nvSpPr>
      <xdr:spPr>
        <a:xfrm>
          <a:off x="16370300" y="878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234,327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97057</xdr:rowOff>
    </xdr:from>
    <xdr:to>
      <xdr:col>86</xdr:col>
      <xdr:colOff>25400</xdr:colOff>
      <xdr:row>52</xdr:row>
      <xdr:rowOff>97057</xdr:rowOff>
    </xdr:to>
    <xdr:cxnSp macro="">
      <xdr:nvCxnSpPr>
        <xdr:cNvPr id="572" name="直線コネクタ 571"/>
        <xdr:cNvCxnSpPr/>
      </xdr:nvCxnSpPr>
      <xdr:spPr>
        <a:xfrm>
          <a:off x="16230600" y="901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97994</xdr:rowOff>
    </xdr:from>
    <xdr:to>
      <xdr:col>85</xdr:col>
      <xdr:colOff>127000</xdr:colOff>
      <xdr:row>57</xdr:row>
      <xdr:rowOff>34471</xdr:rowOff>
    </xdr:to>
    <xdr:cxnSp macro="">
      <xdr:nvCxnSpPr>
        <xdr:cNvPr id="573" name="直線コネクタ 572"/>
        <xdr:cNvCxnSpPr/>
      </xdr:nvCxnSpPr>
      <xdr:spPr>
        <a:xfrm flipV="1">
          <a:off x="15481300" y="9699194"/>
          <a:ext cx="838200" cy="10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120142</xdr:rowOff>
    </xdr:from>
    <xdr:ext cx="534377" cy="259045"/>
    <xdr:sp macro="" textlink="">
      <xdr:nvSpPr>
        <xdr:cNvPr id="574" name="教育費平均値テキスト"/>
        <xdr:cNvSpPr txBox="1"/>
      </xdr:nvSpPr>
      <xdr:spPr>
        <a:xfrm>
          <a:off x="16370300" y="9721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141715</xdr:rowOff>
    </xdr:from>
    <xdr:to>
      <xdr:col>85</xdr:col>
      <xdr:colOff>177800</xdr:colOff>
      <xdr:row>57</xdr:row>
      <xdr:rowOff>71865</xdr:rowOff>
    </xdr:to>
    <xdr:sp macro="" textlink="">
      <xdr:nvSpPr>
        <xdr:cNvPr id="575" name="フローチャート: 判断 574"/>
        <xdr:cNvSpPr/>
      </xdr:nvSpPr>
      <xdr:spPr>
        <a:xfrm>
          <a:off x="162687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34471</xdr:rowOff>
    </xdr:from>
    <xdr:to>
      <xdr:col>81</xdr:col>
      <xdr:colOff>50800</xdr:colOff>
      <xdr:row>57</xdr:row>
      <xdr:rowOff>41050</xdr:rowOff>
    </xdr:to>
    <xdr:cxnSp macro="">
      <xdr:nvCxnSpPr>
        <xdr:cNvPr id="576" name="直線コネクタ 575"/>
        <xdr:cNvCxnSpPr/>
      </xdr:nvCxnSpPr>
      <xdr:spPr>
        <a:xfrm flipV="1">
          <a:off x="14592300" y="9807121"/>
          <a:ext cx="889000" cy="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149099</xdr:rowOff>
    </xdr:from>
    <xdr:to>
      <xdr:col>81</xdr:col>
      <xdr:colOff>101600</xdr:colOff>
      <xdr:row>57</xdr:row>
      <xdr:rowOff>79249</xdr:rowOff>
    </xdr:to>
    <xdr:sp macro="" textlink="">
      <xdr:nvSpPr>
        <xdr:cNvPr id="577" name="フローチャート: 判断 576"/>
        <xdr:cNvSpPr/>
      </xdr:nvSpPr>
      <xdr:spPr>
        <a:xfrm>
          <a:off x="15430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95776</xdr:rowOff>
    </xdr:from>
    <xdr:ext cx="534377" cy="259045"/>
    <xdr:sp macro="" textlink="">
      <xdr:nvSpPr>
        <xdr:cNvPr id="578" name="テキスト ボックス 577"/>
        <xdr:cNvSpPr txBox="1"/>
      </xdr:nvSpPr>
      <xdr:spPr>
        <a:xfrm>
          <a:off x="15214111" y="952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41050</xdr:rowOff>
    </xdr:from>
    <xdr:to>
      <xdr:col>76</xdr:col>
      <xdr:colOff>114300</xdr:colOff>
      <xdr:row>57</xdr:row>
      <xdr:rowOff>43300</xdr:rowOff>
    </xdr:to>
    <xdr:cxnSp macro="">
      <xdr:nvCxnSpPr>
        <xdr:cNvPr id="579" name="直線コネクタ 578"/>
        <xdr:cNvCxnSpPr/>
      </xdr:nvCxnSpPr>
      <xdr:spPr>
        <a:xfrm flipV="1">
          <a:off x="13703300" y="9813700"/>
          <a:ext cx="889000" cy="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156698</xdr:rowOff>
    </xdr:from>
    <xdr:to>
      <xdr:col>76</xdr:col>
      <xdr:colOff>165100</xdr:colOff>
      <xdr:row>57</xdr:row>
      <xdr:rowOff>86848</xdr:rowOff>
    </xdr:to>
    <xdr:sp macro="" textlink="">
      <xdr:nvSpPr>
        <xdr:cNvPr id="580" name="フローチャート: 判断 579"/>
        <xdr:cNvSpPr/>
      </xdr:nvSpPr>
      <xdr:spPr>
        <a:xfrm>
          <a:off x="145415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103375</xdr:rowOff>
    </xdr:from>
    <xdr:ext cx="534377" cy="259045"/>
    <xdr:sp macro="" textlink="">
      <xdr:nvSpPr>
        <xdr:cNvPr id="581" name="テキスト ボックス 580"/>
        <xdr:cNvSpPr txBox="1"/>
      </xdr:nvSpPr>
      <xdr:spPr>
        <a:xfrm>
          <a:off x="14325111" y="953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79866</xdr:rowOff>
    </xdr:from>
    <xdr:to>
      <xdr:col>71</xdr:col>
      <xdr:colOff>177800</xdr:colOff>
      <xdr:row>57</xdr:row>
      <xdr:rowOff>43300</xdr:rowOff>
    </xdr:to>
    <xdr:cxnSp macro="">
      <xdr:nvCxnSpPr>
        <xdr:cNvPr id="582" name="直線コネクタ 581"/>
        <xdr:cNvCxnSpPr/>
      </xdr:nvCxnSpPr>
      <xdr:spPr>
        <a:xfrm>
          <a:off x="12814300" y="9509616"/>
          <a:ext cx="889000" cy="30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162450</xdr:rowOff>
    </xdr:from>
    <xdr:to>
      <xdr:col>72</xdr:col>
      <xdr:colOff>38100</xdr:colOff>
      <xdr:row>57</xdr:row>
      <xdr:rowOff>92600</xdr:rowOff>
    </xdr:to>
    <xdr:sp macro="" textlink="">
      <xdr:nvSpPr>
        <xdr:cNvPr id="583" name="フローチャート: 判断 582"/>
        <xdr:cNvSpPr/>
      </xdr:nvSpPr>
      <xdr:spPr>
        <a:xfrm>
          <a:off x="13652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109127</xdr:rowOff>
    </xdr:from>
    <xdr:ext cx="534377" cy="259045"/>
    <xdr:sp macro="" textlink="">
      <xdr:nvSpPr>
        <xdr:cNvPr id="584" name="テキスト ボックス 583"/>
        <xdr:cNvSpPr txBox="1"/>
      </xdr:nvSpPr>
      <xdr:spPr>
        <a:xfrm>
          <a:off x="13436111" y="953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159053</xdr:rowOff>
    </xdr:from>
    <xdr:to>
      <xdr:col>67</xdr:col>
      <xdr:colOff>101600</xdr:colOff>
      <xdr:row>57</xdr:row>
      <xdr:rowOff>89203</xdr:rowOff>
    </xdr:to>
    <xdr:sp macro="" textlink="">
      <xdr:nvSpPr>
        <xdr:cNvPr id="585" name="フローチャート: 判断 584"/>
        <xdr:cNvSpPr/>
      </xdr:nvSpPr>
      <xdr:spPr>
        <a:xfrm>
          <a:off x="12763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80330</xdr:rowOff>
    </xdr:from>
    <xdr:ext cx="534377" cy="259045"/>
    <xdr:sp macro="" textlink="">
      <xdr:nvSpPr>
        <xdr:cNvPr id="586" name="テキスト ボックス 585"/>
        <xdr:cNvSpPr txBox="1"/>
      </xdr:nvSpPr>
      <xdr:spPr>
        <a:xfrm>
          <a:off x="12547111" y="985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47194</xdr:rowOff>
    </xdr:from>
    <xdr:to>
      <xdr:col>85</xdr:col>
      <xdr:colOff>177800</xdr:colOff>
      <xdr:row>56</xdr:row>
      <xdr:rowOff>148794</xdr:rowOff>
    </xdr:to>
    <xdr:sp macro="" textlink="">
      <xdr:nvSpPr>
        <xdr:cNvPr id="592" name="楕円 591"/>
        <xdr:cNvSpPr/>
      </xdr:nvSpPr>
      <xdr:spPr>
        <a:xfrm>
          <a:off x="16268700" y="964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70071</xdr:rowOff>
    </xdr:from>
    <xdr:ext cx="534377" cy="259045"/>
    <xdr:sp macro="" textlink="">
      <xdr:nvSpPr>
        <xdr:cNvPr id="593" name="教育費該当値テキスト"/>
        <xdr:cNvSpPr txBox="1"/>
      </xdr:nvSpPr>
      <xdr:spPr>
        <a:xfrm>
          <a:off x="16370300" y="949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155121</xdr:rowOff>
    </xdr:from>
    <xdr:to>
      <xdr:col>81</xdr:col>
      <xdr:colOff>101600</xdr:colOff>
      <xdr:row>57</xdr:row>
      <xdr:rowOff>85271</xdr:rowOff>
    </xdr:to>
    <xdr:sp macro="" textlink="">
      <xdr:nvSpPr>
        <xdr:cNvPr id="594" name="楕円 593"/>
        <xdr:cNvSpPr/>
      </xdr:nvSpPr>
      <xdr:spPr>
        <a:xfrm>
          <a:off x="15430500" y="975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76398</xdr:rowOff>
    </xdr:from>
    <xdr:ext cx="534377" cy="259045"/>
    <xdr:sp macro="" textlink="">
      <xdr:nvSpPr>
        <xdr:cNvPr id="595" name="テキスト ボックス 594"/>
        <xdr:cNvSpPr txBox="1"/>
      </xdr:nvSpPr>
      <xdr:spPr>
        <a:xfrm>
          <a:off x="15214111" y="984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161700</xdr:rowOff>
    </xdr:from>
    <xdr:to>
      <xdr:col>76</xdr:col>
      <xdr:colOff>165100</xdr:colOff>
      <xdr:row>57</xdr:row>
      <xdr:rowOff>91850</xdr:rowOff>
    </xdr:to>
    <xdr:sp macro="" textlink="">
      <xdr:nvSpPr>
        <xdr:cNvPr id="596" name="楕円 595"/>
        <xdr:cNvSpPr/>
      </xdr:nvSpPr>
      <xdr:spPr>
        <a:xfrm>
          <a:off x="14541500" y="976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82977</xdr:rowOff>
    </xdr:from>
    <xdr:ext cx="534377" cy="259045"/>
    <xdr:sp macro="" textlink="">
      <xdr:nvSpPr>
        <xdr:cNvPr id="597" name="テキスト ボックス 596"/>
        <xdr:cNvSpPr txBox="1"/>
      </xdr:nvSpPr>
      <xdr:spPr>
        <a:xfrm>
          <a:off x="14325111" y="985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163950</xdr:rowOff>
    </xdr:from>
    <xdr:to>
      <xdr:col>72</xdr:col>
      <xdr:colOff>38100</xdr:colOff>
      <xdr:row>57</xdr:row>
      <xdr:rowOff>94100</xdr:rowOff>
    </xdr:to>
    <xdr:sp macro="" textlink="">
      <xdr:nvSpPr>
        <xdr:cNvPr id="598" name="楕円 597"/>
        <xdr:cNvSpPr/>
      </xdr:nvSpPr>
      <xdr:spPr>
        <a:xfrm>
          <a:off x="13652500" y="976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85227</xdr:rowOff>
    </xdr:from>
    <xdr:ext cx="534377" cy="259045"/>
    <xdr:sp macro="" textlink="">
      <xdr:nvSpPr>
        <xdr:cNvPr id="599" name="テキスト ボックス 598"/>
        <xdr:cNvSpPr txBox="1"/>
      </xdr:nvSpPr>
      <xdr:spPr>
        <a:xfrm>
          <a:off x="13436111" y="9857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29066</xdr:rowOff>
    </xdr:from>
    <xdr:to>
      <xdr:col>67</xdr:col>
      <xdr:colOff>101600</xdr:colOff>
      <xdr:row>55</xdr:row>
      <xdr:rowOff>130666</xdr:rowOff>
    </xdr:to>
    <xdr:sp macro="" textlink="">
      <xdr:nvSpPr>
        <xdr:cNvPr id="600" name="楕円 599"/>
        <xdr:cNvSpPr/>
      </xdr:nvSpPr>
      <xdr:spPr>
        <a:xfrm>
          <a:off x="12763500" y="945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147193</xdr:rowOff>
    </xdr:from>
    <xdr:ext cx="599010" cy="259045"/>
    <xdr:sp macro="" textlink="">
      <xdr:nvSpPr>
        <xdr:cNvPr id="601" name="テキスト ボックス 600"/>
        <xdr:cNvSpPr txBox="1"/>
      </xdr:nvSpPr>
      <xdr:spPr>
        <a:xfrm>
          <a:off x="12514795" y="923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2" name="直線コネクタ 611"/>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3" name="テキスト ボックス 612"/>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6" name="直線コネクタ 615"/>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7" name="テキスト ボックス 616"/>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24320</xdr:rowOff>
    </xdr:from>
    <xdr:to>
      <xdr:col>85</xdr:col>
      <xdr:colOff>126364</xdr:colOff>
      <xdr:row>78</xdr:row>
      <xdr:rowOff>25400</xdr:rowOff>
    </xdr:to>
    <xdr:cxnSp macro="">
      <xdr:nvCxnSpPr>
        <xdr:cNvPr id="621" name="直線コネクタ 620"/>
        <xdr:cNvCxnSpPr/>
      </xdr:nvCxnSpPr>
      <xdr:spPr>
        <a:xfrm flipV="1">
          <a:off x="16317595" y="12197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53212</xdr:rowOff>
    </xdr:from>
    <xdr:ext cx="249299" cy="259045"/>
    <xdr:sp macro="" textlink="">
      <xdr:nvSpPr>
        <xdr:cNvPr id="622" name="災害復旧費最小値テキスト"/>
        <xdr:cNvSpPr txBox="1"/>
      </xdr:nvSpPr>
      <xdr:spPr>
        <a:xfrm>
          <a:off x="16370300" y="13426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3" name="直線コネクタ 622"/>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142447</xdr:rowOff>
    </xdr:from>
    <xdr:ext cx="599010" cy="259045"/>
    <xdr:sp macro="" textlink="">
      <xdr:nvSpPr>
        <xdr:cNvPr id="624" name="災害復旧費最大値テキスト"/>
        <xdr:cNvSpPr txBox="1"/>
      </xdr:nvSpPr>
      <xdr:spPr>
        <a:xfrm>
          <a:off x="16370300" y="119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24320</xdr:rowOff>
    </xdr:from>
    <xdr:to>
      <xdr:col>86</xdr:col>
      <xdr:colOff>25400</xdr:colOff>
      <xdr:row>71</xdr:row>
      <xdr:rowOff>24320</xdr:rowOff>
    </xdr:to>
    <xdr:cxnSp macro="">
      <xdr:nvCxnSpPr>
        <xdr:cNvPr id="625" name="直線コネクタ 624"/>
        <xdr:cNvCxnSpPr/>
      </xdr:nvCxnSpPr>
      <xdr:spPr>
        <a:xfrm>
          <a:off x="16230600" y="1219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170555</xdr:rowOff>
    </xdr:from>
    <xdr:to>
      <xdr:col>85</xdr:col>
      <xdr:colOff>127000</xdr:colOff>
      <xdr:row>78</xdr:row>
      <xdr:rowOff>8964</xdr:rowOff>
    </xdr:to>
    <xdr:cxnSp macro="">
      <xdr:nvCxnSpPr>
        <xdr:cNvPr id="626" name="直線コネクタ 625"/>
        <xdr:cNvCxnSpPr/>
      </xdr:nvCxnSpPr>
      <xdr:spPr>
        <a:xfrm flipV="1">
          <a:off x="15481300" y="13372205"/>
          <a:ext cx="838200" cy="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142112</xdr:rowOff>
    </xdr:from>
    <xdr:ext cx="469744" cy="259045"/>
    <xdr:sp macro="" textlink="">
      <xdr:nvSpPr>
        <xdr:cNvPr id="627" name="災害復旧費平均値テキスト"/>
        <xdr:cNvSpPr txBox="1"/>
      </xdr:nvSpPr>
      <xdr:spPr>
        <a:xfrm>
          <a:off x="16370300" y="13172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119235</xdr:rowOff>
    </xdr:from>
    <xdr:to>
      <xdr:col>85</xdr:col>
      <xdr:colOff>177800</xdr:colOff>
      <xdr:row>78</xdr:row>
      <xdr:rowOff>49385</xdr:rowOff>
    </xdr:to>
    <xdr:sp macro="" textlink="">
      <xdr:nvSpPr>
        <xdr:cNvPr id="628" name="フローチャート: 判断 627"/>
        <xdr:cNvSpPr/>
      </xdr:nvSpPr>
      <xdr:spPr>
        <a:xfrm>
          <a:off x="162687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8964</xdr:rowOff>
    </xdr:from>
    <xdr:to>
      <xdr:col>81</xdr:col>
      <xdr:colOff>50800</xdr:colOff>
      <xdr:row>78</xdr:row>
      <xdr:rowOff>10302</xdr:rowOff>
    </xdr:to>
    <xdr:cxnSp macro="">
      <xdr:nvCxnSpPr>
        <xdr:cNvPr id="629" name="直線コネクタ 628"/>
        <xdr:cNvCxnSpPr/>
      </xdr:nvCxnSpPr>
      <xdr:spPr>
        <a:xfrm flipV="1">
          <a:off x="14592300" y="13382064"/>
          <a:ext cx="889000" cy="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137249</xdr:rowOff>
    </xdr:from>
    <xdr:to>
      <xdr:col>81</xdr:col>
      <xdr:colOff>101600</xdr:colOff>
      <xdr:row>78</xdr:row>
      <xdr:rowOff>67399</xdr:rowOff>
    </xdr:to>
    <xdr:sp macro="" textlink="">
      <xdr:nvSpPr>
        <xdr:cNvPr id="630" name="フローチャート: 判断 629"/>
        <xdr:cNvSpPr/>
      </xdr:nvSpPr>
      <xdr:spPr>
        <a:xfrm>
          <a:off x="15430500" y="1333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58526</xdr:rowOff>
    </xdr:from>
    <xdr:ext cx="469744" cy="259045"/>
    <xdr:sp macro="" textlink="">
      <xdr:nvSpPr>
        <xdr:cNvPr id="631" name="テキスト ボックス 630"/>
        <xdr:cNvSpPr txBox="1"/>
      </xdr:nvSpPr>
      <xdr:spPr>
        <a:xfrm>
          <a:off x="15246428" y="1343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10302</xdr:rowOff>
    </xdr:from>
    <xdr:to>
      <xdr:col>76</xdr:col>
      <xdr:colOff>114300</xdr:colOff>
      <xdr:row>78</xdr:row>
      <xdr:rowOff>10902</xdr:rowOff>
    </xdr:to>
    <xdr:cxnSp macro="">
      <xdr:nvCxnSpPr>
        <xdr:cNvPr id="632" name="直線コネクタ 631"/>
        <xdr:cNvCxnSpPr/>
      </xdr:nvCxnSpPr>
      <xdr:spPr>
        <a:xfrm flipV="1">
          <a:off x="13703300" y="13383402"/>
          <a:ext cx="889000" cy="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127236</xdr:rowOff>
    </xdr:from>
    <xdr:to>
      <xdr:col>76</xdr:col>
      <xdr:colOff>165100</xdr:colOff>
      <xdr:row>78</xdr:row>
      <xdr:rowOff>57386</xdr:rowOff>
    </xdr:to>
    <xdr:sp macro="" textlink="">
      <xdr:nvSpPr>
        <xdr:cNvPr id="633" name="フローチャート: 判断 632"/>
        <xdr:cNvSpPr/>
      </xdr:nvSpPr>
      <xdr:spPr>
        <a:xfrm>
          <a:off x="14541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73913</xdr:rowOff>
    </xdr:from>
    <xdr:ext cx="469744" cy="259045"/>
    <xdr:sp macro="" textlink="">
      <xdr:nvSpPr>
        <xdr:cNvPr id="634" name="テキスト ボックス 633"/>
        <xdr:cNvSpPr txBox="1"/>
      </xdr:nvSpPr>
      <xdr:spPr>
        <a:xfrm>
          <a:off x="14357428" y="1310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10902</xdr:rowOff>
    </xdr:from>
    <xdr:to>
      <xdr:col>71</xdr:col>
      <xdr:colOff>177800</xdr:colOff>
      <xdr:row>78</xdr:row>
      <xdr:rowOff>12929</xdr:rowOff>
    </xdr:to>
    <xdr:cxnSp macro="">
      <xdr:nvCxnSpPr>
        <xdr:cNvPr id="635" name="直線コネクタ 634"/>
        <xdr:cNvCxnSpPr/>
      </xdr:nvCxnSpPr>
      <xdr:spPr>
        <a:xfrm flipV="1">
          <a:off x="12814300" y="13384002"/>
          <a:ext cx="889000" cy="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136740</xdr:rowOff>
    </xdr:from>
    <xdr:to>
      <xdr:col>72</xdr:col>
      <xdr:colOff>38100</xdr:colOff>
      <xdr:row>78</xdr:row>
      <xdr:rowOff>66890</xdr:rowOff>
    </xdr:to>
    <xdr:sp macro="" textlink="">
      <xdr:nvSpPr>
        <xdr:cNvPr id="636" name="フローチャート: 判断 635"/>
        <xdr:cNvSpPr/>
      </xdr:nvSpPr>
      <xdr:spPr>
        <a:xfrm>
          <a:off x="13652500" y="1333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58017</xdr:rowOff>
    </xdr:from>
    <xdr:ext cx="469744" cy="259045"/>
    <xdr:sp macro="" textlink="">
      <xdr:nvSpPr>
        <xdr:cNvPr id="637" name="テキスト ボックス 636"/>
        <xdr:cNvSpPr txBox="1"/>
      </xdr:nvSpPr>
      <xdr:spPr>
        <a:xfrm>
          <a:off x="13468428" y="13431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125876</xdr:rowOff>
    </xdr:from>
    <xdr:to>
      <xdr:col>67</xdr:col>
      <xdr:colOff>101600</xdr:colOff>
      <xdr:row>78</xdr:row>
      <xdr:rowOff>56026</xdr:rowOff>
    </xdr:to>
    <xdr:sp macro="" textlink="">
      <xdr:nvSpPr>
        <xdr:cNvPr id="638" name="フローチャート: 判断 637"/>
        <xdr:cNvSpPr/>
      </xdr:nvSpPr>
      <xdr:spPr>
        <a:xfrm>
          <a:off x="12763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72553</xdr:rowOff>
    </xdr:from>
    <xdr:ext cx="469744" cy="259045"/>
    <xdr:sp macro="" textlink="">
      <xdr:nvSpPr>
        <xdr:cNvPr id="639" name="テキスト ボックス 638"/>
        <xdr:cNvSpPr txBox="1"/>
      </xdr:nvSpPr>
      <xdr:spPr>
        <a:xfrm>
          <a:off x="12579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119755</xdr:rowOff>
    </xdr:from>
    <xdr:to>
      <xdr:col>85</xdr:col>
      <xdr:colOff>177800</xdr:colOff>
      <xdr:row>78</xdr:row>
      <xdr:rowOff>49905</xdr:rowOff>
    </xdr:to>
    <xdr:sp macro="" textlink="">
      <xdr:nvSpPr>
        <xdr:cNvPr id="645" name="楕円 644"/>
        <xdr:cNvSpPr/>
      </xdr:nvSpPr>
      <xdr:spPr>
        <a:xfrm>
          <a:off x="16268700" y="1332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97662</xdr:rowOff>
    </xdr:from>
    <xdr:ext cx="469744" cy="259045"/>
    <xdr:sp macro="" textlink="">
      <xdr:nvSpPr>
        <xdr:cNvPr id="646" name="災害復旧費該当値テキスト"/>
        <xdr:cNvSpPr txBox="1"/>
      </xdr:nvSpPr>
      <xdr:spPr>
        <a:xfrm>
          <a:off x="16370300" y="1329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129614</xdr:rowOff>
    </xdr:from>
    <xdr:to>
      <xdr:col>81</xdr:col>
      <xdr:colOff>101600</xdr:colOff>
      <xdr:row>78</xdr:row>
      <xdr:rowOff>59764</xdr:rowOff>
    </xdr:to>
    <xdr:sp macro="" textlink="">
      <xdr:nvSpPr>
        <xdr:cNvPr id="647" name="楕円 646"/>
        <xdr:cNvSpPr/>
      </xdr:nvSpPr>
      <xdr:spPr>
        <a:xfrm>
          <a:off x="15430500" y="1333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76291</xdr:rowOff>
    </xdr:from>
    <xdr:ext cx="469744" cy="259045"/>
    <xdr:sp macro="" textlink="">
      <xdr:nvSpPr>
        <xdr:cNvPr id="648" name="テキスト ボックス 647"/>
        <xdr:cNvSpPr txBox="1"/>
      </xdr:nvSpPr>
      <xdr:spPr>
        <a:xfrm>
          <a:off x="15246428" y="13106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130952</xdr:rowOff>
    </xdr:from>
    <xdr:to>
      <xdr:col>76</xdr:col>
      <xdr:colOff>165100</xdr:colOff>
      <xdr:row>78</xdr:row>
      <xdr:rowOff>61102</xdr:rowOff>
    </xdr:to>
    <xdr:sp macro="" textlink="">
      <xdr:nvSpPr>
        <xdr:cNvPr id="649" name="楕円 648"/>
        <xdr:cNvSpPr/>
      </xdr:nvSpPr>
      <xdr:spPr>
        <a:xfrm>
          <a:off x="14541500" y="1333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52229</xdr:rowOff>
    </xdr:from>
    <xdr:ext cx="469744" cy="259045"/>
    <xdr:sp macro="" textlink="">
      <xdr:nvSpPr>
        <xdr:cNvPr id="650" name="テキスト ボックス 649"/>
        <xdr:cNvSpPr txBox="1"/>
      </xdr:nvSpPr>
      <xdr:spPr>
        <a:xfrm>
          <a:off x="14357428" y="1342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131552</xdr:rowOff>
    </xdr:from>
    <xdr:to>
      <xdr:col>72</xdr:col>
      <xdr:colOff>38100</xdr:colOff>
      <xdr:row>78</xdr:row>
      <xdr:rowOff>61702</xdr:rowOff>
    </xdr:to>
    <xdr:sp macro="" textlink="">
      <xdr:nvSpPr>
        <xdr:cNvPr id="651" name="楕円 650"/>
        <xdr:cNvSpPr/>
      </xdr:nvSpPr>
      <xdr:spPr>
        <a:xfrm>
          <a:off x="13652500" y="133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78229</xdr:rowOff>
    </xdr:from>
    <xdr:ext cx="469744" cy="259045"/>
    <xdr:sp macro="" textlink="">
      <xdr:nvSpPr>
        <xdr:cNvPr id="652" name="テキスト ボックス 651"/>
        <xdr:cNvSpPr txBox="1"/>
      </xdr:nvSpPr>
      <xdr:spPr>
        <a:xfrm>
          <a:off x="13468428" y="1310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133579</xdr:rowOff>
    </xdr:from>
    <xdr:to>
      <xdr:col>67</xdr:col>
      <xdr:colOff>101600</xdr:colOff>
      <xdr:row>78</xdr:row>
      <xdr:rowOff>63729</xdr:rowOff>
    </xdr:to>
    <xdr:sp macro="" textlink="">
      <xdr:nvSpPr>
        <xdr:cNvPr id="653" name="楕円 652"/>
        <xdr:cNvSpPr/>
      </xdr:nvSpPr>
      <xdr:spPr>
        <a:xfrm>
          <a:off x="12763500" y="1333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54856</xdr:rowOff>
    </xdr:from>
    <xdr:ext cx="469744" cy="259045"/>
    <xdr:sp macro="" textlink="">
      <xdr:nvSpPr>
        <xdr:cNvPr id="654" name="テキスト ボックス 653"/>
        <xdr:cNvSpPr txBox="1"/>
      </xdr:nvSpPr>
      <xdr:spPr>
        <a:xfrm>
          <a:off x="12579428" y="1342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22337</xdr:rowOff>
    </xdr:from>
    <xdr:to>
      <xdr:col>85</xdr:col>
      <xdr:colOff>126364</xdr:colOff>
      <xdr:row>99</xdr:row>
      <xdr:rowOff>27998</xdr:rowOff>
    </xdr:to>
    <xdr:cxnSp macro="">
      <xdr:nvCxnSpPr>
        <xdr:cNvPr id="678" name="直線コネクタ 677"/>
        <xdr:cNvCxnSpPr/>
      </xdr:nvCxnSpPr>
      <xdr:spPr>
        <a:xfrm flipV="1">
          <a:off x="16317595" y="15624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31825</xdr:rowOff>
    </xdr:from>
    <xdr:ext cx="469744" cy="259045"/>
    <xdr:sp macro="" textlink="">
      <xdr:nvSpPr>
        <xdr:cNvPr id="679" name="公債費最小値テキスト"/>
        <xdr:cNvSpPr txBox="1"/>
      </xdr:nvSpPr>
      <xdr:spPr>
        <a:xfrm>
          <a:off x="16370300" y="1700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27998</xdr:rowOff>
    </xdr:from>
    <xdr:to>
      <xdr:col>86</xdr:col>
      <xdr:colOff>25400</xdr:colOff>
      <xdr:row>99</xdr:row>
      <xdr:rowOff>27998</xdr:rowOff>
    </xdr:to>
    <xdr:cxnSp macro="">
      <xdr:nvCxnSpPr>
        <xdr:cNvPr id="680" name="直線コネクタ 679"/>
        <xdr:cNvCxnSpPr/>
      </xdr:nvCxnSpPr>
      <xdr:spPr>
        <a:xfrm>
          <a:off x="16230600" y="1700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140464</xdr:rowOff>
    </xdr:from>
    <xdr:ext cx="599010" cy="259045"/>
    <xdr:sp macro="" textlink="">
      <xdr:nvSpPr>
        <xdr:cNvPr id="681" name="公債費最大値テキスト"/>
        <xdr:cNvSpPr txBox="1"/>
      </xdr:nvSpPr>
      <xdr:spPr>
        <a:xfrm>
          <a:off x="16370300" y="1539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22337</xdr:rowOff>
    </xdr:from>
    <xdr:to>
      <xdr:col>86</xdr:col>
      <xdr:colOff>25400</xdr:colOff>
      <xdr:row>91</xdr:row>
      <xdr:rowOff>22337</xdr:rowOff>
    </xdr:to>
    <xdr:cxnSp macro="">
      <xdr:nvCxnSpPr>
        <xdr:cNvPr id="682" name="直線コネクタ 681"/>
        <xdr:cNvCxnSpPr/>
      </xdr:nvCxnSpPr>
      <xdr:spPr>
        <a:xfrm>
          <a:off x="16230600" y="15624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98513</xdr:rowOff>
    </xdr:from>
    <xdr:to>
      <xdr:col>85</xdr:col>
      <xdr:colOff>127000</xdr:colOff>
      <xdr:row>96</xdr:row>
      <xdr:rowOff>142367</xdr:rowOff>
    </xdr:to>
    <xdr:cxnSp macro="">
      <xdr:nvCxnSpPr>
        <xdr:cNvPr id="683" name="直線コネクタ 682"/>
        <xdr:cNvCxnSpPr/>
      </xdr:nvCxnSpPr>
      <xdr:spPr>
        <a:xfrm flipV="1">
          <a:off x="15481300" y="16557713"/>
          <a:ext cx="838200" cy="4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87475</xdr:rowOff>
    </xdr:from>
    <xdr:ext cx="534377" cy="259045"/>
    <xdr:sp macro="" textlink="">
      <xdr:nvSpPr>
        <xdr:cNvPr id="684" name="公債費平均値テキスト"/>
        <xdr:cNvSpPr txBox="1"/>
      </xdr:nvSpPr>
      <xdr:spPr>
        <a:xfrm>
          <a:off x="16370300" y="16546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109048</xdr:rowOff>
    </xdr:from>
    <xdr:to>
      <xdr:col>85</xdr:col>
      <xdr:colOff>177800</xdr:colOff>
      <xdr:row>97</xdr:row>
      <xdr:rowOff>39198</xdr:rowOff>
    </xdr:to>
    <xdr:sp macro="" textlink="">
      <xdr:nvSpPr>
        <xdr:cNvPr id="685" name="フローチャート: 判断 684"/>
        <xdr:cNvSpPr/>
      </xdr:nvSpPr>
      <xdr:spPr>
        <a:xfrm>
          <a:off x="162687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136759</xdr:rowOff>
    </xdr:from>
    <xdr:to>
      <xdr:col>81</xdr:col>
      <xdr:colOff>50800</xdr:colOff>
      <xdr:row>96</xdr:row>
      <xdr:rowOff>142367</xdr:rowOff>
    </xdr:to>
    <xdr:cxnSp macro="">
      <xdr:nvCxnSpPr>
        <xdr:cNvPr id="686" name="直線コネクタ 685"/>
        <xdr:cNvCxnSpPr/>
      </xdr:nvCxnSpPr>
      <xdr:spPr>
        <a:xfrm>
          <a:off x="14592300" y="16595959"/>
          <a:ext cx="889000" cy="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110525</xdr:rowOff>
    </xdr:from>
    <xdr:to>
      <xdr:col>81</xdr:col>
      <xdr:colOff>101600</xdr:colOff>
      <xdr:row>97</xdr:row>
      <xdr:rowOff>40675</xdr:rowOff>
    </xdr:to>
    <xdr:sp macro="" textlink="">
      <xdr:nvSpPr>
        <xdr:cNvPr id="687" name="フローチャート: 判断 686"/>
        <xdr:cNvSpPr/>
      </xdr:nvSpPr>
      <xdr:spPr>
        <a:xfrm>
          <a:off x="15430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31802</xdr:rowOff>
    </xdr:from>
    <xdr:ext cx="534377" cy="259045"/>
    <xdr:sp macro="" textlink="">
      <xdr:nvSpPr>
        <xdr:cNvPr id="688" name="テキスト ボックス 687"/>
        <xdr:cNvSpPr txBox="1"/>
      </xdr:nvSpPr>
      <xdr:spPr>
        <a:xfrm>
          <a:off x="15214111" y="166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136759</xdr:rowOff>
    </xdr:from>
    <xdr:to>
      <xdr:col>76</xdr:col>
      <xdr:colOff>114300</xdr:colOff>
      <xdr:row>96</xdr:row>
      <xdr:rowOff>157111</xdr:rowOff>
    </xdr:to>
    <xdr:cxnSp macro="">
      <xdr:nvCxnSpPr>
        <xdr:cNvPr id="689" name="直線コネクタ 688"/>
        <xdr:cNvCxnSpPr/>
      </xdr:nvCxnSpPr>
      <xdr:spPr>
        <a:xfrm flipV="1">
          <a:off x="13703300" y="16595959"/>
          <a:ext cx="889000" cy="2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104239</xdr:rowOff>
    </xdr:from>
    <xdr:to>
      <xdr:col>76</xdr:col>
      <xdr:colOff>165100</xdr:colOff>
      <xdr:row>97</xdr:row>
      <xdr:rowOff>34389</xdr:rowOff>
    </xdr:to>
    <xdr:sp macro="" textlink="">
      <xdr:nvSpPr>
        <xdr:cNvPr id="690" name="フローチャート: 判断 689"/>
        <xdr:cNvSpPr/>
      </xdr:nvSpPr>
      <xdr:spPr>
        <a:xfrm>
          <a:off x="14541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25516</xdr:rowOff>
    </xdr:from>
    <xdr:ext cx="534377" cy="259045"/>
    <xdr:sp macro="" textlink="">
      <xdr:nvSpPr>
        <xdr:cNvPr id="691" name="テキスト ボックス 690"/>
        <xdr:cNvSpPr txBox="1"/>
      </xdr:nvSpPr>
      <xdr:spPr>
        <a:xfrm>
          <a:off x="14325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153477</xdr:rowOff>
    </xdr:from>
    <xdr:to>
      <xdr:col>71</xdr:col>
      <xdr:colOff>177800</xdr:colOff>
      <xdr:row>96</xdr:row>
      <xdr:rowOff>157111</xdr:rowOff>
    </xdr:to>
    <xdr:cxnSp macro="">
      <xdr:nvCxnSpPr>
        <xdr:cNvPr id="692" name="直線コネクタ 691"/>
        <xdr:cNvCxnSpPr/>
      </xdr:nvCxnSpPr>
      <xdr:spPr>
        <a:xfrm>
          <a:off x="12814300" y="16612677"/>
          <a:ext cx="889000" cy="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57231</xdr:rowOff>
    </xdr:from>
    <xdr:to>
      <xdr:col>72</xdr:col>
      <xdr:colOff>38100</xdr:colOff>
      <xdr:row>96</xdr:row>
      <xdr:rowOff>158831</xdr:rowOff>
    </xdr:to>
    <xdr:sp macro="" textlink="">
      <xdr:nvSpPr>
        <xdr:cNvPr id="693" name="フローチャート: 判断 692"/>
        <xdr:cNvSpPr/>
      </xdr:nvSpPr>
      <xdr:spPr>
        <a:xfrm>
          <a:off x="13652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3908</xdr:rowOff>
    </xdr:from>
    <xdr:ext cx="534377" cy="259045"/>
    <xdr:sp macro="" textlink="">
      <xdr:nvSpPr>
        <xdr:cNvPr id="694" name="テキスト ボックス 693"/>
        <xdr:cNvSpPr txBox="1"/>
      </xdr:nvSpPr>
      <xdr:spPr>
        <a:xfrm>
          <a:off x="13436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91156</xdr:rowOff>
    </xdr:from>
    <xdr:to>
      <xdr:col>67</xdr:col>
      <xdr:colOff>101600</xdr:colOff>
      <xdr:row>97</xdr:row>
      <xdr:rowOff>21306</xdr:rowOff>
    </xdr:to>
    <xdr:sp macro="" textlink="">
      <xdr:nvSpPr>
        <xdr:cNvPr id="695" name="フローチャート: 判断 694"/>
        <xdr:cNvSpPr/>
      </xdr:nvSpPr>
      <xdr:spPr>
        <a:xfrm>
          <a:off x="12763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37833</xdr:rowOff>
    </xdr:from>
    <xdr:ext cx="534377" cy="259045"/>
    <xdr:sp macro="" textlink="">
      <xdr:nvSpPr>
        <xdr:cNvPr id="696" name="テキスト ボックス 695"/>
        <xdr:cNvSpPr txBox="1"/>
      </xdr:nvSpPr>
      <xdr:spPr>
        <a:xfrm>
          <a:off x="12547111" y="163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47713</xdr:rowOff>
    </xdr:from>
    <xdr:to>
      <xdr:col>85</xdr:col>
      <xdr:colOff>177800</xdr:colOff>
      <xdr:row>96</xdr:row>
      <xdr:rowOff>149313</xdr:rowOff>
    </xdr:to>
    <xdr:sp macro="" textlink="">
      <xdr:nvSpPr>
        <xdr:cNvPr id="702" name="楕円 701"/>
        <xdr:cNvSpPr/>
      </xdr:nvSpPr>
      <xdr:spPr>
        <a:xfrm>
          <a:off x="16268700" y="1650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70590</xdr:rowOff>
    </xdr:from>
    <xdr:ext cx="534377" cy="259045"/>
    <xdr:sp macro="" textlink="">
      <xdr:nvSpPr>
        <xdr:cNvPr id="703" name="公債費該当値テキスト"/>
        <xdr:cNvSpPr txBox="1"/>
      </xdr:nvSpPr>
      <xdr:spPr>
        <a:xfrm>
          <a:off x="16370300" y="1635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91567</xdr:rowOff>
    </xdr:from>
    <xdr:to>
      <xdr:col>81</xdr:col>
      <xdr:colOff>101600</xdr:colOff>
      <xdr:row>97</xdr:row>
      <xdr:rowOff>21717</xdr:rowOff>
    </xdr:to>
    <xdr:sp macro="" textlink="">
      <xdr:nvSpPr>
        <xdr:cNvPr id="704" name="楕円 703"/>
        <xdr:cNvSpPr/>
      </xdr:nvSpPr>
      <xdr:spPr>
        <a:xfrm>
          <a:off x="15430500" y="1655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38244</xdr:rowOff>
    </xdr:from>
    <xdr:ext cx="534377" cy="259045"/>
    <xdr:sp macro="" textlink="">
      <xdr:nvSpPr>
        <xdr:cNvPr id="705" name="テキスト ボックス 704"/>
        <xdr:cNvSpPr txBox="1"/>
      </xdr:nvSpPr>
      <xdr:spPr>
        <a:xfrm>
          <a:off x="15214111" y="1632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85959</xdr:rowOff>
    </xdr:from>
    <xdr:to>
      <xdr:col>76</xdr:col>
      <xdr:colOff>165100</xdr:colOff>
      <xdr:row>97</xdr:row>
      <xdr:rowOff>16109</xdr:rowOff>
    </xdr:to>
    <xdr:sp macro="" textlink="">
      <xdr:nvSpPr>
        <xdr:cNvPr id="706" name="楕円 705"/>
        <xdr:cNvSpPr/>
      </xdr:nvSpPr>
      <xdr:spPr>
        <a:xfrm>
          <a:off x="14541500" y="1654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32636</xdr:rowOff>
    </xdr:from>
    <xdr:ext cx="534377" cy="259045"/>
    <xdr:sp macro="" textlink="">
      <xdr:nvSpPr>
        <xdr:cNvPr id="707" name="テキスト ボックス 706"/>
        <xdr:cNvSpPr txBox="1"/>
      </xdr:nvSpPr>
      <xdr:spPr>
        <a:xfrm>
          <a:off x="14325111" y="1632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106311</xdr:rowOff>
    </xdr:from>
    <xdr:to>
      <xdr:col>72</xdr:col>
      <xdr:colOff>38100</xdr:colOff>
      <xdr:row>97</xdr:row>
      <xdr:rowOff>36461</xdr:rowOff>
    </xdr:to>
    <xdr:sp macro="" textlink="">
      <xdr:nvSpPr>
        <xdr:cNvPr id="708" name="楕円 707"/>
        <xdr:cNvSpPr/>
      </xdr:nvSpPr>
      <xdr:spPr>
        <a:xfrm>
          <a:off x="13652500" y="1656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27588</xdr:rowOff>
    </xdr:from>
    <xdr:ext cx="534377" cy="259045"/>
    <xdr:sp macro="" textlink="">
      <xdr:nvSpPr>
        <xdr:cNvPr id="709" name="テキスト ボックス 708"/>
        <xdr:cNvSpPr txBox="1"/>
      </xdr:nvSpPr>
      <xdr:spPr>
        <a:xfrm>
          <a:off x="13436111" y="1665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102677</xdr:rowOff>
    </xdr:from>
    <xdr:to>
      <xdr:col>67</xdr:col>
      <xdr:colOff>101600</xdr:colOff>
      <xdr:row>97</xdr:row>
      <xdr:rowOff>32827</xdr:rowOff>
    </xdr:to>
    <xdr:sp macro="" textlink="">
      <xdr:nvSpPr>
        <xdr:cNvPr id="710" name="楕円 709"/>
        <xdr:cNvSpPr/>
      </xdr:nvSpPr>
      <xdr:spPr>
        <a:xfrm>
          <a:off x="12763500" y="1656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23954</xdr:rowOff>
    </xdr:from>
    <xdr:ext cx="534377" cy="259045"/>
    <xdr:sp macro="" textlink="">
      <xdr:nvSpPr>
        <xdr:cNvPr id="711" name="テキスト ボックス 710"/>
        <xdr:cNvSpPr txBox="1"/>
      </xdr:nvSpPr>
      <xdr:spPr>
        <a:xfrm>
          <a:off x="12547111" y="1665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2" name="直線コネクタ 72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3" name="テキスト ボックス 72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6" name="直線コネクタ 72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27" name="テキスト ボックス 726"/>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30543</xdr:rowOff>
    </xdr:from>
    <xdr:to>
      <xdr:col>116</xdr:col>
      <xdr:colOff>62864</xdr:colOff>
      <xdr:row>38</xdr:row>
      <xdr:rowOff>25400</xdr:rowOff>
    </xdr:to>
    <xdr:cxnSp macro="">
      <xdr:nvCxnSpPr>
        <xdr:cNvPr id="731" name="直線コネクタ 730"/>
        <xdr:cNvCxnSpPr/>
      </xdr:nvCxnSpPr>
      <xdr:spPr>
        <a:xfrm flipV="1">
          <a:off x="22159595" y="5345493"/>
          <a:ext cx="1269" cy="119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2"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3" name="直線コネクタ 73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148670</xdr:rowOff>
    </xdr:from>
    <xdr:ext cx="469744" cy="259045"/>
    <xdr:sp macro="" textlink="">
      <xdr:nvSpPr>
        <xdr:cNvPr id="734" name="諸支出金最大値テキスト"/>
        <xdr:cNvSpPr txBox="1"/>
      </xdr:nvSpPr>
      <xdr:spPr>
        <a:xfrm>
          <a:off x="22212300" y="512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30543</xdr:rowOff>
    </xdr:from>
    <xdr:to>
      <xdr:col>116</xdr:col>
      <xdr:colOff>152400</xdr:colOff>
      <xdr:row>31</xdr:row>
      <xdr:rowOff>30543</xdr:rowOff>
    </xdr:to>
    <xdr:cxnSp macro="">
      <xdr:nvCxnSpPr>
        <xdr:cNvPr id="735" name="直線コネクタ 734"/>
        <xdr:cNvCxnSpPr/>
      </xdr:nvCxnSpPr>
      <xdr:spPr>
        <a:xfrm>
          <a:off x="22072600" y="53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6" name="直線コネクタ 73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110062</xdr:rowOff>
    </xdr:from>
    <xdr:ext cx="378565" cy="259045"/>
    <xdr:sp macro="" textlink="">
      <xdr:nvSpPr>
        <xdr:cNvPr id="737" name="諸支出金平均値テキスト"/>
        <xdr:cNvSpPr txBox="1"/>
      </xdr:nvSpPr>
      <xdr:spPr>
        <a:xfrm>
          <a:off x="22212300" y="62822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87185</xdr:rowOff>
    </xdr:from>
    <xdr:to>
      <xdr:col>116</xdr:col>
      <xdr:colOff>114300</xdr:colOff>
      <xdr:row>38</xdr:row>
      <xdr:rowOff>17335</xdr:rowOff>
    </xdr:to>
    <xdr:sp macro="" textlink="">
      <xdr:nvSpPr>
        <xdr:cNvPr id="738" name="フローチャート: 判断 737"/>
        <xdr:cNvSpPr/>
      </xdr:nvSpPr>
      <xdr:spPr>
        <a:xfrm>
          <a:off x="22110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9" name="直線コネクタ 73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67754</xdr:rowOff>
    </xdr:from>
    <xdr:to>
      <xdr:col>112</xdr:col>
      <xdr:colOff>38100</xdr:colOff>
      <xdr:row>37</xdr:row>
      <xdr:rowOff>169354</xdr:rowOff>
    </xdr:to>
    <xdr:sp macro="" textlink="">
      <xdr:nvSpPr>
        <xdr:cNvPr id="740" name="フローチャート: 判断 739"/>
        <xdr:cNvSpPr/>
      </xdr:nvSpPr>
      <xdr:spPr>
        <a:xfrm>
          <a:off x="21272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14431</xdr:rowOff>
    </xdr:from>
    <xdr:ext cx="378565" cy="259045"/>
    <xdr:sp macro="" textlink="">
      <xdr:nvSpPr>
        <xdr:cNvPr id="741" name="テキスト ボックス 740"/>
        <xdr:cNvSpPr txBox="1"/>
      </xdr:nvSpPr>
      <xdr:spPr>
        <a:xfrm>
          <a:off x="21134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96838</xdr:rowOff>
    </xdr:from>
    <xdr:to>
      <xdr:col>107</xdr:col>
      <xdr:colOff>50800</xdr:colOff>
      <xdr:row>38</xdr:row>
      <xdr:rowOff>25400</xdr:rowOff>
    </xdr:to>
    <xdr:cxnSp macro="">
      <xdr:nvCxnSpPr>
        <xdr:cNvPr id="742" name="直線コネクタ 741"/>
        <xdr:cNvCxnSpPr/>
      </xdr:nvCxnSpPr>
      <xdr:spPr>
        <a:xfrm>
          <a:off x="19545300" y="6269038"/>
          <a:ext cx="889000" cy="27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67754</xdr:rowOff>
    </xdr:from>
    <xdr:to>
      <xdr:col>107</xdr:col>
      <xdr:colOff>101600</xdr:colOff>
      <xdr:row>37</xdr:row>
      <xdr:rowOff>169354</xdr:rowOff>
    </xdr:to>
    <xdr:sp macro="" textlink="">
      <xdr:nvSpPr>
        <xdr:cNvPr id="743" name="フローチャート: 判断 742"/>
        <xdr:cNvSpPr/>
      </xdr:nvSpPr>
      <xdr:spPr>
        <a:xfrm>
          <a:off x="20383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14431</xdr:rowOff>
    </xdr:from>
    <xdr:ext cx="378565" cy="259045"/>
    <xdr:sp macro="" textlink="">
      <xdr:nvSpPr>
        <xdr:cNvPr id="744" name="テキスト ボックス 743"/>
        <xdr:cNvSpPr txBox="1"/>
      </xdr:nvSpPr>
      <xdr:spPr>
        <a:xfrm>
          <a:off x="20245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96838</xdr:rowOff>
    </xdr:from>
    <xdr:to>
      <xdr:col>102</xdr:col>
      <xdr:colOff>114300</xdr:colOff>
      <xdr:row>38</xdr:row>
      <xdr:rowOff>25400</xdr:rowOff>
    </xdr:to>
    <xdr:cxnSp macro="">
      <xdr:nvCxnSpPr>
        <xdr:cNvPr id="745" name="直線コネクタ 744"/>
        <xdr:cNvCxnSpPr/>
      </xdr:nvCxnSpPr>
      <xdr:spPr>
        <a:xfrm flipV="1">
          <a:off x="18656300" y="6269038"/>
          <a:ext cx="889000" cy="27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49466</xdr:rowOff>
    </xdr:from>
    <xdr:to>
      <xdr:col>102</xdr:col>
      <xdr:colOff>165100</xdr:colOff>
      <xdr:row>36</xdr:row>
      <xdr:rowOff>151066</xdr:rowOff>
    </xdr:to>
    <xdr:sp macro="" textlink="">
      <xdr:nvSpPr>
        <xdr:cNvPr id="746" name="フローチャート: 判断 745"/>
        <xdr:cNvSpPr/>
      </xdr:nvSpPr>
      <xdr:spPr>
        <a:xfrm>
          <a:off x="19494500" y="622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142193</xdr:rowOff>
    </xdr:from>
    <xdr:ext cx="378565" cy="259045"/>
    <xdr:sp macro="" textlink="">
      <xdr:nvSpPr>
        <xdr:cNvPr id="747" name="テキスト ボックス 746"/>
        <xdr:cNvSpPr txBox="1"/>
      </xdr:nvSpPr>
      <xdr:spPr>
        <a:xfrm>
          <a:off x="19356017" y="6314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21463</xdr:rowOff>
    </xdr:from>
    <xdr:to>
      <xdr:col>98</xdr:col>
      <xdr:colOff>38100</xdr:colOff>
      <xdr:row>37</xdr:row>
      <xdr:rowOff>123063</xdr:rowOff>
    </xdr:to>
    <xdr:sp macro="" textlink="">
      <xdr:nvSpPr>
        <xdr:cNvPr id="748" name="フローチャート: 判断 747"/>
        <xdr:cNvSpPr/>
      </xdr:nvSpPr>
      <xdr:spPr>
        <a:xfrm>
          <a:off x="18605500" y="636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139590</xdr:rowOff>
    </xdr:from>
    <xdr:ext cx="378565" cy="259045"/>
    <xdr:sp macro="" textlink="">
      <xdr:nvSpPr>
        <xdr:cNvPr id="749" name="テキスト ボックス 748"/>
        <xdr:cNvSpPr txBox="1"/>
      </xdr:nvSpPr>
      <xdr:spPr>
        <a:xfrm>
          <a:off x="18467017" y="614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5" name="楕円 75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65613</xdr:rowOff>
    </xdr:from>
    <xdr:ext cx="249299" cy="259045"/>
    <xdr:sp macro="" textlink="">
      <xdr:nvSpPr>
        <xdr:cNvPr id="756" name="諸支出金該当値テキスト"/>
        <xdr:cNvSpPr txBox="1"/>
      </xdr:nvSpPr>
      <xdr:spPr>
        <a:xfrm>
          <a:off x="22212300" y="64092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7" name="楕円 75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8" name="テキスト ボックス 75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9" name="楕円 75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0" name="テキスト ボックス 75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46038</xdr:rowOff>
    </xdr:from>
    <xdr:to>
      <xdr:col>102</xdr:col>
      <xdr:colOff>165100</xdr:colOff>
      <xdr:row>36</xdr:row>
      <xdr:rowOff>147638</xdr:rowOff>
    </xdr:to>
    <xdr:sp macro="" textlink="">
      <xdr:nvSpPr>
        <xdr:cNvPr id="761" name="楕円 760"/>
        <xdr:cNvSpPr/>
      </xdr:nvSpPr>
      <xdr:spPr>
        <a:xfrm>
          <a:off x="19494500" y="62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164165</xdr:rowOff>
    </xdr:from>
    <xdr:ext cx="378565" cy="259045"/>
    <xdr:sp macro="" textlink="">
      <xdr:nvSpPr>
        <xdr:cNvPr id="762" name="テキスト ボックス 761"/>
        <xdr:cNvSpPr txBox="1"/>
      </xdr:nvSpPr>
      <xdr:spPr>
        <a:xfrm>
          <a:off x="19356017" y="5993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3" name="楕円 76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4" name="テキスト ボックス 76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衛生費の</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住民１人あたりコストが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82,114</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円となっており、大きく増加している。</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小豆島中央病院企業団の経営状況に応じて負担金等が増加していることが主な原因である。小豆圏域における唯一の公立病院として、独立採算による効率的かつ効果的な経営のため、経営状況を改善していく必要がある。また、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年度より香川県及び県内</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町の水道事業が統合され、香川県広域水道企業団が設立されたことに伴い、土庄町水道事業会計が廃止され、一般会計において派遣職員に係る人件費を負担することとなったが、この負担した人件費については、</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当企業団より</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負担金として収入するため、実質的には負担は増加しない。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香川県土庄町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財政調整基金については、中期的な見通しの下に、決算剰余金を中心に積み立てるとともに、最低水準の取崩しに努めている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。近年、増加している大型事業に係る公債費の増加及び小豆島中央病院企業団への負担金の増加等により財政調整基金から一般会計への繰入金が増加している。今後も、</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庁舎</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建設事業や</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一般廃棄物処理施設建設</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事業</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等の大型事業に取り組むため、財政調整基金残高は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さらに</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減少する見込みである。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香川県土庄町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宅地造成事業特別会計は、基準地価の変動により平成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年度に黒字化したものの、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年度に再度赤字化した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今後は、不動産鑑定を実施し、時価を把握するなど具体的な売却価格の見直しを行う予定である。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また、平成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年度より、香川県広域水道企業団が設立されたことにより、土庄町水道事業会計が廃止となっている。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 zeroHeight="1" x14ac:dyDescent="0.2"/>
  <cols>
    <col min="1" max="11" width="2.08984375" style="187" customWidth="1"/>
    <col min="12" max="12" width="2.26953125" style="187" customWidth="1"/>
    <col min="13" max="17" width="2.36328125" style="187" customWidth="1"/>
    <col min="18" max="119" width="2.08984375" style="187" customWidth="1"/>
    <col min="120" max="16384" width="0" style="187" hidden="1"/>
  </cols>
  <sheetData>
    <row r="1" spans="1:119" ht="33" customHeight="1" x14ac:dyDescent="0.2">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2">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8936284</v>
      </c>
      <c r="BO4" s="423"/>
      <c r="BP4" s="423"/>
      <c r="BQ4" s="423"/>
      <c r="BR4" s="423"/>
      <c r="BS4" s="423"/>
      <c r="BT4" s="423"/>
      <c r="BU4" s="424"/>
      <c r="BV4" s="422">
        <v>8221895</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10.9</v>
      </c>
      <c r="CU4" s="604"/>
      <c r="CV4" s="604"/>
      <c r="CW4" s="604"/>
      <c r="CX4" s="604"/>
      <c r="CY4" s="604"/>
      <c r="CZ4" s="604"/>
      <c r="DA4" s="605"/>
      <c r="DB4" s="603">
        <v>10.1</v>
      </c>
      <c r="DC4" s="604"/>
      <c r="DD4" s="604"/>
      <c r="DE4" s="604"/>
      <c r="DF4" s="604"/>
      <c r="DG4" s="604"/>
      <c r="DH4" s="604"/>
      <c r="DI4" s="605"/>
      <c r="DJ4" s="185"/>
      <c r="DK4" s="185"/>
      <c r="DL4" s="185"/>
      <c r="DM4" s="185"/>
      <c r="DN4" s="185"/>
      <c r="DO4" s="185"/>
    </row>
    <row r="5" spans="1:119" ht="18.75" customHeight="1" x14ac:dyDescent="0.2">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8245911</v>
      </c>
      <c r="BO5" s="428"/>
      <c r="BP5" s="428"/>
      <c r="BQ5" s="428"/>
      <c r="BR5" s="428"/>
      <c r="BS5" s="428"/>
      <c r="BT5" s="428"/>
      <c r="BU5" s="429"/>
      <c r="BV5" s="427">
        <v>7636967</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90.5</v>
      </c>
      <c r="CU5" s="398"/>
      <c r="CV5" s="398"/>
      <c r="CW5" s="398"/>
      <c r="CX5" s="398"/>
      <c r="CY5" s="398"/>
      <c r="CZ5" s="398"/>
      <c r="DA5" s="399"/>
      <c r="DB5" s="397">
        <v>90</v>
      </c>
      <c r="DC5" s="398"/>
      <c r="DD5" s="398"/>
      <c r="DE5" s="398"/>
      <c r="DF5" s="398"/>
      <c r="DG5" s="398"/>
      <c r="DH5" s="398"/>
      <c r="DI5" s="399"/>
      <c r="DJ5" s="185"/>
      <c r="DK5" s="185"/>
      <c r="DL5" s="185"/>
      <c r="DM5" s="185"/>
      <c r="DN5" s="185"/>
      <c r="DO5" s="185"/>
    </row>
    <row r="6" spans="1:119" ht="18.75" customHeight="1" x14ac:dyDescent="0.2">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102</v>
      </c>
      <c r="AV6" s="485"/>
      <c r="AW6" s="485"/>
      <c r="AX6" s="485"/>
      <c r="AY6" s="407" t="s">
        <v>103</v>
      </c>
      <c r="AZ6" s="408"/>
      <c r="BA6" s="408"/>
      <c r="BB6" s="408"/>
      <c r="BC6" s="408"/>
      <c r="BD6" s="408"/>
      <c r="BE6" s="408"/>
      <c r="BF6" s="408"/>
      <c r="BG6" s="408"/>
      <c r="BH6" s="408"/>
      <c r="BI6" s="408"/>
      <c r="BJ6" s="408"/>
      <c r="BK6" s="408"/>
      <c r="BL6" s="408"/>
      <c r="BM6" s="409"/>
      <c r="BN6" s="427">
        <v>690373</v>
      </c>
      <c r="BO6" s="428"/>
      <c r="BP6" s="428"/>
      <c r="BQ6" s="428"/>
      <c r="BR6" s="428"/>
      <c r="BS6" s="428"/>
      <c r="BT6" s="428"/>
      <c r="BU6" s="429"/>
      <c r="BV6" s="427">
        <v>584928</v>
      </c>
      <c r="BW6" s="428"/>
      <c r="BX6" s="428"/>
      <c r="BY6" s="428"/>
      <c r="BZ6" s="428"/>
      <c r="CA6" s="428"/>
      <c r="CB6" s="428"/>
      <c r="CC6" s="429"/>
      <c r="CD6" s="436" t="s">
        <v>104</v>
      </c>
      <c r="CE6" s="437"/>
      <c r="CF6" s="437"/>
      <c r="CG6" s="437"/>
      <c r="CH6" s="437"/>
      <c r="CI6" s="437"/>
      <c r="CJ6" s="437"/>
      <c r="CK6" s="437"/>
      <c r="CL6" s="437"/>
      <c r="CM6" s="437"/>
      <c r="CN6" s="437"/>
      <c r="CO6" s="437"/>
      <c r="CP6" s="437"/>
      <c r="CQ6" s="437"/>
      <c r="CR6" s="437"/>
      <c r="CS6" s="438"/>
      <c r="CT6" s="577">
        <v>95</v>
      </c>
      <c r="CU6" s="578"/>
      <c r="CV6" s="578"/>
      <c r="CW6" s="578"/>
      <c r="CX6" s="578"/>
      <c r="CY6" s="578"/>
      <c r="CZ6" s="578"/>
      <c r="DA6" s="579"/>
      <c r="DB6" s="577">
        <v>94.5</v>
      </c>
      <c r="DC6" s="578"/>
      <c r="DD6" s="578"/>
      <c r="DE6" s="578"/>
      <c r="DF6" s="578"/>
      <c r="DG6" s="578"/>
      <c r="DH6" s="578"/>
      <c r="DI6" s="579"/>
      <c r="DJ6" s="185"/>
      <c r="DK6" s="185"/>
      <c r="DL6" s="185"/>
      <c r="DM6" s="185"/>
      <c r="DN6" s="185"/>
      <c r="DO6" s="185"/>
    </row>
    <row r="7" spans="1:119" ht="18.75" customHeight="1" x14ac:dyDescent="0.2">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105</v>
      </c>
      <c r="AN7" s="401"/>
      <c r="AO7" s="401"/>
      <c r="AP7" s="401"/>
      <c r="AQ7" s="401"/>
      <c r="AR7" s="401"/>
      <c r="AS7" s="401"/>
      <c r="AT7" s="402"/>
      <c r="AU7" s="484" t="s">
        <v>102</v>
      </c>
      <c r="AV7" s="485"/>
      <c r="AW7" s="485"/>
      <c r="AX7" s="485"/>
      <c r="AY7" s="407" t="s">
        <v>106</v>
      </c>
      <c r="AZ7" s="408"/>
      <c r="BA7" s="408"/>
      <c r="BB7" s="408"/>
      <c r="BC7" s="408"/>
      <c r="BD7" s="408"/>
      <c r="BE7" s="408"/>
      <c r="BF7" s="408"/>
      <c r="BG7" s="408"/>
      <c r="BH7" s="408"/>
      <c r="BI7" s="408"/>
      <c r="BJ7" s="408"/>
      <c r="BK7" s="408"/>
      <c r="BL7" s="408"/>
      <c r="BM7" s="409"/>
      <c r="BN7" s="427">
        <v>173559</v>
      </c>
      <c r="BO7" s="428"/>
      <c r="BP7" s="428"/>
      <c r="BQ7" s="428"/>
      <c r="BR7" s="428"/>
      <c r="BS7" s="428"/>
      <c r="BT7" s="428"/>
      <c r="BU7" s="429"/>
      <c r="BV7" s="427">
        <v>112934</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4744149</v>
      </c>
      <c r="CU7" s="428"/>
      <c r="CV7" s="428"/>
      <c r="CW7" s="428"/>
      <c r="CX7" s="428"/>
      <c r="CY7" s="428"/>
      <c r="CZ7" s="428"/>
      <c r="DA7" s="429"/>
      <c r="DB7" s="427">
        <v>4658384</v>
      </c>
      <c r="DC7" s="428"/>
      <c r="DD7" s="428"/>
      <c r="DE7" s="428"/>
      <c r="DF7" s="428"/>
      <c r="DG7" s="428"/>
      <c r="DH7" s="428"/>
      <c r="DI7" s="429"/>
      <c r="DJ7" s="185"/>
      <c r="DK7" s="185"/>
      <c r="DL7" s="185"/>
      <c r="DM7" s="185"/>
      <c r="DN7" s="185"/>
      <c r="DO7" s="185"/>
    </row>
    <row r="8" spans="1:119" ht="18.75" customHeight="1" thickBot="1" x14ac:dyDescent="0.25">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102</v>
      </c>
      <c r="AV8" s="485"/>
      <c r="AW8" s="485"/>
      <c r="AX8" s="485"/>
      <c r="AY8" s="407" t="s">
        <v>109</v>
      </c>
      <c r="AZ8" s="408"/>
      <c r="BA8" s="408"/>
      <c r="BB8" s="408"/>
      <c r="BC8" s="408"/>
      <c r="BD8" s="408"/>
      <c r="BE8" s="408"/>
      <c r="BF8" s="408"/>
      <c r="BG8" s="408"/>
      <c r="BH8" s="408"/>
      <c r="BI8" s="408"/>
      <c r="BJ8" s="408"/>
      <c r="BK8" s="408"/>
      <c r="BL8" s="408"/>
      <c r="BM8" s="409"/>
      <c r="BN8" s="427">
        <v>516814</v>
      </c>
      <c r="BO8" s="428"/>
      <c r="BP8" s="428"/>
      <c r="BQ8" s="428"/>
      <c r="BR8" s="428"/>
      <c r="BS8" s="428"/>
      <c r="BT8" s="428"/>
      <c r="BU8" s="429"/>
      <c r="BV8" s="427">
        <v>471994</v>
      </c>
      <c r="BW8" s="428"/>
      <c r="BX8" s="428"/>
      <c r="BY8" s="428"/>
      <c r="BZ8" s="428"/>
      <c r="CA8" s="428"/>
      <c r="CB8" s="428"/>
      <c r="CC8" s="429"/>
      <c r="CD8" s="436" t="s">
        <v>110</v>
      </c>
      <c r="CE8" s="437"/>
      <c r="CF8" s="437"/>
      <c r="CG8" s="437"/>
      <c r="CH8" s="437"/>
      <c r="CI8" s="437"/>
      <c r="CJ8" s="437"/>
      <c r="CK8" s="437"/>
      <c r="CL8" s="437"/>
      <c r="CM8" s="437"/>
      <c r="CN8" s="437"/>
      <c r="CO8" s="437"/>
      <c r="CP8" s="437"/>
      <c r="CQ8" s="437"/>
      <c r="CR8" s="437"/>
      <c r="CS8" s="438"/>
      <c r="CT8" s="540">
        <v>0.37</v>
      </c>
      <c r="CU8" s="541"/>
      <c r="CV8" s="541"/>
      <c r="CW8" s="541"/>
      <c r="CX8" s="541"/>
      <c r="CY8" s="541"/>
      <c r="CZ8" s="541"/>
      <c r="DA8" s="542"/>
      <c r="DB8" s="540">
        <v>0.36</v>
      </c>
      <c r="DC8" s="541"/>
      <c r="DD8" s="541"/>
      <c r="DE8" s="541"/>
      <c r="DF8" s="541"/>
      <c r="DG8" s="541"/>
      <c r="DH8" s="541"/>
      <c r="DI8" s="542"/>
      <c r="DJ8" s="185"/>
      <c r="DK8" s="185"/>
      <c r="DL8" s="185"/>
      <c r="DM8" s="185"/>
      <c r="DN8" s="185"/>
      <c r="DO8" s="185"/>
    </row>
    <row r="9" spans="1:119" ht="18.75" customHeight="1" thickBot="1" x14ac:dyDescent="0.25">
      <c r="A9" s="186"/>
      <c r="B9" s="566" t="s">
        <v>111</v>
      </c>
      <c r="C9" s="567"/>
      <c r="D9" s="567"/>
      <c r="E9" s="567"/>
      <c r="F9" s="567"/>
      <c r="G9" s="567"/>
      <c r="H9" s="567"/>
      <c r="I9" s="567"/>
      <c r="J9" s="567"/>
      <c r="K9" s="490"/>
      <c r="L9" s="568" t="s">
        <v>112</v>
      </c>
      <c r="M9" s="569"/>
      <c r="N9" s="569"/>
      <c r="O9" s="569"/>
      <c r="P9" s="569"/>
      <c r="Q9" s="570"/>
      <c r="R9" s="571">
        <v>14002</v>
      </c>
      <c r="S9" s="572"/>
      <c r="T9" s="572"/>
      <c r="U9" s="572"/>
      <c r="V9" s="573"/>
      <c r="W9" s="506" t="s">
        <v>113</v>
      </c>
      <c r="X9" s="507"/>
      <c r="Y9" s="507"/>
      <c r="Z9" s="507"/>
      <c r="AA9" s="507"/>
      <c r="AB9" s="507"/>
      <c r="AC9" s="507"/>
      <c r="AD9" s="507"/>
      <c r="AE9" s="507"/>
      <c r="AF9" s="507"/>
      <c r="AG9" s="507"/>
      <c r="AH9" s="507"/>
      <c r="AI9" s="507"/>
      <c r="AJ9" s="507"/>
      <c r="AK9" s="507"/>
      <c r="AL9" s="574"/>
      <c r="AM9" s="496" t="s">
        <v>114</v>
      </c>
      <c r="AN9" s="401"/>
      <c r="AO9" s="401"/>
      <c r="AP9" s="401"/>
      <c r="AQ9" s="401"/>
      <c r="AR9" s="401"/>
      <c r="AS9" s="401"/>
      <c r="AT9" s="402"/>
      <c r="AU9" s="484" t="s">
        <v>115</v>
      </c>
      <c r="AV9" s="485"/>
      <c r="AW9" s="485"/>
      <c r="AX9" s="485"/>
      <c r="AY9" s="407" t="s">
        <v>116</v>
      </c>
      <c r="AZ9" s="408"/>
      <c r="BA9" s="408"/>
      <c r="BB9" s="408"/>
      <c r="BC9" s="408"/>
      <c r="BD9" s="408"/>
      <c r="BE9" s="408"/>
      <c r="BF9" s="408"/>
      <c r="BG9" s="408"/>
      <c r="BH9" s="408"/>
      <c r="BI9" s="408"/>
      <c r="BJ9" s="408"/>
      <c r="BK9" s="408"/>
      <c r="BL9" s="408"/>
      <c r="BM9" s="409"/>
      <c r="BN9" s="427">
        <v>44820</v>
      </c>
      <c r="BO9" s="428"/>
      <c r="BP9" s="428"/>
      <c r="BQ9" s="428"/>
      <c r="BR9" s="428"/>
      <c r="BS9" s="428"/>
      <c r="BT9" s="428"/>
      <c r="BU9" s="429"/>
      <c r="BV9" s="427">
        <v>38162</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14.1</v>
      </c>
      <c r="CU9" s="398"/>
      <c r="CV9" s="398"/>
      <c r="CW9" s="398"/>
      <c r="CX9" s="398"/>
      <c r="CY9" s="398"/>
      <c r="CZ9" s="398"/>
      <c r="DA9" s="399"/>
      <c r="DB9" s="397">
        <v>13.5</v>
      </c>
      <c r="DC9" s="398"/>
      <c r="DD9" s="398"/>
      <c r="DE9" s="398"/>
      <c r="DF9" s="398"/>
      <c r="DG9" s="398"/>
      <c r="DH9" s="398"/>
      <c r="DI9" s="399"/>
      <c r="DJ9" s="185"/>
      <c r="DK9" s="185"/>
      <c r="DL9" s="185"/>
      <c r="DM9" s="185"/>
      <c r="DN9" s="185"/>
      <c r="DO9" s="185"/>
    </row>
    <row r="10" spans="1:119" ht="18.75" customHeight="1" thickBot="1" x14ac:dyDescent="0.25">
      <c r="A10" s="186"/>
      <c r="B10" s="566"/>
      <c r="C10" s="567"/>
      <c r="D10" s="567"/>
      <c r="E10" s="567"/>
      <c r="F10" s="567"/>
      <c r="G10" s="567"/>
      <c r="H10" s="567"/>
      <c r="I10" s="567"/>
      <c r="J10" s="567"/>
      <c r="K10" s="490"/>
      <c r="L10" s="400" t="s">
        <v>118</v>
      </c>
      <c r="M10" s="401"/>
      <c r="N10" s="401"/>
      <c r="O10" s="401"/>
      <c r="P10" s="401"/>
      <c r="Q10" s="402"/>
      <c r="R10" s="403">
        <v>15123</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120</v>
      </c>
      <c r="AV10" s="485"/>
      <c r="AW10" s="485"/>
      <c r="AX10" s="485"/>
      <c r="AY10" s="407" t="s">
        <v>121</v>
      </c>
      <c r="AZ10" s="408"/>
      <c r="BA10" s="408"/>
      <c r="BB10" s="408"/>
      <c r="BC10" s="408"/>
      <c r="BD10" s="408"/>
      <c r="BE10" s="408"/>
      <c r="BF10" s="408"/>
      <c r="BG10" s="408"/>
      <c r="BH10" s="408"/>
      <c r="BI10" s="408"/>
      <c r="BJ10" s="408"/>
      <c r="BK10" s="408"/>
      <c r="BL10" s="408"/>
      <c r="BM10" s="409"/>
      <c r="BN10" s="427">
        <v>3042</v>
      </c>
      <c r="BO10" s="428"/>
      <c r="BP10" s="428"/>
      <c r="BQ10" s="428"/>
      <c r="BR10" s="428"/>
      <c r="BS10" s="428"/>
      <c r="BT10" s="428"/>
      <c r="BU10" s="429"/>
      <c r="BV10" s="427">
        <v>3157</v>
      </c>
      <c r="BW10" s="428"/>
      <c r="BX10" s="428"/>
      <c r="BY10" s="428"/>
      <c r="BZ10" s="428"/>
      <c r="CA10" s="428"/>
      <c r="CB10" s="428"/>
      <c r="CC10" s="429"/>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566"/>
      <c r="C11" s="567"/>
      <c r="D11" s="567"/>
      <c r="E11" s="567"/>
      <c r="F11" s="567"/>
      <c r="G11" s="567"/>
      <c r="H11" s="567"/>
      <c r="I11" s="567"/>
      <c r="J11" s="567"/>
      <c r="K11" s="490"/>
      <c r="L11" s="473" t="s">
        <v>123</v>
      </c>
      <c r="M11" s="474"/>
      <c r="N11" s="474"/>
      <c r="O11" s="474"/>
      <c r="P11" s="474"/>
      <c r="Q11" s="475"/>
      <c r="R11" s="563" t="s">
        <v>124</v>
      </c>
      <c r="S11" s="564"/>
      <c r="T11" s="564"/>
      <c r="U11" s="564"/>
      <c r="V11" s="565"/>
      <c r="W11" s="575"/>
      <c r="X11" s="389"/>
      <c r="Y11" s="389"/>
      <c r="Z11" s="389"/>
      <c r="AA11" s="389"/>
      <c r="AB11" s="389"/>
      <c r="AC11" s="389"/>
      <c r="AD11" s="389"/>
      <c r="AE11" s="389"/>
      <c r="AF11" s="389"/>
      <c r="AG11" s="389"/>
      <c r="AH11" s="389"/>
      <c r="AI11" s="389"/>
      <c r="AJ11" s="389"/>
      <c r="AK11" s="389"/>
      <c r="AL11" s="576"/>
      <c r="AM11" s="496" t="s">
        <v>125</v>
      </c>
      <c r="AN11" s="401"/>
      <c r="AO11" s="401"/>
      <c r="AP11" s="401"/>
      <c r="AQ11" s="401"/>
      <c r="AR11" s="401"/>
      <c r="AS11" s="401"/>
      <c r="AT11" s="402"/>
      <c r="AU11" s="484" t="s">
        <v>102</v>
      </c>
      <c r="AV11" s="485"/>
      <c r="AW11" s="485"/>
      <c r="AX11" s="485"/>
      <c r="AY11" s="407" t="s">
        <v>126</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127</v>
      </c>
      <c r="CE11" s="437"/>
      <c r="CF11" s="437"/>
      <c r="CG11" s="437"/>
      <c r="CH11" s="437"/>
      <c r="CI11" s="437"/>
      <c r="CJ11" s="437"/>
      <c r="CK11" s="437"/>
      <c r="CL11" s="437"/>
      <c r="CM11" s="437"/>
      <c r="CN11" s="437"/>
      <c r="CO11" s="437"/>
      <c r="CP11" s="437"/>
      <c r="CQ11" s="437"/>
      <c r="CR11" s="437"/>
      <c r="CS11" s="438"/>
      <c r="CT11" s="540" t="s">
        <v>128</v>
      </c>
      <c r="CU11" s="541"/>
      <c r="CV11" s="541"/>
      <c r="CW11" s="541"/>
      <c r="CX11" s="541"/>
      <c r="CY11" s="541"/>
      <c r="CZ11" s="541"/>
      <c r="DA11" s="542"/>
      <c r="DB11" s="540" t="s">
        <v>129</v>
      </c>
      <c r="DC11" s="541"/>
      <c r="DD11" s="541"/>
      <c r="DE11" s="541"/>
      <c r="DF11" s="541"/>
      <c r="DG11" s="541"/>
      <c r="DH11" s="541"/>
      <c r="DI11" s="542"/>
      <c r="DJ11" s="185"/>
      <c r="DK11" s="185"/>
      <c r="DL11" s="185"/>
      <c r="DM11" s="185"/>
      <c r="DN11" s="185"/>
      <c r="DO11" s="185"/>
    </row>
    <row r="12" spans="1:119" ht="18.75" customHeight="1" x14ac:dyDescent="0.2">
      <c r="A12" s="186"/>
      <c r="B12" s="543" t="s">
        <v>130</v>
      </c>
      <c r="C12" s="544"/>
      <c r="D12" s="544"/>
      <c r="E12" s="544"/>
      <c r="F12" s="544"/>
      <c r="G12" s="544"/>
      <c r="H12" s="544"/>
      <c r="I12" s="544"/>
      <c r="J12" s="544"/>
      <c r="K12" s="545"/>
      <c r="L12" s="552" t="s">
        <v>131</v>
      </c>
      <c r="M12" s="553"/>
      <c r="N12" s="553"/>
      <c r="O12" s="553"/>
      <c r="P12" s="553"/>
      <c r="Q12" s="554"/>
      <c r="R12" s="555">
        <v>13964</v>
      </c>
      <c r="S12" s="556"/>
      <c r="T12" s="556"/>
      <c r="U12" s="556"/>
      <c r="V12" s="557"/>
      <c r="W12" s="558" t="s">
        <v>1</v>
      </c>
      <c r="X12" s="485"/>
      <c r="Y12" s="485"/>
      <c r="Z12" s="485"/>
      <c r="AA12" s="485"/>
      <c r="AB12" s="559"/>
      <c r="AC12" s="484" t="s">
        <v>132</v>
      </c>
      <c r="AD12" s="485"/>
      <c r="AE12" s="485"/>
      <c r="AF12" s="485"/>
      <c r="AG12" s="559"/>
      <c r="AH12" s="484" t="s">
        <v>133</v>
      </c>
      <c r="AI12" s="485"/>
      <c r="AJ12" s="485"/>
      <c r="AK12" s="485"/>
      <c r="AL12" s="560"/>
      <c r="AM12" s="496" t="s">
        <v>134</v>
      </c>
      <c r="AN12" s="401"/>
      <c r="AO12" s="401"/>
      <c r="AP12" s="401"/>
      <c r="AQ12" s="401"/>
      <c r="AR12" s="401"/>
      <c r="AS12" s="401"/>
      <c r="AT12" s="402"/>
      <c r="AU12" s="484" t="s">
        <v>135</v>
      </c>
      <c r="AV12" s="485"/>
      <c r="AW12" s="485"/>
      <c r="AX12" s="485"/>
      <c r="AY12" s="407" t="s">
        <v>136</v>
      </c>
      <c r="AZ12" s="408"/>
      <c r="BA12" s="408"/>
      <c r="BB12" s="408"/>
      <c r="BC12" s="408"/>
      <c r="BD12" s="408"/>
      <c r="BE12" s="408"/>
      <c r="BF12" s="408"/>
      <c r="BG12" s="408"/>
      <c r="BH12" s="408"/>
      <c r="BI12" s="408"/>
      <c r="BJ12" s="408"/>
      <c r="BK12" s="408"/>
      <c r="BL12" s="408"/>
      <c r="BM12" s="409"/>
      <c r="BN12" s="427">
        <v>400000</v>
      </c>
      <c r="BO12" s="428"/>
      <c r="BP12" s="428"/>
      <c r="BQ12" s="428"/>
      <c r="BR12" s="428"/>
      <c r="BS12" s="428"/>
      <c r="BT12" s="428"/>
      <c r="BU12" s="429"/>
      <c r="BV12" s="427">
        <v>221000</v>
      </c>
      <c r="BW12" s="428"/>
      <c r="BX12" s="428"/>
      <c r="BY12" s="428"/>
      <c r="BZ12" s="428"/>
      <c r="CA12" s="428"/>
      <c r="CB12" s="428"/>
      <c r="CC12" s="429"/>
      <c r="CD12" s="436" t="s">
        <v>137</v>
      </c>
      <c r="CE12" s="437"/>
      <c r="CF12" s="437"/>
      <c r="CG12" s="437"/>
      <c r="CH12" s="437"/>
      <c r="CI12" s="437"/>
      <c r="CJ12" s="437"/>
      <c r="CK12" s="437"/>
      <c r="CL12" s="437"/>
      <c r="CM12" s="437"/>
      <c r="CN12" s="437"/>
      <c r="CO12" s="437"/>
      <c r="CP12" s="437"/>
      <c r="CQ12" s="437"/>
      <c r="CR12" s="437"/>
      <c r="CS12" s="438"/>
      <c r="CT12" s="540" t="s">
        <v>129</v>
      </c>
      <c r="CU12" s="541"/>
      <c r="CV12" s="541"/>
      <c r="CW12" s="541"/>
      <c r="CX12" s="541"/>
      <c r="CY12" s="541"/>
      <c r="CZ12" s="541"/>
      <c r="DA12" s="542"/>
      <c r="DB12" s="540" t="s">
        <v>138</v>
      </c>
      <c r="DC12" s="541"/>
      <c r="DD12" s="541"/>
      <c r="DE12" s="541"/>
      <c r="DF12" s="541"/>
      <c r="DG12" s="541"/>
      <c r="DH12" s="541"/>
      <c r="DI12" s="542"/>
      <c r="DJ12" s="185"/>
      <c r="DK12" s="185"/>
      <c r="DL12" s="185"/>
      <c r="DM12" s="185"/>
      <c r="DN12" s="185"/>
      <c r="DO12" s="185"/>
    </row>
    <row r="13" spans="1:119" ht="18.75" customHeight="1" x14ac:dyDescent="0.2">
      <c r="A13" s="186"/>
      <c r="B13" s="546"/>
      <c r="C13" s="547"/>
      <c r="D13" s="547"/>
      <c r="E13" s="547"/>
      <c r="F13" s="547"/>
      <c r="G13" s="547"/>
      <c r="H13" s="547"/>
      <c r="I13" s="547"/>
      <c r="J13" s="547"/>
      <c r="K13" s="548"/>
      <c r="L13" s="196"/>
      <c r="M13" s="527" t="s">
        <v>139</v>
      </c>
      <c r="N13" s="528"/>
      <c r="O13" s="528"/>
      <c r="P13" s="528"/>
      <c r="Q13" s="529"/>
      <c r="R13" s="530">
        <v>13871</v>
      </c>
      <c r="S13" s="531"/>
      <c r="T13" s="531"/>
      <c r="U13" s="531"/>
      <c r="V13" s="532"/>
      <c r="W13" s="518" t="s">
        <v>140</v>
      </c>
      <c r="X13" s="440"/>
      <c r="Y13" s="440"/>
      <c r="Z13" s="440"/>
      <c r="AA13" s="440"/>
      <c r="AB13" s="441"/>
      <c r="AC13" s="403">
        <v>468</v>
      </c>
      <c r="AD13" s="404"/>
      <c r="AE13" s="404"/>
      <c r="AF13" s="404"/>
      <c r="AG13" s="405"/>
      <c r="AH13" s="403">
        <v>502</v>
      </c>
      <c r="AI13" s="404"/>
      <c r="AJ13" s="404"/>
      <c r="AK13" s="404"/>
      <c r="AL13" s="406"/>
      <c r="AM13" s="496" t="s">
        <v>141</v>
      </c>
      <c r="AN13" s="401"/>
      <c r="AO13" s="401"/>
      <c r="AP13" s="401"/>
      <c r="AQ13" s="401"/>
      <c r="AR13" s="401"/>
      <c r="AS13" s="401"/>
      <c r="AT13" s="402"/>
      <c r="AU13" s="484" t="s">
        <v>142</v>
      </c>
      <c r="AV13" s="485"/>
      <c r="AW13" s="485"/>
      <c r="AX13" s="485"/>
      <c r="AY13" s="407" t="s">
        <v>143</v>
      </c>
      <c r="AZ13" s="408"/>
      <c r="BA13" s="408"/>
      <c r="BB13" s="408"/>
      <c r="BC13" s="408"/>
      <c r="BD13" s="408"/>
      <c r="BE13" s="408"/>
      <c r="BF13" s="408"/>
      <c r="BG13" s="408"/>
      <c r="BH13" s="408"/>
      <c r="BI13" s="408"/>
      <c r="BJ13" s="408"/>
      <c r="BK13" s="408"/>
      <c r="BL13" s="408"/>
      <c r="BM13" s="409"/>
      <c r="BN13" s="427">
        <v>-352138</v>
      </c>
      <c r="BO13" s="428"/>
      <c r="BP13" s="428"/>
      <c r="BQ13" s="428"/>
      <c r="BR13" s="428"/>
      <c r="BS13" s="428"/>
      <c r="BT13" s="428"/>
      <c r="BU13" s="429"/>
      <c r="BV13" s="427">
        <v>-179681</v>
      </c>
      <c r="BW13" s="428"/>
      <c r="BX13" s="428"/>
      <c r="BY13" s="428"/>
      <c r="BZ13" s="428"/>
      <c r="CA13" s="428"/>
      <c r="CB13" s="428"/>
      <c r="CC13" s="429"/>
      <c r="CD13" s="436" t="s">
        <v>144</v>
      </c>
      <c r="CE13" s="437"/>
      <c r="CF13" s="437"/>
      <c r="CG13" s="437"/>
      <c r="CH13" s="437"/>
      <c r="CI13" s="437"/>
      <c r="CJ13" s="437"/>
      <c r="CK13" s="437"/>
      <c r="CL13" s="437"/>
      <c r="CM13" s="437"/>
      <c r="CN13" s="437"/>
      <c r="CO13" s="437"/>
      <c r="CP13" s="437"/>
      <c r="CQ13" s="437"/>
      <c r="CR13" s="437"/>
      <c r="CS13" s="438"/>
      <c r="CT13" s="397">
        <v>7.1</v>
      </c>
      <c r="CU13" s="398"/>
      <c r="CV13" s="398"/>
      <c r="CW13" s="398"/>
      <c r="CX13" s="398"/>
      <c r="CY13" s="398"/>
      <c r="CZ13" s="398"/>
      <c r="DA13" s="399"/>
      <c r="DB13" s="397">
        <v>6.4</v>
      </c>
      <c r="DC13" s="398"/>
      <c r="DD13" s="398"/>
      <c r="DE13" s="398"/>
      <c r="DF13" s="398"/>
      <c r="DG13" s="398"/>
      <c r="DH13" s="398"/>
      <c r="DI13" s="399"/>
      <c r="DJ13" s="185"/>
      <c r="DK13" s="185"/>
      <c r="DL13" s="185"/>
      <c r="DM13" s="185"/>
      <c r="DN13" s="185"/>
      <c r="DO13" s="185"/>
    </row>
    <row r="14" spans="1:119" ht="18.75" customHeight="1" thickBot="1" x14ac:dyDescent="0.25">
      <c r="A14" s="186"/>
      <c r="B14" s="546"/>
      <c r="C14" s="547"/>
      <c r="D14" s="547"/>
      <c r="E14" s="547"/>
      <c r="F14" s="547"/>
      <c r="G14" s="547"/>
      <c r="H14" s="547"/>
      <c r="I14" s="547"/>
      <c r="J14" s="547"/>
      <c r="K14" s="548"/>
      <c r="L14" s="520" t="s">
        <v>145</v>
      </c>
      <c r="M14" s="561"/>
      <c r="N14" s="561"/>
      <c r="O14" s="561"/>
      <c r="P14" s="561"/>
      <c r="Q14" s="562"/>
      <c r="R14" s="530">
        <v>14213</v>
      </c>
      <c r="S14" s="531"/>
      <c r="T14" s="531"/>
      <c r="U14" s="531"/>
      <c r="V14" s="532"/>
      <c r="W14" s="533"/>
      <c r="X14" s="443"/>
      <c r="Y14" s="443"/>
      <c r="Z14" s="443"/>
      <c r="AA14" s="443"/>
      <c r="AB14" s="444"/>
      <c r="AC14" s="523">
        <v>7</v>
      </c>
      <c r="AD14" s="524"/>
      <c r="AE14" s="524"/>
      <c r="AF14" s="524"/>
      <c r="AG14" s="525"/>
      <c r="AH14" s="523">
        <v>7.1</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146</v>
      </c>
      <c r="CE14" s="434"/>
      <c r="CF14" s="434"/>
      <c r="CG14" s="434"/>
      <c r="CH14" s="434"/>
      <c r="CI14" s="434"/>
      <c r="CJ14" s="434"/>
      <c r="CK14" s="434"/>
      <c r="CL14" s="434"/>
      <c r="CM14" s="434"/>
      <c r="CN14" s="434"/>
      <c r="CO14" s="434"/>
      <c r="CP14" s="434"/>
      <c r="CQ14" s="434"/>
      <c r="CR14" s="434"/>
      <c r="CS14" s="435"/>
      <c r="CT14" s="534">
        <v>30</v>
      </c>
      <c r="CU14" s="535"/>
      <c r="CV14" s="535"/>
      <c r="CW14" s="535"/>
      <c r="CX14" s="535"/>
      <c r="CY14" s="535"/>
      <c r="CZ14" s="535"/>
      <c r="DA14" s="536"/>
      <c r="DB14" s="534">
        <v>24.9</v>
      </c>
      <c r="DC14" s="535"/>
      <c r="DD14" s="535"/>
      <c r="DE14" s="535"/>
      <c r="DF14" s="535"/>
      <c r="DG14" s="535"/>
      <c r="DH14" s="535"/>
      <c r="DI14" s="536"/>
      <c r="DJ14" s="185"/>
      <c r="DK14" s="185"/>
      <c r="DL14" s="185"/>
      <c r="DM14" s="185"/>
      <c r="DN14" s="185"/>
      <c r="DO14" s="185"/>
    </row>
    <row r="15" spans="1:119" ht="18.75" customHeight="1" x14ac:dyDescent="0.2">
      <c r="A15" s="186"/>
      <c r="B15" s="546"/>
      <c r="C15" s="547"/>
      <c r="D15" s="547"/>
      <c r="E15" s="547"/>
      <c r="F15" s="547"/>
      <c r="G15" s="547"/>
      <c r="H15" s="547"/>
      <c r="I15" s="547"/>
      <c r="J15" s="547"/>
      <c r="K15" s="548"/>
      <c r="L15" s="196"/>
      <c r="M15" s="527" t="s">
        <v>147</v>
      </c>
      <c r="N15" s="528"/>
      <c r="O15" s="528"/>
      <c r="P15" s="528"/>
      <c r="Q15" s="529"/>
      <c r="R15" s="530">
        <v>14131</v>
      </c>
      <c r="S15" s="531"/>
      <c r="T15" s="531"/>
      <c r="U15" s="531"/>
      <c r="V15" s="532"/>
      <c r="W15" s="518" t="s">
        <v>148</v>
      </c>
      <c r="X15" s="440"/>
      <c r="Y15" s="440"/>
      <c r="Z15" s="440"/>
      <c r="AA15" s="440"/>
      <c r="AB15" s="441"/>
      <c r="AC15" s="403">
        <v>1746</v>
      </c>
      <c r="AD15" s="404"/>
      <c r="AE15" s="404"/>
      <c r="AF15" s="404"/>
      <c r="AG15" s="405"/>
      <c r="AH15" s="403">
        <v>1926</v>
      </c>
      <c r="AI15" s="404"/>
      <c r="AJ15" s="404"/>
      <c r="AK15" s="404"/>
      <c r="AL15" s="406"/>
      <c r="AM15" s="496"/>
      <c r="AN15" s="401"/>
      <c r="AO15" s="401"/>
      <c r="AP15" s="401"/>
      <c r="AQ15" s="401"/>
      <c r="AR15" s="401"/>
      <c r="AS15" s="401"/>
      <c r="AT15" s="402"/>
      <c r="AU15" s="484"/>
      <c r="AV15" s="485"/>
      <c r="AW15" s="485"/>
      <c r="AX15" s="485"/>
      <c r="AY15" s="419" t="s">
        <v>149</v>
      </c>
      <c r="AZ15" s="420"/>
      <c r="BA15" s="420"/>
      <c r="BB15" s="420"/>
      <c r="BC15" s="420"/>
      <c r="BD15" s="420"/>
      <c r="BE15" s="420"/>
      <c r="BF15" s="420"/>
      <c r="BG15" s="420"/>
      <c r="BH15" s="420"/>
      <c r="BI15" s="420"/>
      <c r="BJ15" s="420"/>
      <c r="BK15" s="420"/>
      <c r="BL15" s="420"/>
      <c r="BM15" s="421"/>
      <c r="BN15" s="422">
        <v>1505195</v>
      </c>
      <c r="BO15" s="423"/>
      <c r="BP15" s="423"/>
      <c r="BQ15" s="423"/>
      <c r="BR15" s="423"/>
      <c r="BS15" s="423"/>
      <c r="BT15" s="423"/>
      <c r="BU15" s="424"/>
      <c r="BV15" s="422">
        <v>1479378</v>
      </c>
      <c r="BW15" s="423"/>
      <c r="BX15" s="423"/>
      <c r="BY15" s="423"/>
      <c r="BZ15" s="423"/>
      <c r="CA15" s="423"/>
      <c r="CB15" s="423"/>
      <c r="CC15" s="424"/>
      <c r="CD15" s="537" t="s">
        <v>150</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46"/>
      <c r="C16" s="547"/>
      <c r="D16" s="547"/>
      <c r="E16" s="547"/>
      <c r="F16" s="547"/>
      <c r="G16" s="547"/>
      <c r="H16" s="547"/>
      <c r="I16" s="547"/>
      <c r="J16" s="547"/>
      <c r="K16" s="548"/>
      <c r="L16" s="520" t="s">
        <v>151</v>
      </c>
      <c r="M16" s="521"/>
      <c r="N16" s="521"/>
      <c r="O16" s="521"/>
      <c r="P16" s="521"/>
      <c r="Q16" s="522"/>
      <c r="R16" s="515" t="s">
        <v>152</v>
      </c>
      <c r="S16" s="516"/>
      <c r="T16" s="516"/>
      <c r="U16" s="516"/>
      <c r="V16" s="517"/>
      <c r="W16" s="533"/>
      <c r="X16" s="443"/>
      <c r="Y16" s="443"/>
      <c r="Z16" s="443"/>
      <c r="AA16" s="443"/>
      <c r="AB16" s="444"/>
      <c r="AC16" s="523">
        <v>26</v>
      </c>
      <c r="AD16" s="524"/>
      <c r="AE16" s="524"/>
      <c r="AF16" s="524"/>
      <c r="AG16" s="525"/>
      <c r="AH16" s="523">
        <v>27.1</v>
      </c>
      <c r="AI16" s="524"/>
      <c r="AJ16" s="524"/>
      <c r="AK16" s="524"/>
      <c r="AL16" s="526"/>
      <c r="AM16" s="496"/>
      <c r="AN16" s="401"/>
      <c r="AO16" s="401"/>
      <c r="AP16" s="401"/>
      <c r="AQ16" s="401"/>
      <c r="AR16" s="401"/>
      <c r="AS16" s="401"/>
      <c r="AT16" s="402"/>
      <c r="AU16" s="484"/>
      <c r="AV16" s="485"/>
      <c r="AW16" s="485"/>
      <c r="AX16" s="485"/>
      <c r="AY16" s="407" t="s">
        <v>153</v>
      </c>
      <c r="AZ16" s="408"/>
      <c r="BA16" s="408"/>
      <c r="BB16" s="408"/>
      <c r="BC16" s="408"/>
      <c r="BD16" s="408"/>
      <c r="BE16" s="408"/>
      <c r="BF16" s="408"/>
      <c r="BG16" s="408"/>
      <c r="BH16" s="408"/>
      <c r="BI16" s="408"/>
      <c r="BJ16" s="408"/>
      <c r="BK16" s="408"/>
      <c r="BL16" s="408"/>
      <c r="BM16" s="409"/>
      <c r="BN16" s="427">
        <v>4101360</v>
      </c>
      <c r="BO16" s="428"/>
      <c r="BP16" s="428"/>
      <c r="BQ16" s="428"/>
      <c r="BR16" s="428"/>
      <c r="BS16" s="428"/>
      <c r="BT16" s="428"/>
      <c r="BU16" s="429"/>
      <c r="BV16" s="427">
        <v>4035828</v>
      </c>
      <c r="BW16" s="428"/>
      <c r="BX16" s="428"/>
      <c r="BY16" s="428"/>
      <c r="BZ16" s="428"/>
      <c r="CA16" s="428"/>
      <c r="CB16" s="428"/>
      <c r="CC16" s="429"/>
      <c r="CD16" s="200"/>
      <c r="CE16" s="425" t="s">
        <v>154</v>
      </c>
      <c r="CF16" s="425"/>
      <c r="CG16" s="425"/>
      <c r="CH16" s="425"/>
      <c r="CI16" s="425"/>
      <c r="CJ16" s="425"/>
      <c r="CK16" s="425"/>
      <c r="CL16" s="425"/>
      <c r="CM16" s="425"/>
      <c r="CN16" s="425"/>
      <c r="CO16" s="425"/>
      <c r="CP16" s="425"/>
      <c r="CQ16" s="425"/>
      <c r="CR16" s="425"/>
      <c r="CS16" s="426"/>
      <c r="CT16" s="397">
        <v>0.5</v>
      </c>
      <c r="CU16" s="398"/>
      <c r="CV16" s="398"/>
      <c r="CW16" s="398"/>
      <c r="CX16" s="398"/>
      <c r="CY16" s="398"/>
      <c r="CZ16" s="398"/>
      <c r="DA16" s="399"/>
      <c r="DB16" s="397" t="s">
        <v>129</v>
      </c>
      <c r="DC16" s="398"/>
      <c r="DD16" s="398"/>
      <c r="DE16" s="398"/>
      <c r="DF16" s="398"/>
      <c r="DG16" s="398"/>
      <c r="DH16" s="398"/>
      <c r="DI16" s="399"/>
      <c r="DJ16" s="185"/>
      <c r="DK16" s="185"/>
      <c r="DL16" s="185"/>
      <c r="DM16" s="185"/>
      <c r="DN16" s="185"/>
      <c r="DO16" s="185"/>
    </row>
    <row r="17" spans="1:119" ht="18.75" customHeight="1" thickBot="1" x14ac:dyDescent="0.25">
      <c r="A17" s="186"/>
      <c r="B17" s="549"/>
      <c r="C17" s="550"/>
      <c r="D17" s="550"/>
      <c r="E17" s="550"/>
      <c r="F17" s="550"/>
      <c r="G17" s="550"/>
      <c r="H17" s="550"/>
      <c r="I17" s="550"/>
      <c r="J17" s="550"/>
      <c r="K17" s="551"/>
      <c r="L17" s="201"/>
      <c r="M17" s="512" t="s">
        <v>155</v>
      </c>
      <c r="N17" s="513"/>
      <c r="O17" s="513"/>
      <c r="P17" s="513"/>
      <c r="Q17" s="514"/>
      <c r="R17" s="515" t="s">
        <v>152</v>
      </c>
      <c r="S17" s="516"/>
      <c r="T17" s="516"/>
      <c r="U17" s="516"/>
      <c r="V17" s="517"/>
      <c r="W17" s="518" t="s">
        <v>156</v>
      </c>
      <c r="X17" s="440"/>
      <c r="Y17" s="440"/>
      <c r="Z17" s="440"/>
      <c r="AA17" s="440"/>
      <c r="AB17" s="441"/>
      <c r="AC17" s="403">
        <v>4490</v>
      </c>
      <c r="AD17" s="404"/>
      <c r="AE17" s="404"/>
      <c r="AF17" s="404"/>
      <c r="AG17" s="405"/>
      <c r="AH17" s="403">
        <v>4678</v>
      </c>
      <c r="AI17" s="404"/>
      <c r="AJ17" s="404"/>
      <c r="AK17" s="404"/>
      <c r="AL17" s="406"/>
      <c r="AM17" s="496"/>
      <c r="AN17" s="401"/>
      <c r="AO17" s="401"/>
      <c r="AP17" s="401"/>
      <c r="AQ17" s="401"/>
      <c r="AR17" s="401"/>
      <c r="AS17" s="401"/>
      <c r="AT17" s="402"/>
      <c r="AU17" s="484"/>
      <c r="AV17" s="485"/>
      <c r="AW17" s="485"/>
      <c r="AX17" s="485"/>
      <c r="AY17" s="407" t="s">
        <v>157</v>
      </c>
      <c r="AZ17" s="408"/>
      <c r="BA17" s="408"/>
      <c r="BB17" s="408"/>
      <c r="BC17" s="408"/>
      <c r="BD17" s="408"/>
      <c r="BE17" s="408"/>
      <c r="BF17" s="408"/>
      <c r="BG17" s="408"/>
      <c r="BH17" s="408"/>
      <c r="BI17" s="408"/>
      <c r="BJ17" s="408"/>
      <c r="BK17" s="408"/>
      <c r="BL17" s="408"/>
      <c r="BM17" s="409"/>
      <c r="BN17" s="427">
        <v>1913569</v>
      </c>
      <c r="BO17" s="428"/>
      <c r="BP17" s="428"/>
      <c r="BQ17" s="428"/>
      <c r="BR17" s="428"/>
      <c r="BS17" s="428"/>
      <c r="BT17" s="428"/>
      <c r="BU17" s="429"/>
      <c r="BV17" s="427">
        <v>1878168</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5">
      <c r="A18" s="186"/>
      <c r="B18" s="489" t="s">
        <v>158</v>
      </c>
      <c r="C18" s="490"/>
      <c r="D18" s="490"/>
      <c r="E18" s="491"/>
      <c r="F18" s="491"/>
      <c r="G18" s="491"/>
      <c r="H18" s="491"/>
      <c r="I18" s="491"/>
      <c r="J18" s="491"/>
      <c r="K18" s="491"/>
      <c r="L18" s="492">
        <v>74.38</v>
      </c>
      <c r="M18" s="492"/>
      <c r="N18" s="492"/>
      <c r="O18" s="492"/>
      <c r="P18" s="492"/>
      <c r="Q18" s="492"/>
      <c r="R18" s="493"/>
      <c r="S18" s="493"/>
      <c r="T18" s="493"/>
      <c r="U18" s="493"/>
      <c r="V18" s="494"/>
      <c r="W18" s="508"/>
      <c r="X18" s="509"/>
      <c r="Y18" s="509"/>
      <c r="Z18" s="509"/>
      <c r="AA18" s="509"/>
      <c r="AB18" s="519"/>
      <c r="AC18" s="391">
        <v>67</v>
      </c>
      <c r="AD18" s="392"/>
      <c r="AE18" s="392"/>
      <c r="AF18" s="392"/>
      <c r="AG18" s="495"/>
      <c r="AH18" s="391">
        <v>65.8</v>
      </c>
      <c r="AI18" s="392"/>
      <c r="AJ18" s="392"/>
      <c r="AK18" s="392"/>
      <c r="AL18" s="393"/>
      <c r="AM18" s="496"/>
      <c r="AN18" s="401"/>
      <c r="AO18" s="401"/>
      <c r="AP18" s="401"/>
      <c r="AQ18" s="401"/>
      <c r="AR18" s="401"/>
      <c r="AS18" s="401"/>
      <c r="AT18" s="402"/>
      <c r="AU18" s="484"/>
      <c r="AV18" s="485"/>
      <c r="AW18" s="485"/>
      <c r="AX18" s="485"/>
      <c r="AY18" s="407" t="s">
        <v>159</v>
      </c>
      <c r="AZ18" s="408"/>
      <c r="BA18" s="408"/>
      <c r="BB18" s="408"/>
      <c r="BC18" s="408"/>
      <c r="BD18" s="408"/>
      <c r="BE18" s="408"/>
      <c r="BF18" s="408"/>
      <c r="BG18" s="408"/>
      <c r="BH18" s="408"/>
      <c r="BI18" s="408"/>
      <c r="BJ18" s="408"/>
      <c r="BK18" s="408"/>
      <c r="BL18" s="408"/>
      <c r="BM18" s="409"/>
      <c r="BN18" s="427">
        <v>4362451</v>
      </c>
      <c r="BO18" s="428"/>
      <c r="BP18" s="428"/>
      <c r="BQ18" s="428"/>
      <c r="BR18" s="428"/>
      <c r="BS18" s="428"/>
      <c r="BT18" s="428"/>
      <c r="BU18" s="429"/>
      <c r="BV18" s="427">
        <v>4281357</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5">
      <c r="A19" s="186"/>
      <c r="B19" s="489" t="s">
        <v>160</v>
      </c>
      <c r="C19" s="490"/>
      <c r="D19" s="490"/>
      <c r="E19" s="491"/>
      <c r="F19" s="491"/>
      <c r="G19" s="491"/>
      <c r="H19" s="491"/>
      <c r="I19" s="491"/>
      <c r="J19" s="491"/>
      <c r="K19" s="491"/>
      <c r="L19" s="497">
        <v>188</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161</v>
      </c>
      <c r="AZ19" s="408"/>
      <c r="BA19" s="408"/>
      <c r="BB19" s="408"/>
      <c r="BC19" s="408"/>
      <c r="BD19" s="408"/>
      <c r="BE19" s="408"/>
      <c r="BF19" s="408"/>
      <c r="BG19" s="408"/>
      <c r="BH19" s="408"/>
      <c r="BI19" s="408"/>
      <c r="BJ19" s="408"/>
      <c r="BK19" s="408"/>
      <c r="BL19" s="408"/>
      <c r="BM19" s="409"/>
      <c r="BN19" s="427">
        <v>5890298</v>
      </c>
      <c r="BO19" s="428"/>
      <c r="BP19" s="428"/>
      <c r="BQ19" s="428"/>
      <c r="BR19" s="428"/>
      <c r="BS19" s="428"/>
      <c r="BT19" s="428"/>
      <c r="BU19" s="429"/>
      <c r="BV19" s="427">
        <v>5627775</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5">
      <c r="A20" s="186"/>
      <c r="B20" s="489" t="s">
        <v>162</v>
      </c>
      <c r="C20" s="490"/>
      <c r="D20" s="490"/>
      <c r="E20" s="491"/>
      <c r="F20" s="491"/>
      <c r="G20" s="491"/>
      <c r="H20" s="491"/>
      <c r="I20" s="491"/>
      <c r="J20" s="491"/>
      <c r="K20" s="491"/>
      <c r="L20" s="497">
        <v>6061</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2">
      <c r="A21" s="186"/>
      <c r="B21" s="486" t="s">
        <v>163</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5">
      <c r="A22" s="186"/>
      <c r="B22" s="456" t="s">
        <v>164</v>
      </c>
      <c r="C22" s="457"/>
      <c r="D22" s="458"/>
      <c r="E22" s="465" t="s">
        <v>1</v>
      </c>
      <c r="F22" s="440"/>
      <c r="G22" s="440"/>
      <c r="H22" s="440"/>
      <c r="I22" s="440"/>
      <c r="J22" s="440"/>
      <c r="K22" s="441"/>
      <c r="L22" s="465" t="s">
        <v>165</v>
      </c>
      <c r="M22" s="440"/>
      <c r="N22" s="440"/>
      <c r="O22" s="440"/>
      <c r="P22" s="441"/>
      <c r="Q22" s="450" t="s">
        <v>166</v>
      </c>
      <c r="R22" s="451"/>
      <c r="S22" s="451"/>
      <c r="T22" s="451"/>
      <c r="U22" s="451"/>
      <c r="V22" s="466"/>
      <c r="W22" s="468" t="s">
        <v>167</v>
      </c>
      <c r="X22" s="457"/>
      <c r="Y22" s="458"/>
      <c r="Z22" s="465" t="s">
        <v>1</v>
      </c>
      <c r="AA22" s="440"/>
      <c r="AB22" s="440"/>
      <c r="AC22" s="440"/>
      <c r="AD22" s="440"/>
      <c r="AE22" s="440"/>
      <c r="AF22" s="440"/>
      <c r="AG22" s="441"/>
      <c r="AH22" s="439" t="s">
        <v>168</v>
      </c>
      <c r="AI22" s="440"/>
      <c r="AJ22" s="440"/>
      <c r="AK22" s="440"/>
      <c r="AL22" s="441"/>
      <c r="AM22" s="439" t="s">
        <v>169</v>
      </c>
      <c r="AN22" s="445"/>
      <c r="AO22" s="445"/>
      <c r="AP22" s="445"/>
      <c r="AQ22" s="445"/>
      <c r="AR22" s="446"/>
      <c r="AS22" s="450" t="s">
        <v>166</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2">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170</v>
      </c>
      <c r="AZ23" s="420"/>
      <c r="BA23" s="420"/>
      <c r="BB23" s="420"/>
      <c r="BC23" s="420"/>
      <c r="BD23" s="420"/>
      <c r="BE23" s="420"/>
      <c r="BF23" s="420"/>
      <c r="BG23" s="420"/>
      <c r="BH23" s="420"/>
      <c r="BI23" s="420"/>
      <c r="BJ23" s="420"/>
      <c r="BK23" s="420"/>
      <c r="BL23" s="420"/>
      <c r="BM23" s="421"/>
      <c r="BN23" s="427">
        <v>9892262</v>
      </c>
      <c r="BO23" s="428"/>
      <c r="BP23" s="428"/>
      <c r="BQ23" s="428"/>
      <c r="BR23" s="428"/>
      <c r="BS23" s="428"/>
      <c r="BT23" s="428"/>
      <c r="BU23" s="429"/>
      <c r="BV23" s="427">
        <v>9211203</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5">
      <c r="A24" s="186"/>
      <c r="B24" s="459"/>
      <c r="C24" s="460"/>
      <c r="D24" s="461"/>
      <c r="E24" s="400" t="s">
        <v>171</v>
      </c>
      <c r="F24" s="401"/>
      <c r="G24" s="401"/>
      <c r="H24" s="401"/>
      <c r="I24" s="401"/>
      <c r="J24" s="401"/>
      <c r="K24" s="402"/>
      <c r="L24" s="403">
        <v>1</v>
      </c>
      <c r="M24" s="404"/>
      <c r="N24" s="404"/>
      <c r="O24" s="404"/>
      <c r="P24" s="405"/>
      <c r="Q24" s="403">
        <v>7630</v>
      </c>
      <c r="R24" s="404"/>
      <c r="S24" s="404"/>
      <c r="T24" s="404"/>
      <c r="U24" s="404"/>
      <c r="V24" s="405"/>
      <c r="W24" s="469"/>
      <c r="X24" s="460"/>
      <c r="Y24" s="461"/>
      <c r="Z24" s="400" t="s">
        <v>172</v>
      </c>
      <c r="AA24" s="401"/>
      <c r="AB24" s="401"/>
      <c r="AC24" s="401"/>
      <c r="AD24" s="401"/>
      <c r="AE24" s="401"/>
      <c r="AF24" s="401"/>
      <c r="AG24" s="402"/>
      <c r="AH24" s="403">
        <v>92</v>
      </c>
      <c r="AI24" s="404"/>
      <c r="AJ24" s="404"/>
      <c r="AK24" s="404"/>
      <c r="AL24" s="405"/>
      <c r="AM24" s="403">
        <v>271676</v>
      </c>
      <c r="AN24" s="404"/>
      <c r="AO24" s="404"/>
      <c r="AP24" s="404"/>
      <c r="AQ24" s="404"/>
      <c r="AR24" s="405"/>
      <c r="AS24" s="403">
        <v>2953</v>
      </c>
      <c r="AT24" s="404"/>
      <c r="AU24" s="404"/>
      <c r="AV24" s="404"/>
      <c r="AW24" s="404"/>
      <c r="AX24" s="406"/>
      <c r="AY24" s="394" t="s">
        <v>173</v>
      </c>
      <c r="AZ24" s="395"/>
      <c r="BA24" s="395"/>
      <c r="BB24" s="395"/>
      <c r="BC24" s="395"/>
      <c r="BD24" s="395"/>
      <c r="BE24" s="395"/>
      <c r="BF24" s="395"/>
      <c r="BG24" s="395"/>
      <c r="BH24" s="395"/>
      <c r="BI24" s="395"/>
      <c r="BJ24" s="395"/>
      <c r="BK24" s="395"/>
      <c r="BL24" s="395"/>
      <c r="BM24" s="396"/>
      <c r="BN24" s="427">
        <v>9447744</v>
      </c>
      <c r="BO24" s="428"/>
      <c r="BP24" s="428"/>
      <c r="BQ24" s="428"/>
      <c r="BR24" s="428"/>
      <c r="BS24" s="428"/>
      <c r="BT24" s="428"/>
      <c r="BU24" s="429"/>
      <c r="BV24" s="427">
        <v>8722452</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2">
      <c r="A25" s="186"/>
      <c r="B25" s="459"/>
      <c r="C25" s="460"/>
      <c r="D25" s="461"/>
      <c r="E25" s="400" t="s">
        <v>174</v>
      </c>
      <c r="F25" s="401"/>
      <c r="G25" s="401"/>
      <c r="H25" s="401"/>
      <c r="I25" s="401"/>
      <c r="J25" s="401"/>
      <c r="K25" s="402"/>
      <c r="L25" s="403">
        <v>1</v>
      </c>
      <c r="M25" s="404"/>
      <c r="N25" s="404"/>
      <c r="O25" s="404"/>
      <c r="P25" s="405"/>
      <c r="Q25" s="403">
        <v>5710</v>
      </c>
      <c r="R25" s="404"/>
      <c r="S25" s="404"/>
      <c r="T25" s="404"/>
      <c r="U25" s="404"/>
      <c r="V25" s="405"/>
      <c r="W25" s="469"/>
      <c r="X25" s="460"/>
      <c r="Y25" s="461"/>
      <c r="Z25" s="400" t="s">
        <v>175</v>
      </c>
      <c r="AA25" s="401"/>
      <c r="AB25" s="401"/>
      <c r="AC25" s="401"/>
      <c r="AD25" s="401"/>
      <c r="AE25" s="401"/>
      <c r="AF25" s="401"/>
      <c r="AG25" s="402"/>
      <c r="AH25" s="403" t="s">
        <v>138</v>
      </c>
      <c r="AI25" s="404"/>
      <c r="AJ25" s="404"/>
      <c r="AK25" s="404"/>
      <c r="AL25" s="405"/>
      <c r="AM25" s="403" t="s">
        <v>138</v>
      </c>
      <c r="AN25" s="404"/>
      <c r="AO25" s="404"/>
      <c r="AP25" s="404"/>
      <c r="AQ25" s="404"/>
      <c r="AR25" s="405"/>
      <c r="AS25" s="403" t="s">
        <v>129</v>
      </c>
      <c r="AT25" s="404"/>
      <c r="AU25" s="404"/>
      <c r="AV25" s="404"/>
      <c r="AW25" s="404"/>
      <c r="AX25" s="406"/>
      <c r="AY25" s="419" t="s">
        <v>176</v>
      </c>
      <c r="AZ25" s="420"/>
      <c r="BA25" s="420"/>
      <c r="BB25" s="420"/>
      <c r="BC25" s="420"/>
      <c r="BD25" s="420"/>
      <c r="BE25" s="420"/>
      <c r="BF25" s="420"/>
      <c r="BG25" s="420"/>
      <c r="BH25" s="420"/>
      <c r="BI25" s="420"/>
      <c r="BJ25" s="420"/>
      <c r="BK25" s="420"/>
      <c r="BL25" s="420"/>
      <c r="BM25" s="421"/>
      <c r="BN25" s="422">
        <v>1999052</v>
      </c>
      <c r="BO25" s="423"/>
      <c r="BP25" s="423"/>
      <c r="BQ25" s="423"/>
      <c r="BR25" s="423"/>
      <c r="BS25" s="423"/>
      <c r="BT25" s="423"/>
      <c r="BU25" s="424"/>
      <c r="BV25" s="422">
        <v>231667</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2">
      <c r="A26" s="186"/>
      <c r="B26" s="459"/>
      <c r="C26" s="460"/>
      <c r="D26" s="461"/>
      <c r="E26" s="400" t="s">
        <v>177</v>
      </c>
      <c r="F26" s="401"/>
      <c r="G26" s="401"/>
      <c r="H26" s="401"/>
      <c r="I26" s="401"/>
      <c r="J26" s="401"/>
      <c r="K26" s="402"/>
      <c r="L26" s="403">
        <v>1</v>
      </c>
      <c r="M26" s="404"/>
      <c r="N26" s="404"/>
      <c r="O26" s="404"/>
      <c r="P26" s="405"/>
      <c r="Q26" s="403">
        <v>5210</v>
      </c>
      <c r="R26" s="404"/>
      <c r="S26" s="404"/>
      <c r="T26" s="404"/>
      <c r="U26" s="404"/>
      <c r="V26" s="405"/>
      <c r="W26" s="469"/>
      <c r="X26" s="460"/>
      <c r="Y26" s="461"/>
      <c r="Z26" s="400" t="s">
        <v>178</v>
      </c>
      <c r="AA26" s="482"/>
      <c r="AB26" s="482"/>
      <c r="AC26" s="482"/>
      <c r="AD26" s="482"/>
      <c r="AE26" s="482"/>
      <c r="AF26" s="482"/>
      <c r="AG26" s="483"/>
      <c r="AH26" s="403">
        <v>5</v>
      </c>
      <c r="AI26" s="404"/>
      <c r="AJ26" s="404"/>
      <c r="AK26" s="404"/>
      <c r="AL26" s="405"/>
      <c r="AM26" s="403">
        <v>16020</v>
      </c>
      <c r="AN26" s="404"/>
      <c r="AO26" s="404"/>
      <c r="AP26" s="404"/>
      <c r="AQ26" s="404"/>
      <c r="AR26" s="405"/>
      <c r="AS26" s="403">
        <v>3204</v>
      </c>
      <c r="AT26" s="404"/>
      <c r="AU26" s="404"/>
      <c r="AV26" s="404"/>
      <c r="AW26" s="404"/>
      <c r="AX26" s="406"/>
      <c r="AY26" s="436" t="s">
        <v>179</v>
      </c>
      <c r="AZ26" s="437"/>
      <c r="BA26" s="437"/>
      <c r="BB26" s="437"/>
      <c r="BC26" s="437"/>
      <c r="BD26" s="437"/>
      <c r="BE26" s="437"/>
      <c r="BF26" s="437"/>
      <c r="BG26" s="437"/>
      <c r="BH26" s="437"/>
      <c r="BI26" s="437"/>
      <c r="BJ26" s="437"/>
      <c r="BK26" s="437"/>
      <c r="BL26" s="437"/>
      <c r="BM26" s="438"/>
      <c r="BN26" s="427" t="s">
        <v>138</v>
      </c>
      <c r="BO26" s="428"/>
      <c r="BP26" s="428"/>
      <c r="BQ26" s="428"/>
      <c r="BR26" s="428"/>
      <c r="BS26" s="428"/>
      <c r="BT26" s="428"/>
      <c r="BU26" s="429"/>
      <c r="BV26" s="427" t="s">
        <v>138</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5">
      <c r="A27" s="186"/>
      <c r="B27" s="459"/>
      <c r="C27" s="460"/>
      <c r="D27" s="461"/>
      <c r="E27" s="400" t="s">
        <v>180</v>
      </c>
      <c r="F27" s="401"/>
      <c r="G27" s="401"/>
      <c r="H27" s="401"/>
      <c r="I27" s="401"/>
      <c r="J27" s="401"/>
      <c r="K27" s="402"/>
      <c r="L27" s="403">
        <v>1</v>
      </c>
      <c r="M27" s="404"/>
      <c r="N27" s="404"/>
      <c r="O27" s="404"/>
      <c r="P27" s="405"/>
      <c r="Q27" s="403">
        <v>3160</v>
      </c>
      <c r="R27" s="404"/>
      <c r="S27" s="404"/>
      <c r="T27" s="404"/>
      <c r="U27" s="404"/>
      <c r="V27" s="405"/>
      <c r="W27" s="469"/>
      <c r="X27" s="460"/>
      <c r="Y27" s="461"/>
      <c r="Z27" s="400" t="s">
        <v>181</v>
      </c>
      <c r="AA27" s="401"/>
      <c r="AB27" s="401"/>
      <c r="AC27" s="401"/>
      <c r="AD27" s="401"/>
      <c r="AE27" s="401"/>
      <c r="AF27" s="401"/>
      <c r="AG27" s="402"/>
      <c r="AH27" s="403">
        <v>36</v>
      </c>
      <c r="AI27" s="404"/>
      <c r="AJ27" s="404"/>
      <c r="AK27" s="404"/>
      <c r="AL27" s="405"/>
      <c r="AM27" s="403">
        <v>95364</v>
      </c>
      <c r="AN27" s="404"/>
      <c r="AO27" s="404"/>
      <c r="AP27" s="404"/>
      <c r="AQ27" s="404"/>
      <c r="AR27" s="405"/>
      <c r="AS27" s="403">
        <v>2649</v>
      </c>
      <c r="AT27" s="404"/>
      <c r="AU27" s="404"/>
      <c r="AV27" s="404"/>
      <c r="AW27" s="404"/>
      <c r="AX27" s="406"/>
      <c r="AY27" s="433" t="s">
        <v>182</v>
      </c>
      <c r="AZ27" s="434"/>
      <c r="BA27" s="434"/>
      <c r="BB27" s="434"/>
      <c r="BC27" s="434"/>
      <c r="BD27" s="434"/>
      <c r="BE27" s="434"/>
      <c r="BF27" s="434"/>
      <c r="BG27" s="434"/>
      <c r="BH27" s="434"/>
      <c r="BI27" s="434"/>
      <c r="BJ27" s="434"/>
      <c r="BK27" s="434"/>
      <c r="BL27" s="434"/>
      <c r="BM27" s="435"/>
      <c r="BN27" s="430" t="s">
        <v>129</v>
      </c>
      <c r="BO27" s="431"/>
      <c r="BP27" s="431"/>
      <c r="BQ27" s="431"/>
      <c r="BR27" s="431"/>
      <c r="BS27" s="431"/>
      <c r="BT27" s="431"/>
      <c r="BU27" s="432"/>
      <c r="BV27" s="430" t="s">
        <v>138</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2">
      <c r="A28" s="186"/>
      <c r="B28" s="459"/>
      <c r="C28" s="460"/>
      <c r="D28" s="461"/>
      <c r="E28" s="400" t="s">
        <v>183</v>
      </c>
      <c r="F28" s="401"/>
      <c r="G28" s="401"/>
      <c r="H28" s="401"/>
      <c r="I28" s="401"/>
      <c r="J28" s="401"/>
      <c r="K28" s="402"/>
      <c r="L28" s="403">
        <v>1</v>
      </c>
      <c r="M28" s="404"/>
      <c r="N28" s="404"/>
      <c r="O28" s="404"/>
      <c r="P28" s="405"/>
      <c r="Q28" s="403">
        <v>2690</v>
      </c>
      <c r="R28" s="404"/>
      <c r="S28" s="404"/>
      <c r="T28" s="404"/>
      <c r="U28" s="404"/>
      <c r="V28" s="405"/>
      <c r="W28" s="469"/>
      <c r="X28" s="460"/>
      <c r="Y28" s="461"/>
      <c r="Z28" s="400" t="s">
        <v>184</v>
      </c>
      <c r="AA28" s="401"/>
      <c r="AB28" s="401"/>
      <c r="AC28" s="401"/>
      <c r="AD28" s="401"/>
      <c r="AE28" s="401"/>
      <c r="AF28" s="401"/>
      <c r="AG28" s="402"/>
      <c r="AH28" s="403" t="s">
        <v>138</v>
      </c>
      <c r="AI28" s="404"/>
      <c r="AJ28" s="404"/>
      <c r="AK28" s="404"/>
      <c r="AL28" s="405"/>
      <c r="AM28" s="403" t="s">
        <v>129</v>
      </c>
      <c r="AN28" s="404"/>
      <c r="AO28" s="404"/>
      <c r="AP28" s="404"/>
      <c r="AQ28" s="404"/>
      <c r="AR28" s="405"/>
      <c r="AS28" s="403" t="s">
        <v>138</v>
      </c>
      <c r="AT28" s="404"/>
      <c r="AU28" s="404"/>
      <c r="AV28" s="404"/>
      <c r="AW28" s="404"/>
      <c r="AX28" s="406"/>
      <c r="AY28" s="410" t="s">
        <v>185</v>
      </c>
      <c r="AZ28" s="411"/>
      <c r="BA28" s="411"/>
      <c r="BB28" s="412"/>
      <c r="BC28" s="419" t="s">
        <v>48</v>
      </c>
      <c r="BD28" s="420"/>
      <c r="BE28" s="420"/>
      <c r="BF28" s="420"/>
      <c r="BG28" s="420"/>
      <c r="BH28" s="420"/>
      <c r="BI28" s="420"/>
      <c r="BJ28" s="420"/>
      <c r="BK28" s="420"/>
      <c r="BL28" s="420"/>
      <c r="BM28" s="421"/>
      <c r="BN28" s="422">
        <v>2347779</v>
      </c>
      <c r="BO28" s="423"/>
      <c r="BP28" s="423"/>
      <c r="BQ28" s="423"/>
      <c r="BR28" s="423"/>
      <c r="BS28" s="423"/>
      <c r="BT28" s="423"/>
      <c r="BU28" s="424"/>
      <c r="BV28" s="422">
        <v>2508740</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2">
      <c r="A29" s="186"/>
      <c r="B29" s="459"/>
      <c r="C29" s="460"/>
      <c r="D29" s="461"/>
      <c r="E29" s="400" t="s">
        <v>186</v>
      </c>
      <c r="F29" s="401"/>
      <c r="G29" s="401"/>
      <c r="H29" s="401"/>
      <c r="I29" s="401"/>
      <c r="J29" s="401"/>
      <c r="K29" s="402"/>
      <c r="L29" s="403">
        <v>10</v>
      </c>
      <c r="M29" s="404"/>
      <c r="N29" s="404"/>
      <c r="O29" s="404"/>
      <c r="P29" s="405"/>
      <c r="Q29" s="403">
        <v>2450</v>
      </c>
      <c r="R29" s="404"/>
      <c r="S29" s="404"/>
      <c r="T29" s="404"/>
      <c r="U29" s="404"/>
      <c r="V29" s="405"/>
      <c r="W29" s="470"/>
      <c r="X29" s="471"/>
      <c r="Y29" s="472"/>
      <c r="Z29" s="400" t="s">
        <v>187</v>
      </c>
      <c r="AA29" s="401"/>
      <c r="AB29" s="401"/>
      <c r="AC29" s="401"/>
      <c r="AD29" s="401"/>
      <c r="AE29" s="401"/>
      <c r="AF29" s="401"/>
      <c r="AG29" s="402"/>
      <c r="AH29" s="403">
        <v>128</v>
      </c>
      <c r="AI29" s="404"/>
      <c r="AJ29" s="404"/>
      <c r="AK29" s="404"/>
      <c r="AL29" s="405"/>
      <c r="AM29" s="403">
        <v>367040</v>
      </c>
      <c r="AN29" s="404"/>
      <c r="AO29" s="404"/>
      <c r="AP29" s="404"/>
      <c r="AQ29" s="404"/>
      <c r="AR29" s="405"/>
      <c r="AS29" s="403">
        <v>2868</v>
      </c>
      <c r="AT29" s="404"/>
      <c r="AU29" s="404"/>
      <c r="AV29" s="404"/>
      <c r="AW29" s="404"/>
      <c r="AX29" s="406"/>
      <c r="AY29" s="413"/>
      <c r="AZ29" s="414"/>
      <c r="BA29" s="414"/>
      <c r="BB29" s="415"/>
      <c r="BC29" s="407" t="s">
        <v>188</v>
      </c>
      <c r="BD29" s="408"/>
      <c r="BE29" s="408"/>
      <c r="BF29" s="408"/>
      <c r="BG29" s="408"/>
      <c r="BH29" s="408"/>
      <c r="BI29" s="408"/>
      <c r="BJ29" s="408"/>
      <c r="BK29" s="408"/>
      <c r="BL29" s="408"/>
      <c r="BM29" s="409"/>
      <c r="BN29" s="427">
        <v>10497</v>
      </c>
      <c r="BO29" s="428"/>
      <c r="BP29" s="428"/>
      <c r="BQ29" s="428"/>
      <c r="BR29" s="428"/>
      <c r="BS29" s="428"/>
      <c r="BT29" s="428"/>
      <c r="BU29" s="429"/>
      <c r="BV29" s="427">
        <v>10483</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5">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189</v>
      </c>
      <c r="X30" s="480"/>
      <c r="Y30" s="480"/>
      <c r="Z30" s="480"/>
      <c r="AA30" s="480"/>
      <c r="AB30" s="480"/>
      <c r="AC30" s="480"/>
      <c r="AD30" s="480"/>
      <c r="AE30" s="480"/>
      <c r="AF30" s="480"/>
      <c r="AG30" s="481"/>
      <c r="AH30" s="391">
        <v>93.4</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941661</v>
      </c>
      <c r="BO30" s="431"/>
      <c r="BP30" s="431"/>
      <c r="BQ30" s="431"/>
      <c r="BR30" s="431"/>
      <c r="BS30" s="431"/>
      <c r="BT30" s="431"/>
      <c r="BU30" s="432"/>
      <c r="BV30" s="430">
        <v>878419</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390" t="s">
        <v>196</v>
      </c>
      <c r="D33" s="390"/>
      <c r="E33" s="389" t="s">
        <v>197</v>
      </c>
      <c r="F33" s="389"/>
      <c r="G33" s="389"/>
      <c r="H33" s="389"/>
      <c r="I33" s="389"/>
      <c r="J33" s="389"/>
      <c r="K33" s="389"/>
      <c r="L33" s="389"/>
      <c r="M33" s="389"/>
      <c r="N33" s="389"/>
      <c r="O33" s="389"/>
      <c r="P33" s="389"/>
      <c r="Q33" s="389"/>
      <c r="R33" s="389"/>
      <c r="S33" s="389"/>
      <c r="T33" s="215"/>
      <c r="U33" s="390" t="s">
        <v>196</v>
      </c>
      <c r="V33" s="390"/>
      <c r="W33" s="389" t="s">
        <v>197</v>
      </c>
      <c r="X33" s="389"/>
      <c r="Y33" s="389"/>
      <c r="Z33" s="389"/>
      <c r="AA33" s="389"/>
      <c r="AB33" s="389"/>
      <c r="AC33" s="389"/>
      <c r="AD33" s="389"/>
      <c r="AE33" s="389"/>
      <c r="AF33" s="389"/>
      <c r="AG33" s="389"/>
      <c r="AH33" s="389"/>
      <c r="AI33" s="389"/>
      <c r="AJ33" s="389"/>
      <c r="AK33" s="389"/>
      <c r="AL33" s="215"/>
      <c r="AM33" s="390" t="s">
        <v>196</v>
      </c>
      <c r="AN33" s="390"/>
      <c r="AO33" s="389" t="s">
        <v>198</v>
      </c>
      <c r="AP33" s="389"/>
      <c r="AQ33" s="389"/>
      <c r="AR33" s="389"/>
      <c r="AS33" s="389"/>
      <c r="AT33" s="389"/>
      <c r="AU33" s="389"/>
      <c r="AV33" s="389"/>
      <c r="AW33" s="389"/>
      <c r="AX33" s="389"/>
      <c r="AY33" s="389"/>
      <c r="AZ33" s="389"/>
      <c r="BA33" s="389"/>
      <c r="BB33" s="389"/>
      <c r="BC33" s="389"/>
      <c r="BD33" s="216"/>
      <c r="BE33" s="389" t="s">
        <v>199</v>
      </c>
      <c r="BF33" s="389"/>
      <c r="BG33" s="389" t="s">
        <v>200</v>
      </c>
      <c r="BH33" s="389"/>
      <c r="BI33" s="389"/>
      <c r="BJ33" s="389"/>
      <c r="BK33" s="389"/>
      <c r="BL33" s="389"/>
      <c r="BM33" s="389"/>
      <c r="BN33" s="389"/>
      <c r="BO33" s="389"/>
      <c r="BP33" s="389"/>
      <c r="BQ33" s="389"/>
      <c r="BR33" s="389"/>
      <c r="BS33" s="389"/>
      <c r="BT33" s="389"/>
      <c r="BU33" s="389"/>
      <c r="BV33" s="216"/>
      <c r="BW33" s="390" t="s">
        <v>199</v>
      </c>
      <c r="BX33" s="390"/>
      <c r="BY33" s="389" t="s">
        <v>201</v>
      </c>
      <c r="BZ33" s="389"/>
      <c r="CA33" s="389"/>
      <c r="CB33" s="389"/>
      <c r="CC33" s="389"/>
      <c r="CD33" s="389"/>
      <c r="CE33" s="389"/>
      <c r="CF33" s="389"/>
      <c r="CG33" s="389"/>
      <c r="CH33" s="389"/>
      <c r="CI33" s="389"/>
      <c r="CJ33" s="389"/>
      <c r="CK33" s="389"/>
      <c r="CL33" s="389"/>
      <c r="CM33" s="389"/>
      <c r="CN33" s="215"/>
      <c r="CO33" s="390" t="s">
        <v>202</v>
      </c>
      <c r="CP33" s="390"/>
      <c r="CQ33" s="389" t="s">
        <v>203</v>
      </c>
      <c r="CR33" s="389"/>
      <c r="CS33" s="389"/>
      <c r="CT33" s="389"/>
      <c r="CU33" s="389"/>
      <c r="CV33" s="389"/>
      <c r="CW33" s="389"/>
      <c r="CX33" s="389"/>
      <c r="CY33" s="389"/>
      <c r="CZ33" s="389"/>
      <c r="DA33" s="389"/>
      <c r="DB33" s="389"/>
      <c r="DC33" s="389"/>
      <c r="DD33" s="389"/>
      <c r="DE33" s="389"/>
      <c r="DF33" s="215"/>
      <c r="DG33" s="388" t="s">
        <v>204</v>
      </c>
      <c r="DH33" s="388"/>
      <c r="DI33" s="217"/>
      <c r="DJ33" s="185"/>
      <c r="DK33" s="185"/>
      <c r="DL33" s="185"/>
      <c r="DM33" s="185"/>
      <c r="DN33" s="185"/>
      <c r="DO33" s="185"/>
    </row>
    <row r="34" spans="1:119" ht="32.25" customHeight="1" x14ac:dyDescent="0.2">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国民健康保険事業特別会計</v>
      </c>
      <c r="X34" s="385"/>
      <c r="Y34" s="385"/>
      <c r="Z34" s="385"/>
      <c r="AA34" s="385"/>
      <c r="AB34" s="385"/>
      <c r="AC34" s="385"/>
      <c r="AD34" s="385"/>
      <c r="AE34" s="385"/>
      <c r="AF34" s="385"/>
      <c r="AG34" s="385"/>
      <c r="AH34" s="385"/>
      <c r="AI34" s="385"/>
      <c r="AJ34" s="385"/>
      <c r="AK34" s="385"/>
      <c r="AL34" s="213"/>
      <c r="AM34" s="386" t="str">
        <f>IF(AO34="","",MAX(C34:D43,U34:V43)+1)</f>
        <v/>
      </c>
      <c r="AN34" s="386"/>
      <c r="AO34" s="385"/>
      <c r="AP34" s="385"/>
      <c r="AQ34" s="385"/>
      <c r="AR34" s="385"/>
      <c r="AS34" s="385"/>
      <c r="AT34" s="385"/>
      <c r="AU34" s="385"/>
      <c r="AV34" s="385"/>
      <c r="AW34" s="385"/>
      <c r="AX34" s="385"/>
      <c r="AY34" s="385"/>
      <c r="AZ34" s="385"/>
      <c r="BA34" s="385"/>
      <c r="BB34" s="385"/>
      <c r="BC34" s="385"/>
      <c r="BD34" s="213"/>
      <c r="BE34" s="386">
        <f>IF(BG34="","",MAX(C34:D43,U34:V43,AM34:AN43)+1)</f>
        <v>6</v>
      </c>
      <c r="BF34" s="386"/>
      <c r="BG34" s="385" t="str">
        <f>IF('各会計、関係団体の財政状況及び健全化判断比率'!B32="","",'各会計、関係団体の財政状況及び健全化判断比率'!B32)</f>
        <v>港湾整備事業特別会計</v>
      </c>
      <c r="BH34" s="385"/>
      <c r="BI34" s="385"/>
      <c r="BJ34" s="385"/>
      <c r="BK34" s="385"/>
      <c r="BL34" s="385"/>
      <c r="BM34" s="385"/>
      <c r="BN34" s="385"/>
      <c r="BO34" s="385"/>
      <c r="BP34" s="385"/>
      <c r="BQ34" s="385"/>
      <c r="BR34" s="385"/>
      <c r="BS34" s="385"/>
      <c r="BT34" s="385"/>
      <c r="BU34" s="385"/>
      <c r="BV34" s="213"/>
      <c r="BW34" s="386">
        <f>IF(BY34="","",MAX(C34:D43,U34:V43,AM34:AN43,BE34:BF43)+1)</f>
        <v>9</v>
      </c>
      <c r="BX34" s="386"/>
      <c r="BY34" s="385" t="str">
        <f>IF('各会計、関係団体の財政状況及び健全化判断比率'!B68="","",'各会計、関係団体の財政状況及び健全化判断比率'!B68)</f>
        <v>小豆地区広域行政事務組合（一般会計）</v>
      </c>
      <c r="BZ34" s="385"/>
      <c r="CA34" s="385"/>
      <c r="CB34" s="385"/>
      <c r="CC34" s="385"/>
      <c r="CD34" s="385"/>
      <c r="CE34" s="385"/>
      <c r="CF34" s="385"/>
      <c r="CG34" s="385"/>
      <c r="CH34" s="385"/>
      <c r="CI34" s="385"/>
      <c r="CJ34" s="385"/>
      <c r="CK34" s="385"/>
      <c r="CL34" s="385"/>
      <c r="CM34" s="385"/>
      <c r="CN34" s="213"/>
      <c r="CO34" s="386">
        <f>IF(CQ34="","",MAX(C34:D43,U34:V43,AM34:AN43,BE34:BF43,BW34:BX43)+1)</f>
        <v>18</v>
      </c>
      <c r="CP34" s="386"/>
      <c r="CQ34" s="385" t="str">
        <f>IF('各会計、関係団体の財政状況及び健全化判断比率'!BS7="","",'各会計、関係団体の財政状況及び健全化判断比率'!BS7)</f>
        <v>土庄町土地開発公社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〇</v>
      </c>
      <c r="DH34" s="387"/>
      <c r="DI34" s="217"/>
      <c r="DJ34" s="185"/>
      <c r="DK34" s="185"/>
      <c r="DL34" s="185"/>
      <c r="DM34" s="185"/>
      <c r="DN34" s="185"/>
      <c r="DO34" s="185"/>
    </row>
    <row r="35" spans="1:119" ht="32.25" customHeight="1" x14ac:dyDescent="0.2">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介護保険事業特別会計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7</v>
      </c>
      <c r="BF35" s="386"/>
      <c r="BG35" s="385" t="str">
        <f>IF('各会計、関係団体の財政状況及び健全化判断比率'!B33="","",'各会計、関係団体の財政状況及び健全化判断比率'!B33)</f>
        <v>農業集落排水事業特別会計</v>
      </c>
      <c r="BH35" s="385"/>
      <c r="BI35" s="385"/>
      <c r="BJ35" s="385"/>
      <c r="BK35" s="385"/>
      <c r="BL35" s="385"/>
      <c r="BM35" s="385"/>
      <c r="BN35" s="385"/>
      <c r="BO35" s="385"/>
      <c r="BP35" s="385"/>
      <c r="BQ35" s="385"/>
      <c r="BR35" s="385"/>
      <c r="BS35" s="385"/>
      <c r="BT35" s="385"/>
      <c r="BU35" s="385"/>
      <c r="BV35" s="213"/>
      <c r="BW35" s="386">
        <f t="shared" ref="BW35:BW43" si="2">IF(BY35="","",BW34+1)</f>
        <v>10</v>
      </c>
      <c r="BX35" s="386"/>
      <c r="BY35" s="385" t="str">
        <f>IF('各会計、関係団体の財政状況及び健全化判断比率'!B69="","",'各会計、関係団体の財政状況及び健全化判断比率'!B69)</f>
        <v>小豆地区広域行政事務組合（広域連携事業基金）</v>
      </c>
      <c r="BZ35" s="385"/>
      <c r="CA35" s="385"/>
      <c r="CB35" s="385"/>
      <c r="CC35" s="385"/>
      <c r="CD35" s="385"/>
      <c r="CE35" s="385"/>
      <c r="CF35" s="385"/>
      <c r="CG35" s="385"/>
      <c r="CH35" s="385"/>
      <c r="CI35" s="385"/>
      <c r="CJ35" s="385"/>
      <c r="CK35" s="385"/>
      <c r="CL35" s="385"/>
      <c r="CM35" s="385"/>
      <c r="CN35" s="213"/>
      <c r="CO35" s="386">
        <f t="shared" ref="CO35:CO43" si="3">IF(CQ35="","",CO34+1)</f>
        <v>19</v>
      </c>
      <c r="CP35" s="386"/>
      <c r="CQ35" s="385" t="str">
        <f>IF('各会計、関係団体の財政状況及び健全化判断比率'!BS8="","",'各会計、関係団体の財政状況及び健全化判断比率'!BS8)</f>
        <v>（株）小豆島オリーブバス</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2">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後期高齢者医療事業特別会計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f t="shared" si="1"/>
        <v>8</v>
      </c>
      <c r="BF36" s="386"/>
      <c r="BG36" s="385" t="str">
        <f>IF('各会計、関係団体の財政状況及び健全化判断比率'!B34="","",'各会計、関係団体の財政状況及び健全化判断比率'!B34)</f>
        <v>宅地造成事業特別会計</v>
      </c>
      <c r="BH36" s="385"/>
      <c r="BI36" s="385"/>
      <c r="BJ36" s="385"/>
      <c r="BK36" s="385"/>
      <c r="BL36" s="385"/>
      <c r="BM36" s="385"/>
      <c r="BN36" s="385"/>
      <c r="BO36" s="385"/>
      <c r="BP36" s="385"/>
      <c r="BQ36" s="385"/>
      <c r="BR36" s="385"/>
      <c r="BS36" s="385"/>
      <c r="BT36" s="385"/>
      <c r="BU36" s="385"/>
      <c r="BV36" s="213"/>
      <c r="BW36" s="386">
        <f t="shared" si="2"/>
        <v>11</v>
      </c>
      <c r="BX36" s="386"/>
      <c r="BY36" s="385" t="str">
        <f>IF('各会計、関係団体の財政状況及び健全化判断比率'!B70="","",'各会計、関係団体の財政状況及び健全化判断比率'!B70)</f>
        <v>小豆地区広域行政事務組合（介護サービス事業）</v>
      </c>
      <c r="BZ36" s="385"/>
      <c r="CA36" s="385"/>
      <c r="CB36" s="385"/>
      <c r="CC36" s="385"/>
      <c r="CD36" s="385"/>
      <c r="CE36" s="385"/>
      <c r="CF36" s="385"/>
      <c r="CG36" s="385"/>
      <c r="CH36" s="385"/>
      <c r="CI36" s="385"/>
      <c r="CJ36" s="385"/>
      <c r="CK36" s="385"/>
      <c r="CL36" s="385"/>
      <c r="CM36" s="385"/>
      <c r="CN36" s="213"/>
      <c r="CO36" s="386">
        <f t="shared" si="3"/>
        <v>20</v>
      </c>
      <c r="CP36" s="386"/>
      <c r="CQ36" s="385" t="str">
        <f>IF('各会計、関係団体の財政状況及び健全化判断比率'!BS9="","",'各会計、関係団体の財政状況及び健全化判断比率'!BS9)</f>
        <v>（一財）小豆島北部みらい</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2">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f t="shared" si="4"/>
        <v>5</v>
      </c>
      <c r="V37" s="386"/>
      <c r="W37" s="385" t="str">
        <f>IF('各会計、関係団体の財政状況及び健全化判断比率'!B31="","",'各会計、関係団体の財政状況及び健全化判断比率'!B31)</f>
        <v>福祉サービス事業特別会計</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12</v>
      </c>
      <c r="BX37" s="386"/>
      <c r="BY37" s="385" t="str">
        <f>IF('各会計、関係団体の財政状況及び健全化判断比率'!B71="","",'各会計、関係団体の財政状況及び健全化判断比率'!B71)</f>
        <v>香川県市町総合事務組合（一般会計）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2">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13</v>
      </c>
      <c r="BX38" s="386"/>
      <c r="BY38" s="385" t="str">
        <f>IF('各会計、関係団体の財政状況及び健全化判断比率'!B72="","",'各会計、関係団体の財政状況及び健全化判断比率'!B72)</f>
        <v>伝法川防災溜池事業組合（一般会計）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2">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14</v>
      </c>
      <c r="BX39" s="386"/>
      <c r="BY39" s="385" t="str">
        <f>IF('各会計、関係団体の財政状況及び健全化判断比率'!B73="","",'各会計、関係団体の財政状況及び健全化判断比率'!B73)</f>
        <v>香川県後期高齢者医療広域連合（一般会計）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2">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15</v>
      </c>
      <c r="BX40" s="386"/>
      <c r="BY40" s="385" t="str">
        <f>IF('各会計、関係団体の財政状況及び健全化判断比率'!B74="","",'各会計、関係団体の財政状況及び健全化判断比率'!B74)</f>
        <v>香川県後期高齢者医療広域連合（後期高齢者医療事業）</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2">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16</v>
      </c>
      <c r="BX41" s="386"/>
      <c r="BY41" s="385" t="str">
        <f>IF('各会計、関係団体の財政状況及び健全化判断比率'!B75="","",'各会計、関係団体の財政状況及び健全化判断比率'!B75)</f>
        <v>小豆島中央病院企業団（病院事業）</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2">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17</v>
      </c>
      <c r="BX42" s="386"/>
      <c r="BY42" s="385" t="str">
        <f>IF('各会計、関係団体の財政状況及び健全化判断比率'!B76="","",'各会計、関係団体の財政状況及び健全化判断比率'!B76)</f>
        <v>香川県広域水道企業団（水道事業）</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2">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209</v>
      </c>
    </row>
    <row r="50" spans="5:5" x14ac:dyDescent="0.2">
      <c r="E50" s="187" t="s">
        <v>210</v>
      </c>
    </row>
    <row r="51" spans="5:5" x14ac:dyDescent="0.2">
      <c r="E51" s="187" t="s">
        <v>211</v>
      </c>
    </row>
    <row r="52" spans="5:5" x14ac:dyDescent="0.2">
      <c r="E52" s="187" t="s">
        <v>212</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94caHiEmq/VqF1XA1re6n6HmM5y8COSrbrgJpZbixNCPqyjJp9XR/Gh3w8ccfkWtezJbLCaNgiw5OeDyIAuGnQ==" saltValue="OVvKJVssrBuKEmeJl+kET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2">
      <c r="A34" s="22"/>
      <c r="B34" s="31"/>
      <c r="C34" s="1206" t="s">
        <v>567</v>
      </c>
      <c r="D34" s="1206"/>
      <c r="E34" s="1207"/>
      <c r="F34" s="32" t="s">
        <v>568</v>
      </c>
      <c r="G34" s="33" t="s">
        <v>568</v>
      </c>
      <c r="H34" s="33" t="s">
        <v>569</v>
      </c>
      <c r="I34" s="33">
        <v>0</v>
      </c>
      <c r="J34" s="34" t="s">
        <v>570</v>
      </c>
      <c r="K34" s="22"/>
      <c r="L34" s="22"/>
      <c r="M34" s="22"/>
      <c r="N34" s="22"/>
      <c r="O34" s="22"/>
      <c r="P34" s="22"/>
    </row>
    <row r="35" spans="1:16" ht="39" customHeight="1" x14ac:dyDescent="0.2">
      <c r="A35" s="22"/>
      <c r="B35" s="35"/>
      <c r="C35" s="1200" t="s">
        <v>571</v>
      </c>
      <c r="D35" s="1201"/>
      <c r="E35" s="1202"/>
      <c r="F35" s="36">
        <v>7.33</v>
      </c>
      <c r="G35" s="37">
        <v>10.34</v>
      </c>
      <c r="H35" s="37">
        <v>9.1999999999999993</v>
      </c>
      <c r="I35" s="37">
        <v>10.130000000000001</v>
      </c>
      <c r="J35" s="38">
        <v>10.89</v>
      </c>
      <c r="K35" s="22"/>
      <c r="L35" s="22"/>
      <c r="M35" s="22"/>
      <c r="N35" s="22"/>
      <c r="O35" s="22"/>
      <c r="P35" s="22"/>
    </row>
    <row r="36" spans="1:16" ht="39" customHeight="1" x14ac:dyDescent="0.2">
      <c r="A36" s="22"/>
      <c r="B36" s="35"/>
      <c r="C36" s="1200" t="s">
        <v>572</v>
      </c>
      <c r="D36" s="1201"/>
      <c r="E36" s="1202"/>
      <c r="F36" s="36">
        <v>2.5499999999999998</v>
      </c>
      <c r="G36" s="37">
        <v>2.85</v>
      </c>
      <c r="H36" s="37">
        <v>2.83</v>
      </c>
      <c r="I36" s="37">
        <v>2.2999999999999998</v>
      </c>
      <c r="J36" s="38">
        <v>1.84</v>
      </c>
      <c r="K36" s="22"/>
      <c r="L36" s="22"/>
      <c r="M36" s="22"/>
      <c r="N36" s="22"/>
      <c r="O36" s="22"/>
      <c r="P36" s="22"/>
    </row>
    <row r="37" spans="1:16" ht="39" customHeight="1" x14ac:dyDescent="0.2">
      <c r="A37" s="22"/>
      <c r="B37" s="35"/>
      <c r="C37" s="1200" t="s">
        <v>573</v>
      </c>
      <c r="D37" s="1201"/>
      <c r="E37" s="1202"/>
      <c r="F37" s="36">
        <v>1.2</v>
      </c>
      <c r="G37" s="37">
        <v>1.47</v>
      </c>
      <c r="H37" s="37">
        <v>0.83</v>
      </c>
      <c r="I37" s="37">
        <v>1.72</v>
      </c>
      <c r="J37" s="38">
        <v>1.58</v>
      </c>
      <c r="K37" s="22"/>
      <c r="L37" s="22"/>
      <c r="M37" s="22"/>
      <c r="N37" s="22"/>
      <c r="O37" s="22"/>
      <c r="P37" s="22"/>
    </row>
    <row r="38" spans="1:16" ht="39" customHeight="1" x14ac:dyDescent="0.2">
      <c r="A38" s="22"/>
      <c r="B38" s="35"/>
      <c r="C38" s="1200" t="s">
        <v>574</v>
      </c>
      <c r="D38" s="1201"/>
      <c r="E38" s="1202"/>
      <c r="F38" s="36">
        <v>0</v>
      </c>
      <c r="G38" s="37">
        <v>0</v>
      </c>
      <c r="H38" s="37">
        <v>0</v>
      </c>
      <c r="I38" s="37">
        <v>0</v>
      </c>
      <c r="J38" s="38">
        <v>0</v>
      </c>
      <c r="K38" s="22"/>
      <c r="L38" s="22"/>
      <c r="M38" s="22"/>
      <c r="N38" s="22"/>
      <c r="O38" s="22"/>
      <c r="P38" s="22"/>
    </row>
    <row r="39" spans="1:16" ht="39" customHeight="1" x14ac:dyDescent="0.2">
      <c r="A39" s="22"/>
      <c r="B39" s="35"/>
      <c r="C39" s="1200" t="s">
        <v>575</v>
      </c>
      <c r="D39" s="1201"/>
      <c r="E39" s="1202"/>
      <c r="F39" s="36">
        <v>0</v>
      </c>
      <c r="G39" s="37">
        <v>0</v>
      </c>
      <c r="H39" s="37">
        <v>0</v>
      </c>
      <c r="I39" s="37">
        <v>0</v>
      </c>
      <c r="J39" s="38">
        <v>0</v>
      </c>
      <c r="K39" s="22"/>
      <c r="L39" s="22"/>
      <c r="M39" s="22"/>
      <c r="N39" s="22"/>
      <c r="O39" s="22"/>
      <c r="P39" s="22"/>
    </row>
    <row r="40" spans="1:16" ht="39" customHeight="1" x14ac:dyDescent="0.2">
      <c r="A40" s="22"/>
      <c r="B40" s="35"/>
      <c r="C40" s="1200" t="s">
        <v>576</v>
      </c>
      <c r="D40" s="1201"/>
      <c r="E40" s="1202"/>
      <c r="F40" s="36">
        <v>0</v>
      </c>
      <c r="G40" s="37">
        <v>0</v>
      </c>
      <c r="H40" s="37">
        <v>0</v>
      </c>
      <c r="I40" s="37">
        <v>0</v>
      </c>
      <c r="J40" s="38">
        <v>0</v>
      </c>
      <c r="K40" s="22"/>
      <c r="L40" s="22"/>
      <c r="M40" s="22"/>
      <c r="N40" s="22"/>
      <c r="O40" s="22"/>
      <c r="P40" s="22"/>
    </row>
    <row r="41" spans="1:16" ht="39" customHeight="1" x14ac:dyDescent="0.2">
      <c r="A41" s="22"/>
      <c r="B41" s="35"/>
      <c r="C41" s="1200" t="s">
        <v>577</v>
      </c>
      <c r="D41" s="1201"/>
      <c r="E41" s="1202"/>
      <c r="F41" s="36">
        <v>0</v>
      </c>
      <c r="G41" s="37">
        <v>0</v>
      </c>
      <c r="H41" s="37">
        <v>0</v>
      </c>
      <c r="I41" s="37">
        <v>0</v>
      </c>
      <c r="J41" s="38">
        <v>0</v>
      </c>
      <c r="K41" s="22"/>
      <c r="L41" s="22"/>
      <c r="M41" s="22"/>
      <c r="N41" s="22"/>
      <c r="O41" s="22"/>
      <c r="P41" s="22"/>
    </row>
    <row r="42" spans="1:16" ht="39" customHeight="1" x14ac:dyDescent="0.2">
      <c r="A42" s="22"/>
      <c r="B42" s="39"/>
      <c r="C42" s="1200" t="s">
        <v>578</v>
      </c>
      <c r="D42" s="1201"/>
      <c r="E42" s="1202"/>
      <c r="F42" s="36" t="s">
        <v>517</v>
      </c>
      <c r="G42" s="37" t="s">
        <v>517</v>
      </c>
      <c r="H42" s="37" t="s">
        <v>517</v>
      </c>
      <c r="I42" s="37" t="s">
        <v>517</v>
      </c>
      <c r="J42" s="38" t="s">
        <v>517</v>
      </c>
      <c r="K42" s="22"/>
      <c r="L42" s="22"/>
      <c r="M42" s="22"/>
      <c r="N42" s="22"/>
      <c r="O42" s="22"/>
      <c r="P42" s="22"/>
    </row>
    <row r="43" spans="1:16" ht="39" customHeight="1" thickBot="1" x14ac:dyDescent="0.25">
      <c r="A43" s="22"/>
      <c r="B43" s="40"/>
      <c r="C43" s="1203" t="s">
        <v>579</v>
      </c>
      <c r="D43" s="1204"/>
      <c r="E43" s="1205"/>
      <c r="F43" s="41">
        <v>31.22</v>
      </c>
      <c r="G43" s="42">
        <v>26.66</v>
      </c>
      <c r="H43" s="42">
        <v>18.16</v>
      </c>
      <c r="I43" s="42">
        <v>16.579999999999998</v>
      </c>
      <c r="J43" s="43" t="s">
        <v>517</v>
      </c>
      <c r="K43" s="22"/>
      <c r="L43" s="22"/>
      <c r="M43" s="22"/>
      <c r="N43" s="22"/>
      <c r="O43" s="22"/>
      <c r="P43" s="22"/>
    </row>
    <row r="44" spans="1:16" ht="39" customHeight="1" x14ac:dyDescent="0.25">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YzTSWx21hBL93CpG5q3oU2dQ3vuHgSSKhgPbpwJYIhiYzD+OFSUSyADlrhq4RHKVJt5J3inTVBDjdjxiw6Zh3A==" saltValue="9DBi061wK++eaJiZEB9t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2">
      <c r="A45" s="48"/>
      <c r="B45" s="1226" t="s">
        <v>11</v>
      </c>
      <c r="C45" s="1227"/>
      <c r="D45" s="58"/>
      <c r="E45" s="1232" t="s">
        <v>12</v>
      </c>
      <c r="F45" s="1232"/>
      <c r="G45" s="1232"/>
      <c r="H45" s="1232"/>
      <c r="I45" s="1232"/>
      <c r="J45" s="1233"/>
      <c r="K45" s="59">
        <v>798</v>
      </c>
      <c r="L45" s="60">
        <v>776</v>
      </c>
      <c r="M45" s="60">
        <v>864</v>
      </c>
      <c r="N45" s="60">
        <v>837</v>
      </c>
      <c r="O45" s="61">
        <v>904</v>
      </c>
      <c r="P45" s="48"/>
      <c r="Q45" s="48"/>
      <c r="R45" s="48"/>
      <c r="S45" s="48"/>
      <c r="T45" s="48"/>
      <c r="U45" s="48"/>
    </row>
    <row r="46" spans="1:21" ht="30.75" customHeight="1" x14ac:dyDescent="0.2">
      <c r="A46" s="48"/>
      <c r="B46" s="1228"/>
      <c r="C46" s="1229"/>
      <c r="D46" s="62"/>
      <c r="E46" s="1210" t="s">
        <v>13</v>
      </c>
      <c r="F46" s="1210"/>
      <c r="G46" s="1210"/>
      <c r="H46" s="1210"/>
      <c r="I46" s="1210"/>
      <c r="J46" s="1211"/>
      <c r="K46" s="63" t="s">
        <v>517</v>
      </c>
      <c r="L46" s="64" t="s">
        <v>517</v>
      </c>
      <c r="M46" s="64" t="s">
        <v>517</v>
      </c>
      <c r="N46" s="64" t="s">
        <v>517</v>
      </c>
      <c r="O46" s="65" t="s">
        <v>517</v>
      </c>
      <c r="P46" s="48"/>
      <c r="Q46" s="48"/>
      <c r="R46" s="48"/>
      <c r="S46" s="48"/>
      <c r="T46" s="48"/>
      <c r="U46" s="48"/>
    </row>
    <row r="47" spans="1:21" ht="30.75" customHeight="1" x14ac:dyDescent="0.2">
      <c r="A47" s="48"/>
      <c r="B47" s="1228"/>
      <c r="C47" s="1229"/>
      <c r="D47" s="62"/>
      <c r="E47" s="1210" t="s">
        <v>14</v>
      </c>
      <c r="F47" s="1210"/>
      <c r="G47" s="1210"/>
      <c r="H47" s="1210"/>
      <c r="I47" s="1210"/>
      <c r="J47" s="1211"/>
      <c r="K47" s="63" t="s">
        <v>517</v>
      </c>
      <c r="L47" s="64" t="s">
        <v>517</v>
      </c>
      <c r="M47" s="64" t="s">
        <v>517</v>
      </c>
      <c r="N47" s="64" t="s">
        <v>517</v>
      </c>
      <c r="O47" s="65" t="s">
        <v>517</v>
      </c>
      <c r="P47" s="48"/>
      <c r="Q47" s="48"/>
      <c r="R47" s="48"/>
      <c r="S47" s="48"/>
      <c r="T47" s="48"/>
      <c r="U47" s="48"/>
    </row>
    <row r="48" spans="1:21" ht="30.75" customHeight="1" x14ac:dyDescent="0.2">
      <c r="A48" s="48"/>
      <c r="B48" s="1228"/>
      <c r="C48" s="1229"/>
      <c r="D48" s="62"/>
      <c r="E48" s="1210" t="s">
        <v>15</v>
      </c>
      <c r="F48" s="1210"/>
      <c r="G48" s="1210"/>
      <c r="H48" s="1210"/>
      <c r="I48" s="1210"/>
      <c r="J48" s="1211"/>
      <c r="K48" s="63">
        <v>65</v>
      </c>
      <c r="L48" s="64">
        <v>62</v>
      </c>
      <c r="M48" s="64">
        <v>19</v>
      </c>
      <c r="N48" s="64">
        <v>18</v>
      </c>
      <c r="O48" s="65">
        <v>15</v>
      </c>
      <c r="P48" s="48"/>
      <c r="Q48" s="48"/>
      <c r="R48" s="48"/>
      <c r="S48" s="48"/>
      <c r="T48" s="48"/>
      <c r="U48" s="48"/>
    </row>
    <row r="49" spans="1:21" ht="30.75" customHeight="1" x14ac:dyDescent="0.2">
      <c r="A49" s="48"/>
      <c r="B49" s="1228"/>
      <c r="C49" s="1229"/>
      <c r="D49" s="62"/>
      <c r="E49" s="1210" t="s">
        <v>16</v>
      </c>
      <c r="F49" s="1210"/>
      <c r="G49" s="1210"/>
      <c r="H49" s="1210"/>
      <c r="I49" s="1210"/>
      <c r="J49" s="1211"/>
      <c r="K49" s="63">
        <v>33</v>
      </c>
      <c r="L49" s="64">
        <v>37</v>
      </c>
      <c r="M49" s="64">
        <v>35</v>
      </c>
      <c r="N49" s="64">
        <v>58</v>
      </c>
      <c r="O49" s="65">
        <v>121</v>
      </c>
      <c r="P49" s="48"/>
      <c r="Q49" s="48"/>
      <c r="R49" s="48"/>
      <c r="S49" s="48"/>
      <c r="T49" s="48"/>
      <c r="U49" s="48"/>
    </row>
    <row r="50" spans="1:21" ht="30.75" customHeight="1" x14ac:dyDescent="0.2">
      <c r="A50" s="48"/>
      <c r="B50" s="1228"/>
      <c r="C50" s="1229"/>
      <c r="D50" s="62"/>
      <c r="E50" s="1210" t="s">
        <v>17</v>
      </c>
      <c r="F50" s="1210"/>
      <c r="G50" s="1210"/>
      <c r="H50" s="1210"/>
      <c r="I50" s="1210"/>
      <c r="J50" s="1211"/>
      <c r="K50" s="63">
        <v>11</v>
      </c>
      <c r="L50" s="64">
        <v>9</v>
      </c>
      <c r="M50" s="64">
        <v>6</v>
      </c>
      <c r="N50" s="64">
        <v>4</v>
      </c>
      <c r="O50" s="65">
        <v>3</v>
      </c>
      <c r="P50" s="48"/>
      <c r="Q50" s="48"/>
      <c r="R50" s="48"/>
      <c r="S50" s="48"/>
      <c r="T50" s="48"/>
      <c r="U50" s="48"/>
    </row>
    <row r="51" spans="1:21" ht="30.75" customHeight="1" x14ac:dyDescent="0.2">
      <c r="A51" s="48"/>
      <c r="B51" s="1230"/>
      <c r="C51" s="1231"/>
      <c r="D51" s="66"/>
      <c r="E51" s="1210" t="s">
        <v>18</v>
      </c>
      <c r="F51" s="1210"/>
      <c r="G51" s="1210"/>
      <c r="H51" s="1210"/>
      <c r="I51" s="1210"/>
      <c r="J51" s="1211"/>
      <c r="K51" s="63" t="s">
        <v>517</v>
      </c>
      <c r="L51" s="64" t="s">
        <v>517</v>
      </c>
      <c r="M51" s="64" t="s">
        <v>517</v>
      </c>
      <c r="N51" s="64" t="s">
        <v>517</v>
      </c>
      <c r="O51" s="65" t="s">
        <v>517</v>
      </c>
      <c r="P51" s="48"/>
      <c r="Q51" s="48"/>
      <c r="R51" s="48"/>
      <c r="S51" s="48"/>
      <c r="T51" s="48"/>
      <c r="U51" s="48"/>
    </row>
    <row r="52" spans="1:21" ht="30.75" customHeight="1" x14ac:dyDescent="0.2">
      <c r="A52" s="48"/>
      <c r="B52" s="1208" t="s">
        <v>19</v>
      </c>
      <c r="C52" s="1209"/>
      <c r="D52" s="66"/>
      <c r="E52" s="1210" t="s">
        <v>20</v>
      </c>
      <c r="F52" s="1210"/>
      <c r="G52" s="1210"/>
      <c r="H52" s="1210"/>
      <c r="I52" s="1210"/>
      <c r="J52" s="1211"/>
      <c r="K52" s="63">
        <v>626</v>
      </c>
      <c r="L52" s="64">
        <v>630</v>
      </c>
      <c r="M52" s="64">
        <v>661</v>
      </c>
      <c r="N52" s="64">
        <v>653</v>
      </c>
      <c r="O52" s="65">
        <v>709</v>
      </c>
      <c r="P52" s="48"/>
      <c r="Q52" s="48"/>
      <c r="R52" s="48"/>
      <c r="S52" s="48"/>
      <c r="T52" s="48"/>
      <c r="U52" s="48"/>
    </row>
    <row r="53" spans="1:21" ht="30.75" customHeight="1" thickBot="1" x14ac:dyDescent="0.25">
      <c r="A53" s="48"/>
      <c r="B53" s="1212" t="s">
        <v>21</v>
      </c>
      <c r="C53" s="1213"/>
      <c r="D53" s="67"/>
      <c r="E53" s="1214" t="s">
        <v>22</v>
      </c>
      <c r="F53" s="1214"/>
      <c r="G53" s="1214"/>
      <c r="H53" s="1214"/>
      <c r="I53" s="1214"/>
      <c r="J53" s="1215"/>
      <c r="K53" s="68">
        <v>281</v>
      </c>
      <c r="L53" s="69">
        <v>254</v>
      </c>
      <c r="M53" s="69">
        <v>263</v>
      </c>
      <c r="N53" s="69">
        <v>264</v>
      </c>
      <c r="O53" s="70">
        <v>334</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3">
      <c r="A56" s="48"/>
      <c r="B56" s="75"/>
      <c r="C56" s="76"/>
      <c r="D56" s="76"/>
      <c r="E56" s="77"/>
      <c r="F56" s="77"/>
      <c r="G56" s="77"/>
      <c r="H56" s="77"/>
      <c r="I56" s="77"/>
      <c r="J56" s="78" t="s">
        <v>2</v>
      </c>
      <c r="K56" s="79" t="s">
        <v>580</v>
      </c>
      <c r="L56" s="80" t="s">
        <v>581</v>
      </c>
      <c r="M56" s="80" t="s">
        <v>582</v>
      </c>
      <c r="N56" s="80" t="s">
        <v>583</v>
      </c>
      <c r="O56" s="81" t="s">
        <v>584</v>
      </c>
      <c r="P56" s="48"/>
      <c r="Q56" s="48"/>
      <c r="R56" s="48"/>
      <c r="S56" s="48"/>
      <c r="T56" s="48"/>
      <c r="U56" s="48"/>
    </row>
    <row r="57" spans="1:21" ht="31.5" customHeight="1" x14ac:dyDescent="0.2">
      <c r="B57" s="1216" t="s">
        <v>25</v>
      </c>
      <c r="C57" s="1217"/>
      <c r="D57" s="1220" t="s">
        <v>26</v>
      </c>
      <c r="E57" s="1221"/>
      <c r="F57" s="1221"/>
      <c r="G57" s="1221"/>
      <c r="H57" s="1221"/>
      <c r="I57" s="1221"/>
      <c r="J57" s="1222"/>
      <c r="K57" s="82" t="s">
        <v>606</v>
      </c>
      <c r="L57" s="83" t="s">
        <v>606</v>
      </c>
      <c r="M57" s="83" t="s">
        <v>606</v>
      </c>
      <c r="N57" s="83" t="s">
        <v>607</v>
      </c>
      <c r="O57" s="84" t="s">
        <v>606</v>
      </c>
    </row>
    <row r="58" spans="1:21" ht="31.5" customHeight="1" thickBot="1" x14ac:dyDescent="0.25">
      <c r="B58" s="1218"/>
      <c r="C58" s="1219"/>
      <c r="D58" s="1223" t="s">
        <v>27</v>
      </c>
      <c r="E58" s="1224"/>
      <c r="F58" s="1224"/>
      <c r="G58" s="1224"/>
      <c r="H58" s="1224"/>
      <c r="I58" s="1224"/>
      <c r="J58" s="1225"/>
      <c r="K58" s="85" t="s">
        <v>606</v>
      </c>
      <c r="L58" s="86" t="s">
        <v>606</v>
      </c>
      <c r="M58" s="86" t="s">
        <v>606</v>
      </c>
      <c r="N58" s="86" t="s">
        <v>606</v>
      </c>
      <c r="O58" s="87" t="s">
        <v>607</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EN2MTqxjdXwo7auP7SZAhno3nDrdaD5wM/o6xdK5qidfYhyTMWU3raVNbNJNOeR/tgkVF25/2FkVmjJcSw56Q==" saltValue="g4pT2hGTqihijDqWNvRZQ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328125" style="92" customWidth="1"/>
    <col min="2" max="3" width="12.6328125" style="92" customWidth="1"/>
    <col min="4" max="4" width="11.6328125" style="92" customWidth="1"/>
    <col min="5" max="8" width="10.36328125" style="92" customWidth="1"/>
    <col min="9" max="13" width="16.36328125" style="92" customWidth="1"/>
    <col min="14" max="19" width="12.63281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3">
      <c r="B40" s="94" t="s">
        <v>10</v>
      </c>
      <c r="C40" s="95"/>
      <c r="D40" s="95"/>
      <c r="E40" s="96"/>
      <c r="F40" s="96"/>
      <c r="G40" s="96"/>
      <c r="H40" s="97" t="s">
        <v>2</v>
      </c>
      <c r="I40" s="98" t="s">
        <v>558</v>
      </c>
      <c r="J40" s="99" t="s">
        <v>559</v>
      </c>
      <c r="K40" s="99" t="s">
        <v>560</v>
      </c>
      <c r="L40" s="99" t="s">
        <v>561</v>
      </c>
      <c r="M40" s="100" t="s">
        <v>562</v>
      </c>
    </row>
    <row r="41" spans="2:13" ht="27.75" customHeight="1" x14ac:dyDescent="0.2">
      <c r="B41" s="1246" t="s">
        <v>30</v>
      </c>
      <c r="C41" s="1247"/>
      <c r="D41" s="101"/>
      <c r="E41" s="1248" t="s">
        <v>31</v>
      </c>
      <c r="F41" s="1248"/>
      <c r="G41" s="1248"/>
      <c r="H41" s="1249"/>
      <c r="I41" s="102">
        <v>7866</v>
      </c>
      <c r="J41" s="103">
        <v>9221</v>
      </c>
      <c r="K41" s="103">
        <v>9556</v>
      </c>
      <c r="L41" s="103">
        <v>9673</v>
      </c>
      <c r="M41" s="104">
        <v>10307</v>
      </c>
    </row>
    <row r="42" spans="2:13" ht="27.75" customHeight="1" x14ac:dyDescent="0.2">
      <c r="B42" s="1236"/>
      <c r="C42" s="1237"/>
      <c r="D42" s="105"/>
      <c r="E42" s="1240" t="s">
        <v>32</v>
      </c>
      <c r="F42" s="1240"/>
      <c r="G42" s="1240"/>
      <c r="H42" s="1241"/>
      <c r="I42" s="106">
        <v>235</v>
      </c>
      <c r="J42" s="107">
        <v>227</v>
      </c>
      <c r="K42" s="107">
        <v>221</v>
      </c>
      <c r="L42" s="107">
        <v>218</v>
      </c>
      <c r="M42" s="108">
        <v>216</v>
      </c>
    </row>
    <row r="43" spans="2:13" ht="27.75" customHeight="1" x14ac:dyDescent="0.2">
      <c r="B43" s="1236"/>
      <c r="C43" s="1237"/>
      <c r="D43" s="105"/>
      <c r="E43" s="1240" t="s">
        <v>33</v>
      </c>
      <c r="F43" s="1240"/>
      <c r="G43" s="1240"/>
      <c r="H43" s="1241"/>
      <c r="I43" s="106">
        <v>561</v>
      </c>
      <c r="J43" s="107">
        <v>523</v>
      </c>
      <c r="K43" s="107">
        <v>137</v>
      </c>
      <c r="L43" s="107">
        <v>102</v>
      </c>
      <c r="M43" s="108">
        <v>53</v>
      </c>
    </row>
    <row r="44" spans="2:13" ht="27.75" customHeight="1" x14ac:dyDescent="0.2">
      <c r="B44" s="1236"/>
      <c r="C44" s="1237"/>
      <c r="D44" s="105"/>
      <c r="E44" s="1240" t="s">
        <v>34</v>
      </c>
      <c r="F44" s="1240"/>
      <c r="G44" s="1240"/>
      <c r="H44" s="1241"/>
      <c r="I44" s="106">
        <v>514</v>
      </c>
      <c r="J44" s="107">
        <v>1820</v>
      </c>
      <c r="K44" s="107">
        <v>1819</v>
      </c>
      <c r="L44" s="107">
        <v>1765</v>
      </c>
      <c r="M44" s="108">
        <v>1606</v>
      </c>
    </row>
    <row r="45" spans="2:13" ht="27.75" customHeight="1" x14ac:dyDescent="0.2">
      <c r="B45" s="1236"/>
      <c r="C45" s="1237"/>
      <c r="D45" s="105"/>
      <c r="E45" s="1240" t="s">
        <v>35</v>
      </c>
      <c r="F45" s="1240"/>
      <c r="G45" s="1240"/>
      <c r="H45" s="1241"/>
      <c r="I45" s="106">
        <v>1460</v>
      </c>
      <c r="J45" s="107">
        <v>1624</v>
      </c>
      <c r="K45" s="107">
        <v>1602</v>
      </c>
      <c r="L45" s="107">
        <v>1447</v>
      </c>
      <c r="M45" s="108">
        <v>1381</v>
      </c>
    </row>
    <row r="46" spans="2:13" ht="27.75" customHeight="1" x14ac:dyDescent="0.2">
      <c r="B46" s="1236"/>
      <c r="C46" s="1237"/>
      <c r="D46" s="109"/>
      <c r="E46" s="1240" t="s">
        <v>36</v>
      </c>
      <c r="F46" s="1240"/>
      <c r="G46" s="1240"/>
      <c r="H46" s="1241"/>
      <c r="I46" s="106" t="s">
        <v>517</v>
      </c>
      <c r="J46" s="107" t="s">
        <v>517</v>
      </c>
      <c r="K46" s="107" t="s">
        <v>517</v>
      </c>
      <c r="L46" s="107" t="s">
        <v>517</v>
      </c>
      <c r="M46" s="108" t="s">
        <v>517</v>
      </c>
    </row>
    <row r="47" spans="2:13" ht="27.75" customHeight="1" x14ac:dyDescent="0.2">
      <c r="B47" s="1236"/>
      <c r="C47" s="1237"/>
      <c r="D47" s="110"/>
      <c r="E47" s="1250" t="s">
        <v>37</v>
      </c>
      <c r="F47" s="1251"/>
      <c r="G47" s="1251"/>
      <c r="H47" s="1252"/>
      <c r="I47" s="106" t="s">
        <v>517</v>
      </c>
      <c r="J47" s="107" t="s">
        <v>517</v>
      </c>
      <c r="K47" s="107" t="s">
        <v>517</v>
      </c>
      <c r="L47" s="107" t="s">
        <v>517</v>
      </c>
      <c r="M47" s="108" t="s">
        <v>517</v>
      </c>
    </row>
    <row r="48" spans="2:13" ht="27.75" customHeight="1" x14ac:dyDescent="0.2">
      <c r="B48" s="1236"/>
      <c r="C48" s="1237"/>
      <c r="D48" s="105"/>
      <c r="E48" s="1240" t="s">
        <v>38</v>
      </c>
      <c r="F48" s="1240"/>
      <c r="G48" s="1240"/>
      <c r="H48" s="1241"/>
      <c r="I48" s="106" t="s">
        <v>517</v>
      </c>
      <c r="J48" s="107" t="s">
        <v>517</v>
      </c>
      <c r="K48" s="107" t="s">
        <v>517</v>
      </c>
      <c r="L48" s="107" t="s">
        <v>517</v>
      </c>
      <c r="M48" s="108" t="s">
        <v>517</v>
      </c>
    </row>
    <row r="49" spans="2:13" ht="27.75" customHeight="1" x14ac:dyDescent="0.2">
      <c r="B49" s="1238"/>
      <c r="C49" s="1239"/>
      <c r="D49" s="105"/>
      <c r="E49" s="1240" t="s">
        <v>39</v>
      </c>
      <c r="F49" s="1240"/>
      <c r="G49" s="1240"/>
      <c r="H49" s="1241"/>
      <c r="I49" s="106" t="s">
        <v>517</v>
      </c>
      <c r="J49" s="107" t="s">
        <v>517</v>
      </c>
      <c r="K49" s="107" t="s">
        <v>517</v>
      </c>
      <c r="L49" s="107" t="s">
        <v>517</v>
      </c>
      <c r="M49" s="108" t="s">
        <v>517</v>
      </c>
    </row>
    <row r="50" spans="2:13" ht="27.75" customHeight="1" x14ac:dyDescent="0.2">
      <c r="B50" s="1234" t="s">
        <v>40</v>
      </c>
      <c r="C50" s="1235"/>
      <c r="D50" s="111"/>
      <c r="E50" s="1240" t="s">
        <v>41</v>
      </c>
      <c r="F50" s="1240"/>
      <c r="G50" s="1240"/>
      <c r="H50" s="1241"/>
      <c r="I50" s="106">
        <v>2852</v>
      </c>
      <c r="J50" s="107">
        <v>3031</v>
      </c>
      <c r="K50" s="107">
        <v>3479</v>
      </c>
      <c r="L50" s="107">
        <v>3611</v>
      </c>
      <c r="M50" s="108">
        <v>3586</v>
      </c>
    </row>
    <row r="51" spans="2:13" ht="27.75" customHeight="1" x14ac:dyDescent="0.2">
      <c r="B51" s="1236"/>
      <c r="C51" s="1237"/>
      <c r="D51" s="105"/>
      <c r="E51" s="1240" t="s">
        <v>42</v>
      </c>
      <c r="F51" s="1240"/>
      <c r="G51" s="1240"/>
      <c r="H51" s="1241"/>
      <c r="I51" s="106">
        <v>127</v>
      </c>
      <c r="J51" s="107">
        <v>115</v>
      </c>
      <c r="K51" s="107">
        <v>128</v>
      </c>
      <c r="L51" s="107">
        <v>189</v>
      </c>
      <c r="M51" s="108">
        <v>332</v>
      </c>
    </row>
    <row r="52" spans="2:13" ht="27.75" customHeight="1" x14ac:dyDescent="0.2">
      <c r="B52" s="1238"/>
      <c r="C52" s="1239"/>
      <c r="D52" s="105"/>
      <c r="E52" s="1240" t="s">
        <v>43</v>
      </c>
      <c r="F52" s="1240"/>
      <c r="G52" s="1240"/>
      <c r="H52" s="1241"/>
      <c r="I52" s="106">
        <v>7074</v>
      </c>
      <c r="J52" s="107">
        <v>8435</v>
      </c>
      <c r="K52" s="107">
        <v>8432</v>
      </c>
      <c r="L52" s="107">
        <v>8403</v>
      </c>
      <c r="M52" s="108">
        <v>8427</v>
      </c>
    </row>
    <row r="53" spans="2:13" ht="27.75" customHeight="1" thickBot="1" x14ac:dyDescent="0.25">
      <c r="B53" s="1242" t="s">
        <v>44</v>
      </c>
      <c r="C53" s="1243"/>
      <c r="D53" s="112"/>
      <c r="E53" s="1244" t="s">
        <v>45</v>
      </c>
      <c r="F53" s="1244"/>
      <c r="G53" s="1244"/>
      <c r="H53" s="1245"/>
      <c r="I53" s="113">
        <v>583</v>
      </c>
      <c r="J53" s="114">
        <v>1834</v>
      </c>
      <c r="K53" s="114">
        <v>1296</v>
      </c>
      <c r="L53" s="114">
        <v>1002</v>
      </c>
      <c r="M53" s="115">
        <v>1218</v>
      </c>
    </row>
    <row r="54" spans="2:13" ht="27.75" customHeight="1" x14ac:dyDescent="0.25">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3T5G9TsdmnBX1znWFDVRSTrwE/xIGOpYQ9MWGag5aUGx6C5oLyD/2SjEVCRVBt4MXoer2WX0q9zUPxABHSk9jQ==" saltValue="2Mp/3dBmuKHvz7QKON5I2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0" t="s">
        <v>47</v>
      </c>
    </row>
    <row r="54" spans="2:8" ht="29.25" customHeight="1" thickBot="1" x14ac:dyDescent="0.35">
      <c r="B54" s="121" t="s">
        <v>1</v>
      </c>
      <c r="C54" s="122"/>
      <c r="D54" s="122"/>
      <c r="E54" s="123" t="s">
        <v>2</v>
      </c>
      <c r="F54" s="124" t="s">
        <v>560</v>
      </c>
      <c r="G54" s="124" t="s">
        <v>561</v>
      </c>
      <c r="H54" s="125" t="s">
        <v>562</v>
      </c>
    </row>
    <row r="55" spans="2:8" ht="52.5" customHeight="1" x14ac:dyDescent="0.2">
      <c r="B55" s="126"/>
      <c r="C55" s="1261" t="s">
        <v>48</v>
      </c>
      <c r="D55" s="1261"/>
      <c r="E55" s="1262"/>
      <c r="F55" s="127">
        <v>2510</v>
      </c>
      <c r="G55" s="127">
        <v>2509</v>
      </c>
      <c r="H55" s="128">
        <v>2348</v>
      </c>
    </row>
    <row r="56" spans="2:8" ht="52.5" customHeight="1" x14ac:dyDescent="0.2">
      <c r="B56" s="129"/>
      <c r="C56" s="1263" t="s">
        <v>49</v>
      </c>
      <c r="D56" s="1263"/>
      <c r="E56" s="1264"/>
      <c r="F56" s="130">
        <v>10</v>
      </c>
      <c r="G56" s="130">
        <v>10</v>
      </c>
      <c r="H56" s="131">
        <v>10</v>
      </c>
    </row>
    <row r="57" spans="2:8" ht="53.25" customHeight="1" x14ac:dyDescent="0.2">
      <c r="B57" s="129"/>
      <c r="C57" s="1265" t="s">
        <v>50</v>
      </c>
      <c r="D57" s="1265"/>
      <c r="E57" s="1266"/>
      <c r="F57" s="132">
        <v>783</v>
      </c>
      <c r="G57" s="132">
        <v>878</v>
      </c>
      <c r="H57" s="133">
        <v>942</v>
      </c>
    </row>
    <row r="58" spans="2:8" ht="45.75" customHeight="1" x14ac:dyDescent="0.2">
      <c r="B58" s="134"/>
      <c r="C58" s="1253" t="s">
        <v>600</v>
      </c>
      <c r="D58" s="1254"/>
      <c r="E58" s="1255"/>
      <c r="F58" s="135">
        <v>100</v>
      </c>
      <c r="G58" s="135">
        <v>200</v>
      </c>
      <c r="H58" s="136">
        <v>300</v>
      </c>
    </row>
    <row r="59" spans="2:8" ht="45.75" customHeight="1" x14ac:dyDescent="0.2">
      <c r="B59" s="134"/>
      <c r="C59" s="1253" t="s">
        <v>601</v>
      </c>
      <c r="D59" s="1254"/>
      <c r="E59" s="1255"/>
      <c r="F59" s="135">
        <v>260</v>
      </c>
      <c r="G59" s="135">
        <v>260</v>
      </c>
      <c r="H59" s="136">
        <v>260</v>
      </c>
    </row>
    <row r="60" spans="2:8" ht="45.75" customHeight="1" x14ac:dyDescent="0.2">
      <c r="B60" s="134"/>
      <c r="C60" s="1253" t="s">
        <v>602</v>
      </c>
      <c r="D60" s="1254"/>
      <c r="E60" s="1255"/>
      <c r="F60" s="135">
        <v>104</v>
      </c>
      <c r="G60" s="135">
        <v>105</v>
      </c>
      <c r="H60" s="136">
        <v>107</v>
      </c>
    </row>
    <row r="61" spans="2:8" ht="45.75" customHeight="1" x14ac:dyDescent="0.2">
      <c r="B61" s="134"/>
      <c r="C61" s="1253" t="s">
        <v>603</v>
      </c>
      <c r="D61" s="1254"/>
      <c r="E61" s="1255"/>
      <c r="F61" s="135">
        <v>78</v>
      </c>
      <c r="G61" s="135">
        <v>75</v>
      </c>
      <c r="H61" s="136">
        <v>80</v>
      </c>
    </row>
    <row r="62" spans="2:8" ht="45.75" customHeight="1" thickBot="1" x14ac:dyDescent="0.25">
      <c r="B62" s="137"/>
      <c r="C62" s="1256" t="s">
        <v>604</v>
      </c>
      <c r="D62" s="1257"/>
      <c r="E62" s="1258"/>
      <c r="F62" s="138" t="s">
        <v>605</v>
      </c>
      <c r="G62" s="138">
        <v>50</v>
      </c>
      <c r="H62" s="139">
        <v>59</v>
      </c>
    </row>
    <row r="63" spans="2:8" ht="52.5" customHeight="1" thickBot="1" x14ac:dyDescent="0.25">
      <c r="B63" s="140"/>
      <c r="C63" s="1259" t="s">
        <v>51</v>
      </c>
      <c r="D63" s="1259"/>
      <c r="E63" s="1260"/>
      <c r="F63" s="141">
        <v>3303</v>
      </c>
      <c r="G63" s="141">
        <v>3398</v>
      </c>
      <c r="H63" s="142">
        <v>3300</v>
      </c>
    </row>
    <row r="64" spans="2:8" ht="15" customHeight="1" x14ac:dyDescent="0.2"/>
    <row r="65" ht="0" hidden="1" customHeight="1" x14ac:dyDescent="0.2"/>
    <row r="66" ht="0" hidden="1" customHeight="1" x14ac:dyDescent="0.2"/>
  </sheetData>
  <sheetProtection algorithmName="SHA-512" hashValue="BFVqo8G964GXuMwNJagZ0+kI/l2egX32Lhq3+7O/+o/zvIXHbTf9HF4B4pS5axFbp53qlA9ksFpTL7t1Tuziaw==" saltValue="+ZFs2nYKJdM1JAHAEj19P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Y1" zoomScale="70" zoomScaleNormal="70" zoomScaleSheetLayoutView="55" workbookViewId="0">
      <selection activeCell="CL38" sqref="CL38"/>
    </sheetView>
  </sheetViews>
  <sheetFormatPr defaultColWidth="0" defaultRowHeight="0" customHeight="1" zeroHeight="1" x14ac:dyDescent="0.2"/>
  <cols>
    <col min="1" max="1" width="6.36328125" style="1267" customWidth="1"/>
    <col min="2" max="107" width="2.453125" style="1267" customWidth="1"/>
    <col min="108" max="108" width="6.08984375" style="1269" customWidth="1"/>
    <col min="109" max="109" width="5.90625" style="1268" customWidth="1"/>
    <col min="110" max="110" width="19.08984375" style="1267" hidden="1"/>
    <col min="111" max="115" width="12.6328125" style="1267" hidden="1"/>
    <col min="116" max="349" width="8.6328125" style="1267" hidden="1"/>
    <col min="350" max="355" width="14.90625" style="1267" hidden="1"/>
    <col min="356" max="357" width="15.90625" style="1267" hidden="1"/>
    <col min="358" max="363" width="16.08984375" style="1267" hidden="1"/>
    <col min="364" max="364" width="6.08984375" style="1267" hidden="1"/>
    <col min="365" max="365" width="3" style="1267" hidden="1"/>
    <col min="366" max="605" width="8.6328125" style="1267" hidden="1"/>
    <col min="606" max="611" width="14.90625" style="1267" hidden="1"/>
    <col min="612" max="613" width="15.90625" style="1267" hidden="1"/>
    <col min="614" max="619" width="16.08984375" style="1267" hidden="1"/>
    <col min="620" max="620" width="6.08984375" style="1267" hidden="1"/>
    <col min="621" max="621" width="3" style="1267" hidden="1"/>
    <col min="622" max="861" width="8.6328125" style="1267" hidden="1"/>
    <col min="862" max="867" width="14.90625" style="1267" hidden="1"/>
    <col min="868" max="869" width="15.90625" style="1267" hidden="1"/>
    <col min="870" max="875" width="16.08984375" style="1267" hidden="1"/>
    <col min="876" max="876" width="6.08984375" style="1267" hidden="1"/>
    <col min="877" max="877" width="3" style="1267" hidden="1"/>
    <col min="878" max="1117" width="8.6328125" style="1267" hidden="1"/>
    <col min="1118" max="1123" width="14.90625" style="1267" hidden="1"/>
    <col min="1124" max="1125" width="15.90625" style="1267" hidden="1"/>
    <col min="1126" max="1131" width="16.08984375" style="1267" hidden="1"/>
    <col min="1132" max="1132" width="6.08984375" style="1267" hidden="1"/>
    <col min="1133" max="1133" width="3" style="1267" hidden="1"/>
    <col min="1134" max="1373" width="8.6328125" style="1267" hidden="1"/>
    <col min="1374" max="1379" width="14.90625" style="1267" hidden="1"/>
    <col min="1380" max="1381" width="15.90625" style="1267" hidden="1"/>
    <col min="1382" max="1387" width="16.08984375" style="1267" hidden="1"/>
    <col min="1388" max="1388" width="6.08984375" style="1267" hidden="1"/>
    <col min="1389" max="1389" width="3" style="1267" hidden="1"/>
    <col min="1390" max="1629" width="8.6328125" style="1267" hidden="1"/>
    <col min="1630" max="1635" width="14.90625" style="1267" hidden="1"/>
    <col min="1636" max="1637" width="15.90625" style="1267" hidden="1"/>
    <col min="1638" max="1643" width="16.08984375" style="1267" hidden="1"/>
    <col min="1644" max="1644" width="6.08984375" style="1267" hidden="1"/>
    <col min="1645" max="1645" width="3" style="1267" hidden="1"/>
    <col min="1646" max="1885" width="8.6328125" style="1267" hidden="1"/>
    <col min="1886" max="1891" width="14.90625" style="1267" hidden="1"/>
    <col min="1892" max="1893" width="15.90625" style="1267" hidden="1"/>
    <col min="1894" max="1899" width="16.08984375" style="1267" hidden="1"/>
    <col min="1900" max="1900" width="6.08984375" style="1267" hidden="1"/>
    <col min="1901" max="1901" width="3" style="1267" hidden="1"/>
    <col min="1902" max="2141" width="8.6328125" style="1267" hidden="1"/>
    <col min="2142" max="2147" width="14.90625" style="1267" hidden="1"/>
    <col min="2148" max="2149" width="15.90625" style="1267" hidden="1"/>
    <col min="2150" max="2155" width="16.08984375" style="1267" hidden="1"/>
    <col min="2156" max="2156" width="6.08984375" style="1267" hidden="1"/>
    <col min="2157" max="2157" width="3" style="1267" hidden="1"/>
    <col min="2158" max="2397" width="8.6328125" style="1267" hidden="1"/>
    <col min="2398" max="2403" width="14.90625" style="1267" hidden="1"/>
    <col min="2404" max="2405" width="15.90625" style="1267" hidden="1"/>
    <col min="2406" max="2411" width="16.08984375" style="1267" hidden="1"/>
    <col min="2412" max="2412" width="6.08984375" style="1267" hidden="1"/>
    <col min="2413" max="2413" width="3" style="1267" hidden="1"/>
    <col min="2414" max="2653" width="8.6328125" style="1267" hidden="1"/>
    <col min="2654" max="2659" width="14.90625" style="1267" hidden="1"/>
    <col min="2660" max="2661" width="15.90625" style="1267" hidden="1"/>
    <col min="2662" max="2667" width="16.08984375" style="1267" hidden="1"/>
    <col min="2668" max="2668" width="6.08984375" style="1267" hidden="1"/>
    <col min="2669" max="2669" width="3" style="1267" hidden="1"/>
    <col min="2670" max="2909" width="8.6328125" style="1267" hidden="1"/>
    <col min="2910" max="2915" width="14.90625" style="1267" hidden="1"/>
    <col min="2916" max="2917" width="15.90625" style="1267" hidden="1"/>
    <col min="2918" max="2923" width="16.08984375" style="1267" hidden="1"/>
    <col min="2924" max="2924" width="6.08984375" style="1267" hidden="1"/>
    <col min="2925" max="2925" width="3" style="1267" hidden="1"/>
    <col min="2926" max="3165" width="8.6328125" style="1267" hidden="1"/>
    <col min="3166" max="3171" width="14.90625" style="1267" hidden="1"/>
    <col min="3172" max="3173" width="15.90625" style="1267" hidden="1"/>
    <col min="3174" max="3179" width="16.08984375" style="1267" hidden="1"/>
    <col min="3180" max="3180" width="6.08984375" style="1267" hidden="1"/>
    <col min="3181" max="3181" width="3" style="1267" hidden="1"/>
    <col min="3182" max="3421" width="8.6328125" style="1267" hidden="1"/>
    <col min="3422" max="3427" width="14.90625" style="1267" hidden="1"/>
    <col min="3428" max="3429" width="15.90625" style="1267" hidden="1"/>
    <col min="3430" max="3435" width="16.08984375" style="1267" hidden="1"/>
    <col min="3436" max="3436" width="6.08984375" style="1267" hidden="1"/>
    <col min="3437" max="3437" width="3" style="1267" hidden="1"/>
    <col min="3438" max="3677" width="8.6328125" style="1267" hidden="1"/>
    <col min="3678" max="3683" width="14.90625" style="1267" hidden="1"/>
    <col min="3684" max="3685" width="15.90625" style="1267" hidden="1"/>
    <col min="3686" max="3691" width="16.08984375" style="1267" hidden="1"/>
    <col min="3692" max="3692" width="6.08984375" style="1267" hidden="1"/>
    <col min="3693" max="3693" width="3" style="1267" hidden="1"/>
    <col min="3694" max="3933" width="8.6328125" style="1267" hidden="1"/>
    <col min="3934" max="3939" width="14.90625" style="1267" hidden="1"/>
    <col min="3940" max="3941" width="15.90625" style="1267" hidden="1"/>
    <col min="3942" max="3947" width="16.08984375" style="1267" hidden="1"/>
    <col min="3948" max="3948" width="6.08984375" style="1267" hidden="1"/>
    <col min="3949" max="3949" width="3" style="1267" hidden="1"/>
    <col min="3950" max="4189" width="8.6328125" style="1267" hidden="1"/>
    <col min="4190" max="4195" width="14.90625" style="1267" hidden="1"/>
    <col min="4196" max="4197" width="15.90625" style="1267" hidden="1"/>
    <col min="4198" max="4203" width="16.08984375" style="1267" hidden="1"/>
    <col min="4204" max="4204" width="6.08984375" style="1267" hidden="1"/>
    <col min="4205" max="4205" width="3" style="1267" hidden="1"/>
    <col min="4206" max="4445" width="8.6328125" style="1267" hidden="1"/>
    <col min="4446" max="4451" width="14.90625" style="1267" hidden="1"/>
    <col min="4452" max="4453" width="15.90625" style="1267" hidden="1"/>
    <col min="4454" max="4459" width="16.08984375" style="1267" hidden="1"/>
    <col min="4460" max="4460" width="6.08984375" style="1267" hidden="1"/>
    <col min="4461" max="4461" width="3" style="1267" hidden="1"/>
    <col min="4462" max="4701" width="8.6328125" style="1267" hidden="1"/>
    <col min="4702" max="4707" width="14.90625" style="1267" hidden="1"/>
    <col min="4708" max="4709" width="15.90625" style="1267" hidden="1"/>
    <col min="4710" max="4715" width="16.08984375" style="1267" hidden="1"/>
    <col min="4716" max="4716" width="6.08984375" style="1267" hidden="1"/>
    <col min="4717" max="4717" width="3" style="1267" hidden="1"/>
    <col min="4718" max="4957" width="8.6328125" style="1267" hidden="1"/>
    <col min="4958" max="4963" width="14.90625" style="1267" hidden="1"/>
    <col min="4964" max="4965" width="15.90625" style="1267" hidden="1"/>
    <col min="4966" max="4971" width="16.08984375" style="1267" hidden="1"/>
    <col min="4972" max="4972" width="6.08984375" style="1267" hidden="1"/>
    <col min="4973" max="4973" width="3" style="1267" hidden="1"/>
    <col min="4974" max="5213" width="8.6328125" style="1267" hidden="1"/>
    <col min="5214" max="5219" width="14.90625" style="1267" hidden="1"/>
    <col min="5220" max="5221" width="15.90625" style="1267" hidden="1"/>
    <col min="5222" max="5227" width="16.08984375" style="1267" hidden="1"/>
    <col min="5228" max="5228" width="6.08984375" style="1267" hidden="1"/>
    <col min="5229" max="5229" width="3" style="1267" hidden="1"/>
    <col min="5230" max="5469" width="8.6328125" style="1267" hidden="1"/>
    <col min="5470" max="5475" width="14.90625" style="1267" hidden="1"/>
    <col min="5476" max="5477" width="15.90625" style="1267" hidden="1"/>
    <col min="5478" max="5483" width="16.08984375" style="1267" hidden="1"/>
    <col min="5484" max="5484" width="6.08984375" style="1267" hidden="1"/>
    <col min="5485" max="5485" width="3" style="1267" hidden="1"/>
    <col min="5486" max="5725" width="8.6328125" style="1267" hidden="1"/>
    <col min="5726" max="5731" width="14.90625" style="1267" hidden="1"/>
    <col min="5732" max="5733" width="15.90625" style="1267" hidden="1"/>
    <col min="5734" max="5739" width="16.08984375" style="1267" hidden="1"/>
    <col min="5740" max="5740" width="6.08984375" style="1267" hidden="1"/>
    <col min="5741" max="5741" width="3" style="1267" hidden="1"/>
    <col min="5742" max="5981" width="8.6328125" style="1267" hidden="1"/>
    <col min="5982" max="5987" width="14.90625" style="1267" hidden="1"/>
    <col min="5988" max="5989" width="15.90625" style="1267" hidden="1"/>
    <col min="5990" max="5995" width="16.08984375" style="1267" hidden="1"/>
    <col min="5996" max="5996" width="6.08984375" style="1267" hidden="1"/>
    <col min="5997" max="5997" width="3" style="1267" hidden="1"/>
    <col min="5998" max="6237" width="8.6328125" style="1267" hidden="1"/>
    <col min="6238" max="6243" width="14.90625" style="1267" hidden="1"/>
    <col min="6244" max="6245" width="15.90625" style="1267" hidden="1"/>
    <col min="6246" max="6251" width="16.08984375" style="1267" hidden="1"/>
    <col min="6252" max="6252" width="6.08984375" style="1267" hidden="1"/>
    <col min="6253" max="6253" width="3" style="1267" hidden="1"/>
    <col min="6254" max="6493" width="8.6328125" style="1267" hidden="1"/>
    <col min="6494" max="6499" width="14.90625" style="1267" hidden="1"/>
    <col min="6500" max="6501" width="15.90625" style="1267" hidden="1"/>
    <col min="6502" max="6507" width="16.08984375" style="1267" hidden="1"/>
    <col min="6508" max="6508" width="6.08984375" style="1267" hidden="1"/>
    <col min="6509" max="6509" width="3" style="1267" hidden="1"/>
    <col min="6510" max="6749" width="8.6328125" style="1267" hidden="1"/>
    <col min="6750" max="6755" width="14.90625" style="1267" hidden="1"/>
    <col min="6756" max="6757" width="15.90625" style="1267" hidden="1"/>
    <col min="6758" max="6763" width="16.08984375" style="1267" hidden="1"/>
    <col min="6764" max="6764" width="6.08984375" style="1267" hidden="1"/>
    <col min="6765" max="6765" width="3" style="1267" hidden="1"/>
    <col min="6766" max="7005" width="8.6328125" style="1267" hidden="1"/>
    <col min="7006" max="7011" width="14.90625" style="1267" hidden="1"/>
    <col min="7012" max="7013" width="15.90625" style="1267" hidden="1"/>
    <col min="7014" max="7019" width="16.08984375" style="1267" hidden="1"/>
    <col min="7020" max="7020" width="6.08984375" style="1267" hidden="1"/>
    <col min="7021" max="7021" width="3" style="1267" hidden="1"/>
    <col min="7022" max="7261" width="8.6328125" style="1267" hidden="1"/>
    <col min="7262" max="7267" width="14.90625" style="1267" hidden="1"/>
    <col min="7268" max="7269" width="15.90625" style="1267" hidden="1"/>
    <col min="7270" max="7275" width="16.08984375" style="1267" hidden="1"/>
    <col min="7276" max="7276" width="6.08984375" style="1267" hidden="1"/>
    <col min="7277" max="7277" width="3" style="1267" hidden="1"/>
    <col min="7278" max="7517" width="8.6328125" style="1267" hidden="1"/>
    <col min="7518" max="7523" width="14.90625" style="1267" hidden="1"/>
    <col min="7524" max="7525" width="15.90625" style="1267" hidden="1"/>
    <col min="7526" max="7531" width="16.08984375" style="1267" hidden="1"/>
    <col min="7532" max="7532" width="6.08984375" style="1267" hidden="1"/>
    <col min="7533" max="7533" width="3" style="1267" hidden="1"/>
    <col min="7534" max="7773" width="8.6328125" style="1267" hidden="1"/>
    <col min="7774" max="7779" width="14.90625" style="1267" hidden="1"/>
    <col min="7780" max="7781" width="15.90625" style="1267" hidden="1"/>
    <col min="7782" max="7787" width="16.08984375" style="1267" hidden="1"/>
    <col min="7788" max="7788" width="6.08984375" style="1267" hidden="1"/>
    <col min="7789" max="7789" width="3" style="1267" hidden="1"/>
    <col min="7790" max="8029" width="8.6328125" style="1267" hidden="1"/>
    <col min="8030" max="8035" width="14.90625" style="1267" hidden="1"/>
    <col min="8036" max="8037" width="15.90625" style="1267" hidden="1"/>
    <col min="8038" max="8043" width="16.08984375" style="1267" hidden="1"/>
    <col min="8044" max="8044" width="6.08984375" style="1267" hidden="1"/>
    <col min="8045" max="8045" width="3" style="1267" hidden="1"/>
    <col min="8046" max="8285" width="8.6328125" style="1267" hidden="1"/>
    <col min="8286" max="8291" width="14.90625" style="1267" hidden="1"/>
    <col min="8292" max="8293" width="15.90625" style="1267" hidden="1"/>
    <col min="8294" max="8299" width="16.08984375" style="1267" hidden="1"/>
    <col min="8300" max="8300" width="6.08984375" style="1267" hidden="1"/>
    <col min="8301" max="8301" width="3" style="1267" hidden="1"/>
    <col min="8302" max="8541" width="8.6328125" style="1267" hidden="1"/>
    <col min="8542" max="8547" width="14.90625" style="1267" hidden="1"/>
    <col min="8548" max="8549" width="15.90625" style="1267" hidden="1"/>
    <col min="8550" max="8555" width="16.08984375" style="1267" hidden="1"/>
    <col min="8556" max="8556" width="6.08984375" style="1267" hidden="1"/>
    <col min="8557" max="8557" width="3" style="1267" hidden="1"/>
    <col min="8558" max="8797" width="8.6328125" style="1267" hidden="1"/>
    <col min="8798" max="8803" width="14.90625" style="1267" hidden="1"/>
    <col min="8804" max="8805" width="15.90625" style="1267" hidden="1"/>
    <col min="8806" max="8811" width="16.08984375" style="1267" hidden="1"/>
    <col min="8812" max="8812" width="6.08984375" style="1267" hidden="1"/>
    <col min="8813" max="8813" width="3" style="1267" hidden="1"/>
    <col min="8814" max="9053" width="8.6328125" style="1267" hidden="1"/>
    <col min="9054" max="9059" width="14.90625" style="1267" hidden="1"/>
    <col min="9060" max="9061" width="15.90625" style="1267" hidden="1"/>
    <col min="9062" max="9067" width="16.08984375" style="1267" hidden="1"/>
    <col min="9068" max="9068" width="6.08984375" style="1267" hidden="1"/>
    <col min="9069" max="9069" width="3" style="1267" hidden="1"/>
    <col min="9070" max="9309" width="8.6328125" style="1267" hidden="1"/>
    <col min="9310" max="9315" width="14.90625" style="1267" hidden="1"/>
    <col min="9316" max="9317" width="15.90625" style="1267" hidden="1"/>
    <col min="9318" max="9323" width="16.08984375" style="1267" hidden="1"/>
    <col min="9324" max="9324" width="6.08984375" style="1267" hidden="1"/>
    <col min="9325" max="9325" width="3" style="1267" hidden="1"/>
    <col min="9326" max="9565" width="8.6328125" style="1267" hidden="1"/>
    <col min="9566" max="9571" width="14.90625" style="1267" hidden="1"/>
    <col min="9572" max="9573" width="15.90625" style="1267" hidden="1"/>
    <col min="9574" max="9579" width="16.08984375" style="1267" hidden="1"/>
    <col min="9580" max="9580" width="6.08984375" style="1267" hidden="1"/>
    <col min="9581" max="9581" width="3" style="1267" hidden="1"/>
    <col min="9582" max="9821" width="8.6328125" style="1267" hidden="1"/>
    <col min="9822" max="9827" width="14.90625" style="1267" hidden="1"/>
    <col min="9828" max="9829" width="15.90625" style="1267" hidden="1"/>
    <col min="9830" max="9835" width="16.08984375" style="1267" hidden="1"/>
    <col min="9836" max="9836" width="6.08984375" style="1267" hidden="1"/>
    <col min="9837" max="9837" width="3" style="1267" hidden="1"/>
    <col min="9838" max="10077" width="8.6328125" style="1267" hidden="1"/>
    <col min="10078" max="10083" width="14.90625" style="1267" hidden="1"/>
    <col min="10084" max="10085" width="15.90625" style="1267" hidden="1"/>
    <col min="10086" max="10091" width="16.08984375" style="1267" hidden="1"/>
    <col min="10092" max="10092" width="6.08984375" style="1267" hidden="1"/>
    <col min="10093" max="10093" width="3" style="1267" hidden="1"/>
    <col min="10094" max="10333" width="8.6328125" style="1267" hidden="1"/>
    <col min="10334" max="10339" width="14.90625" style="1267" hidden="1"/>
    <col min="10340" max="10341" width="15.90625" style="1267" hidden="1"/>
    <col min="10342" max="10347" width="16.08984375" style="1267" hidden="1"/>
    <col min="10348" max="10348" width="6.08984375" style="1267" hidden="1"/>
    <col min="10349" max="10349" width="3" style="1267" hidden="1"/>
    <col min="10350" max="10589" width="8.6328125" style="1267" hidden="1"/>
    <col min="10590" max="10595" width="14.90625" style="1267" hidden="1"/>
    <col min="10596" max="10597" width="15.90625" style="1267" hidden="1"/>
    <col min="10598" max="10603" width="16.08984375" style="1267" hidden="1"/>
    <col min="10604" max="10604" width="6.08984375" style="1267" hidden="1"/>
    <col min="10605" max="10605" width="3" style="1267" hidden="1"/>
    <col min="10606" max="10845" width="8.6328125" style="1267" hidden="1"/>
    <col min="10846" max="10851" width="14.90625" style="1267" hidden="1"/>
    <col min="10852" max="10853" width="15.90625" style="1267" hidden="1"/>
    <col min="10854" max="10859" width="16.08984375" style="1267" hidden="1"/>
    <col min="10860" max="10860" width="6.08984375" style="1267" hidden="1"/>
    <col min="10861" max="10861" width="3" style="1267" hidden="1"/>
    <col min="10862" max="11101" width="8.6328125" style="1267" hidden="1"/>
    <col min="11102" max="11107" width="14.90625" style="1267" hidden="1"/>
    <col min="11108" max="11109" width="15.90625" style="1267" hidden="1"/>
    <col min="11110" max="11115" width="16.08984375" style="1267" hidden="1"/>
    <col min="11116" max="11116" width="6.08984375" style="1267" hidden="1"/>
    <col min="11117" max="11117" width="3" style="1267" hidden="1"/>
    <col min="11118" max="11357" width="8.6328125" style="1267" hidden="1"/>
    <col min="11358" max="11363" width="14.90625" style="1267" hidden="1"/>
    <col min="11364" max="11365" width="15.90625" style="1267" hidden="1"/>
    <col min="11366" max="11371" width="16.08984375" style="1267" hidden="1"/>
    <col min="11372" max="11372" width="6.08984375" style="1267" hidden="1"/>
    <col min="11373" max="11373" width="3" style="1267" hidden="1"/>
    <col min="11374" max="11613" width="8.6328125" style="1267" hidden="1"/>
    <col min="11614" max="11619" width="14.90625" style="1267" hidden="1"/>
    <col min="11620" max="11621" width="15.90625" style="1267" hidden="1"/>
    <col min="11622" max="11627" width="16.08984375" style="1267" hidden="1"/>
    <col min="11628" max="11628" width="6.08984375" style="1267" hidden="1"/>
    <col min="11629" max="11629" width="3" style="1267" hidden="1"/>
    <col min="11630" max="11869" width="8.6328125" style="1267" hidden="1"/>
    <col min="11870" max="11875" width="14.90625" style="1267" hidden="1"/>
    <col min="11876" max="11877" width="15.90625" style="1267" hidden="1"/>
    <col min="11878" max="11883" width="16.08984375" style="1267" hidden="1"/>
    <col min="11884" max="11884" width="6.08984375" style="1267" hidden="1"/>
    <col min="11885" max="11885" width="3" style="1267" hidden="1"/>
    <col min="11886" max="12125" width="8.6328125" style="1267" hidden="1"/>
    <col min="12126" max="12131" width="14.90625" style="1267" hidden="1"/>
    <col min="12132" max="12133" width="15.90625" style="1267" hidden="1"/>
    <col min="12134" max="12139" width="16.08984375" style="1267" hidden="1"/>
    <col min="12140" max="12140" width="6.08984375" style="1267" hidden="1"/>
    <col min="12141" max="12141" width="3" style="1267" hidden="1"/>
    <col min="12142" max="12381" width="8.6328125" style="1267" hidden="1"/>
    <col min="12382" max="12387" width="14.90625" style="1267" hidden="1"/>
    <col min="12388" max="12389" width="15.90625" style="1267" hidden="1"/>
    <col min="12390" max="12395" width="16.08984375" style="1267" hidden="1"/>
    <col min="12396" max="12396" width="6.08984375" style="1267" hidden="1"/>
    <col min="12397" max="12397" width="3" style="1267" hidden="1"/>
    <col min="12398" max="12637" width="8.6328125" style="1267" hidden="1"/>
    <col min="12638" max="12643" width="14.90625" style="1267" hidden="1"/>
    <col min="12644" max="12645" width="15.90625" style="1267" hidden="1"/>
    <col min="12646" max="12651" width="16.08984375" style="1267" hidden="1"/>
    <col min="12652" max="12652" width="6.08984375" style="1267" hidden="1"/>
    <col min="12653" max="12653" width="3" style="1267" hidden="1"/>
    <col min="12654" max="12893" width="8.6328125" style="1267" hidden="1"/>
    <col min="12894" max="12899" width="14.90625" style="1267" hidden="1"/>
    <col min="12900" max="12901" width="15.90625" style="1267" hidden="1"/>
    <col min="12902" max="12907" width="16.08984375" style="1267" hidden="1"/>
    <col min="12908" max="12908" width="6.08984375" style="1267" hidden="1"/>
    <col min="12909" max="12909" width="3" style="1267" hidden="1"/>
    <col min="12910" max="13149" width="8.6328125" style="1267" hidden="1"/>
    <col min="13150" max="13155" width="14.90625" style="1267" hidden="1"/>
    <col min="13156" max="13157" width="15.90625" style="1267" hidden="1"/>
    <col min="13158" max="13163" width="16.08984375" style="1267" hidden="1"/>
    <col min="13164" max="13164" width="6.08984375" style="1267" hidden="1"/>
    <col min="13165" max="13165" width="3" style="1267" hidden="1"/>
    <col min="13166" max="13405" width="8.6328125" style="1267" hidden="1"/>
    <col min="13406" max="13411" width="14.90625" style="1267" hidden="1"/>
    <col min="13412" max="13413" width="15.90625" style="1267" hidden="1"/>
    <col min="13414" max="13419" width="16.08984375" style="1267" hidden="1"/>
    <col min="13420" max="13420" width="6.08984375" style="1267" hidden="1"/>
    <col min="13421" max="13421" width="3" style="1267" hidden="1"/>
    <col min="13422" max="13661" width="8.6328125" style="1267" hidden="1"/>
    <col min="13662" max="13667" width="14.90625" style="1267" hidden="1"/>
    <col min="13668" max="13669" width="15.90625" style="1267" hidden="1"/>
    <col min="13670" max="13675" width="16.08984375" style="1267" hidden="1"/>
    <col min="13676" max="13676" width="6.08984375" style="1267" hidden="1"/>
    <col min="13677" max="13677" width="3" style="1267" hidden="1"/>
    <col min="13678" max="13917" width="8.6328125" style="1267" hidden="1"/>
    <col min="13918" max="13923" width="14.90625" style="1267" hidden="1"/>
    <col min="13924" max="13925" width="15.90625" style="1267" hidden="1"/>
    <col min="13926" max="13931" width="16.08984375" style="1267" hidden="1"/>
    <col min="13932" max="13932" width="6.08984375" style="1267" hidden="1"/>
    <col min="13933" max="13933" width="3" style="1267" hidden="1"/>
    <col min="13934" max="14173" width="8.6328125" style="1267" hidden="1"/>
    <col min="14174" max="14179" width="14.90625" style="1267" hidden="1"/>
    <col min="14180" max="14181" width="15.90625" style="1267" hidden="1"/>
    <col min="14182" max="14187" width="16.08984375" style="1267" hidden="1"/>
    <col min="14188" max="14188" width="6.08984375" style="1267" hidden="1"/>
    <col min="14189" max="14189" width="3" style="1267" hidden="1"/>
    <col min="14190" max="14429" width="8.6328125" style="1267" hidden="1"/>
    <col min="14430" max="14435" width="14.90625" style="1267" hidden="1"/>
    <col min="14436" max="14437" width="15.90625" style="1267" hidden="1"/>
    <col min="14438" max="14443" width="16.08984375" style="1267" hidden="1"/>
    <col min="14444" max="14444" width="6.08984375" style="1267" hidden="1"/>
    <col min="14445" max="14445" width="3" style="1267" hidden="1"/>
    <col min="14446" max="14685" width="8.6328125" style="1267" hidden="1"/>
    <col min="14686" max="14691" width="14.90625" style="1267" hidden="1"/>
    <col min="14692" max="14693" width="15.90625" style="1267" hidden="1"/>
    <col min="14694" max="14699" width="16.08984375" style="1267" hidden="1"/>
    <col min="14700" max="14700" width="6.08984375" style="1267" hidden="1"/>
    <col min="14701" max="14701" width="3" style="1267" hidden="1"/>
    <col min="14702" max="14941" width="8.6328125" style="1267" hidden="1"/>
    <col min="14942" max="14947" width="14.90625" style="1267" hidden="1"/>
    <col min="14948" max="14949" width="15.90625" style="1267" hidden="1"/>
    <col min="14950" max="14955" width="16.08984375" style="1267" hidden="1"/>
    <col min="14956" max="14956" width="6.08984375" style="1267" hidden="1"/>
    <col min="14957" max="14957" width="3" style="1267" hidden="1"/>
    <col min="14958" max="15197" width="8.6328125" style="1267" hidden="1"/>
    <col min="15198" max="15203" width="14.90625" style="1267" hidden="1"/>
    <col min="15204" max="15205" width="15.90625" style="1267" hidden="1"/>
    <col min="15206" max="15211" width="16.08984375" style="1267" hidden="1"/>
    <col min="15212" max="15212" width="6.08984375" style="1267" hidden="1"/>
    <col min="15213" max="15213" width="3" style="1267" hidden="1"/>
    <col min="15214" max="15453" width="8.6328125" style="1267" hidden="1"/>
    <col min="15454" max="15459" width="14.90625" style="1267" hidden="1"/>
    <col min="15460" max="15461" width="15.90625" style="1267" hidden="1"/>
    <col min="15462" max="15467" width="16.08984375" style="1267" hidden="1"/>
    <col min="15468" max="15468" width="6.08984375" style="1267" hidden="1"/>
    <col min="15469" max="15469" width="3" style="1267" hidden="1"/>
    <col min="15470" max="15709" width="8.6328125" style="1267" hidden="1"/>
    <col min="15710" max="15715" width="14.90625" style="1267" hidden="1"/>
    <col min="15716" max="15717" width="15.90625" style="1267" hidden="1"/>
    <col min="15718" max="15723" width="16.08984375" style="1267" hidden="1"/>
    <col min="15724" max="15724" width="6.08984375" style="1267" hidden="1"/>
    <col min="15725" max="15725" width="3" style="1267" hidden="1"/>
    <col min="15726" max="15965" width="8.6328125" style="1267" hidden="1"/>
    <col min="15966" max="15971" width="14.90625" style="1267" hidden="1"/>
    <col min="15972" max="15973" width="15.90625" style="1267" hidden="1"/>
    <col min="15974" max="15979" width="16.08984375" style="1267" hidden="1"/>
    <col min="15980" max="15980" width="6.08984375" style="1267" hidden="1"/>
    <col min="15981" max="15981" width="3" style="1267" hidden="1"/>
    <col min="15982" max="16221" width="8.6328125" style="1267" hidden="1"/>
    <col min="16222" max="16227" width="14.90625" style="1267" hidden="1"/>
    <col min="16228" max="16229" width="15.90625" style="1267" hidden="1"/>
    <col min="16230" max="16235" width="16.08984375" style="1267" hidden="1"/>
    <col min="16236" max="16236" width="6.08984375" style="1267" hidden="1"/>
    <col min="16237" max="16237" width="3" style="1267" hidden="1"/>
    <col min="16238" max="16384" width="8.6328125" style="1267" hidden="1"/>
  </cols>
  <sheetData>
    <row r="1" spans="1:143" ht="42.75" customHeight="1" x14ac:dyDescent="0.2">
      <c r="A1" s="1327"/>
      <c r="B1" s="1326"/>
      <c r="DD1" s="1267"/>
      <c r="DE1" s="1267"/>
    </row>
    <row r="2" spans="1:143" ht="25.5" customHeight="1" x14ac:dyDescent="0.2">
      <c r="A2" s="1325"/>
      <c r="C2" s="1325"/>
      <c r="O2" s="1325"/>
      <c r="P2" s="1325"/>
      <c r="Q2" s="1325"/>
      <c r="R2" s="1325"/>
      <c r="S2" s="1325"/>
      <c r="T2" s="1325"/>
      <c r="U2" s="1325"/>
      <c r="V2" s="1325"/>
      <c r="W2" s="1325"/>
      <c r="X2" s="1325"/>
      <c r="Y2" s="1325"/>
      <c r="Z2" s="1325"/>
      <c r="AA2" s="1325"/>
      <c r="AB2" s="1325"/>
      <c r="AC2" s="1325"/>
      <c r="AD2" s="1325"/>
      <c r="AE2" s="1325"/>
      <c r="AF2" s="1325"/>
      <c r="AG2" s="1325"/>
      <c r="AH2" s="1325"/>
      <c r="AI2" s="1325"/>
      <c r="AU2" s="1325"/>
      <c r="BG2" s="1325"/>
      <c r="BS2" s="1325"/>
      <c r="CE2" s="1325"/>
      <c r="CQ2" s="1325"/>
      <c r="DD2" s="1267"/>
      <c r="DE2" s="1267"/>
    </row>
    <row r="3" spans="1:143" ht="25.5" customHeight="1" x14ac:dyDescent="0.2">
      <c r="A3" s="1325"/>
      <c r="C3" s="1325"/>
      <c r="O3" s="1325"/>
      <c r="P3" s="1325"/>
      <c r="Q3" s="1325"/>
      <c r="R3" s="1325"/>
      <c r="S3" s="1325"/>
      <c r="T3" s="1325"/>
      <c r="U3" s="1325"/>
      <c r="V3" s="1325"/>
      <c r="W3" s="1325"/>
      <c r="X3" s="1325"/>
      <c r="Y3" s="1325"/>
      <c r="Z3" s="1325"/>
      <c r="AA3" s="1325"/>
      <c r="AB3" s="1325"/>
      <c r="AC3" s="1325"/>
      <c r="AD3" s="1325"/>
      <c r="AE3" s="1325"/>
      <c r="AF3" s="1325"/>
      <c r="AG3" s="1325"/>
      <c r="AH3" s="1325"/>
      <c r="AI3" s="1325"/>
      <c r="AU3" s="1325"/>
      <c r="BG3" s="1325"/>
      <c r="BS3" s="1325"/>
      <c r="CE3" s="1325"/>
      <c r="CQ3" s="1325"/>
      <c r="DD3" s="1267"/>
      <c r="DE3" s="1267"/>
    </row>
    <row r="4" spans="1:143" s="290" customFormat="1" ht="13" x14ac:dyDescent="0.2">
      <c r="A4" s="1325"/>
      <c r="B4" s="1325"/>
      <c r="C4" s="1325"/>
      <c r="D4" s="1325"/>
      <c r="E4" s="1325"/>
      <c r="F4" s="1325"/>
      <c r="G4" s="1325"/>
      <c r="H4" s="1325"/>
      <c r="I4" s="1325"/>
      <c r="J4" s="1325"/>
      <c r="K4" s="1325"/>
      <c r="L4" s="1325"/>
      <c r="M4" s="1325"/>
      <c r="N4" s="1325"/>
      <c r="O4" s="1325"/>
      <c r="P4" s="1325"/>
      <c r="Q4" s="1325"/>
      <c r="R4" s="1325"/>
      <c r="S4" s="1325"/>
      <c r="T4" s="1325"/>
      <c r="U4" s="1325"/>
      <c r="V4" s="1325"/>
      <c r="W4" s="1325"/>
      <c r="X4" s="1325"/>
      <c r="Y4" s="1325"/>
      <c r="Z4" s="1325"/>
      <c r="AA4" s="1325"/>
      <c r="AB4" s="1325"/>
      <c r="AC4" s="1325"/>
      <c r="AD4" s="1325"/>
      <c r="AE4" s="1325"/>
      <c r="AF4" s="1325"/>
      <c r="AG4" s="1325"/>
      <c r="AH4" s="1325"/>
      <c r="AI4" s="1325"/>
      <c r="AJ4" s="1325"/>
      <c r="AK4" s="1325"/>
      <c r="AL4" s="1325"/>
      <c r="AM4" s="1325"/>
      <c r="AN4" s="1325"/>
      <c r="AO4" s="1325"/>
      <c r="AP4" s="1325"/>
      <c r="AQ4" s="1325"/>
      <c r="AR4" s="1325"/>
      <c r="AS4" s="1325"/>
      <c r="AT4" s="1325"/>
      <c r="AU4" s="1325"/>
      <c r="AV4" s="1325"/>
      <c r="AW4" s="1325"/>
      <c r="AX4" s="1325"/>
      <c r="AY4" s="1325"/>
      <c r="AZ4" s="1325"/>
      <c r="BA4" s="1325"/>
      <c r="BB4" s="1325"/>
      <c r="BC4" s="1325"/>
      <c r="BD4" s="1325"/>
      <c r="BE4" s="1325"/>
      <c r="BF4" s="1325"/>
      <c r="BG4" s="1325"/>
      <c r="BH4" s="1325"/>
      <c r="BI4" s="1325"/>
      <c r="BJ4" s="1325"/>
      <c r="BK4" s="1325"/>
      <c r="BL4" s="1325"/>
      <c r="BM4" s="1325"/>
      <c r="BN4" s="1325"/>
      <c r="BO4" s="1325"/>
      <c r="BP4" s="1325"/>
      <c r="BQ4" s="1325"/>
      <c r="BR4" s="1325"/>
      <c r="BS4" s="1325"/>
      <c r="BT4" s="1325"/>
      <c r="BU4" s="1325"/>
      <c r="BV4" s="1325"/>
      <c r="BW4" s="1325"/>
      <c r="BX4" s="1325"/>
      <c r="BY4" s="1325"/>
      <c r="BZ4" s="1325"/>
      <c r="CA4" s="1325"/>
      <c r="CB4" s="1325"/>
      <c r="CC4" s="1325"/>
      <c r="CD4" s="1325"/>
      <c r="CE4" s="1325"/>
      <c r="CF4" s="1325"/>
      <c r="CG4" s="1325"/>
      <c r="CH4" s="1325"/>
      <c r="CI4" s="1325"/>
      <c r="CJ4" s="1325"/>
      <c r="CK4" s="1325"/>
      <c r="CL4" s="1325"/>
      <c r="CM4" s="1325"/>
      <c r="CN4" s="1325"/>
      <c r="CO4" s="1325"/>
      <c r="CP4" s="1325"/>
      <c r="CQ4" s="1325"/>
      <c r="CR4" s="1325"/>
      <c r="CS4" s="1325"/>
      <c r="CT4" s="1325"/>
      <c r="CU4" s="1325"/>
      <c r="CV4" s="1325"/>
      <c r="CW4" s="1325"/>
      <c r="CX4" s="1325"/>
      <c r="CY4" s="1325"/>
      <c r="CZ4" s="1325"/>
      <c r="DA4" s="1325"/>
      <c r="DB4" s="1325"/>
      <c r="DC4" s="1325"/>
      <c r="DD4" s="1325"/>
      <c r="DE4" s="1325"/>
      <c r="DF4" s="291"/>
      <c r="DG4" s="291"/>
      <c r="DH4" s="291"/>
      <c r="DI4" s="291"/>
      <c r="DJ4" s="291"/>
      <c r="DK4" s="291"/>
      <c r="DL4" s="291"/>
      <c r="DM4" s="291"/>
      <c r="DN4" s="291"/>
      <c r="DO4" s="291"/>
      <c r="DP4" s="291"/>
      <c r="DQ4" s="291"/>
      <c r="DR4" s="291"/>
      <c r="DS4" s="291"/>
      <c r="DT4" s="291"/>
      <c r="DU4" s="291"/>
      <c r="DV4" s="291"/>
      <c r="DW4" s="291"/>
    </row>
    <row r="5" spans="1:143" s="290" customFormat="1" ht="13" x14ac:dyDescent="0.2">
      <c r="A5" s="1325"/>
      <c r="B5" s="1325"/>
      <c r="C5" s="1325"/>
      <c r="D5" s="1325"/>
      <c r="E5" s="1325"/>
      <c r="F5" s="1325"/>
      <c r="G5" s="1325"/>
      <c r="H5" s="1325"/>
      <c r="I5" s="1325"/>
      <c r="J5" s="1325"/>
      <c r="K5" s="1325"/>
      <c r="L5" s="1325"/>
      <c r="M5" s="1325"/>
      <c r="N5" s="1325"/>
      <c r="O5" s="1325"/>
      <c r="P5" s="1325"/>
      <c r="Q5" s="1325"/>
      <c r="R5" s="1325"/>
      <c r="S5" s="1325"/>
      <c r="T5" s="1325"/>
      <c r="U5" s="1325"/>
      <c r="V5" s="1325"/>
      <c r="W5" s="1325"/>
      <c r="X5" s="1325"/>
      <c r="Y5" s="1325"/>
      <c r="Z5" s="1325"/>
      <c r="AA5" s="1325"/>
      <c r="AB5" s="1325"/>
      <c r="AC5" s="1325"/>
      <c r="AD5" s="1325"/>
      <c r="AE5" s="1325"/>
      <c r="AF5" s="1325"/>
      <c r="AG5" s="1325"/>
      <c r="AH5" s="1325"/>
      <c r="AI5" s="1325"/>
      <c r="AJ5" s="1325"/>
      <c r="AK5" s="1325"/>
      <c r="AL5" s="1325"/>
      <c r="AM5" s="1325"/>
      <c r="AN5" s="1325"/>
      <c r="AO5" s="1325"/>
      <c r="AP5" s="1325"/>
      <c r="AQ5" s="1325"/>
      <c r="AR5" s="1325"/>
      <c r="AS5" s="1325"/>
      <c r="AT5" s="1325"/>
      <c r="AU5" s="1325"/>
      <c r="AV5" s="1325"/>
      <c r="AW5" s="1325"/>
      <c r="AX5" s="1325"/>
      <c r="AY5" s="1325"/>
      <c r="AZ5" s="1325"/>
      <c r="BA5" s="1325"/>
      <c r="BB5" s="1325"/>
      <c r="BC5" s="1325"/>
      <c r="BD5" s="1325"/>
      <c r="BE5" s="1325"/>
      <c r="BF5" s="1325"/>
      <c r="BG5" s="1325"/>
      <c r="BH5" s="1325"/>
      <c r="BI5" s="1325"/>
      <c r="BJ5" s="1325"/>
      <c r="BK5" s="1325"/>
      <c r="BL5" s="1325"/>
      <c r="BM5" s="1325"/>
      <c r="BN5" s="1325"/>
      <c r="BO5" s="1325"/>
      <c r="BP5" s="1325"/>
      <c r="BQ5" s="1325"/>
      <c r="BR5" s="1325"/>
      <c r="BS5" s="1325"/>
      <c r="BT5" s="1325"/>
      <c r="BU5" s="1325"/>
      <c r="BV5" s="1325"/>
      <c r="BW5" s="1325"/>
      <c r="BX5" s="1325"/>
      <c r="BY5" s="1325"/>
      <c r="BZ5" s="1325"/>
      <c r="CA5" s="1325"/>
      <c r="CB5" s="1325"/>
      <c r="CC5" s="1325"/>
      <c r="CD5" s="1325"/>
      <c r="CE5" s="1325"/>
      <c r="CF5" s="1325"/>
      <c r="CG5" s="1325"/>
      <c r="CH5" s="1325"/>
      <c r="CI5" s="1325"/>
      <c r="CJ5" s="1325"/>
      <c r="CK5" s="1325"/>
      <c r="CL5" s="1325"/>
      <c r="CM5" s="1325"/>
      <c r="CN5" s="1325"/>
      <c r="CO5" s="1325"/>
      <c r="CP5" s="1325"/>
      <c r="CQ5" s="1325"/>
      <c r="CR5" s="1325"/>
      <c r="CS5" s="1325"/>
      <c r="CT5" s="1325"/>
      <c r="CU5" s="1325"/>
      <c r="CV5" s="1325"/>
      <c r="CW5" s="1325"/>
      <c r="CX5" s="1325"/>
      <c r="CY5" s="1325"/>
      <c r="CZ5" s="1325"/>
      <c r="DA5" s="1325"/>
      <c r="DB5" s="1325"/>
      <c r="DC5" s="1325"/>
      <c r="DD5" s="1325"/>
      <c r="DE5" s="1325"/>
      <c r="DF5" s="291"/>
      <c r="DG5" s="291"/>
      <c r="DH5" s="291"/>
      <c r="DI5" s="291"/>
      <c r="DJ5" s="291"/>
      <c r="DK5" s="291"/>
      <c r="DL5" s="291"/>
      <c r="DM5" s="291"/>
      <c r="DN5" s="291"/>
      <c r="DO5" s="291"/>
      <c r="DP5" s="291"/>
      <c r="DQ5" s="291"/>
      <c r="DR5" s="291"/>
      <c r="DS5" s="291"/>
      <c r="DT5" s="291"/>
      <c r="DU5" s="291"/>
      <c r="DV5" s="291"/>
      <c r="DW5" s="291"/>
    </row>
    <row r="6" spans="1:143" s="290" customFormat="1" ht="13" x14ac:dyDescent="0.2">
      <c r="A6" s="1325"/>
      <c r="B6" s="1325"/>
      <c r="C6" s="1325"/>
      <c r="D6" s="1325"/>
      <c r="E6" s="1325"/>
      <c r="F6" s="1325"/>
      <c r="G6" s="1325"/>
      <c r="H6" s="1325"/>
      <c r="I6" s="1325"/>
      <c r="J6" s="1325"/>
      <c r="K6" s="1325"/>
      <c r="L6" s="1325"/>
      <c r="M6" s="1325"/>
      <c r="N6" s="1325"/>
      <c r="O6" s="1325"/>
      <c r="P6" s="1325"/>
      <c r="Q6" s="1325"/>
      <c r="R6" s="1325"/>
      <c r="S6" s="1325"/>
      <c r="T6" s="1325"/>
      <c r="U6" s="1325"/>
      <c r="V6" s="1325"/>
      <c r="W6" s="1325"/>
      <c r="X6" s="1325"/>
      <c r="Y6" s="1325"/>
      <c r="Z6" s="1325"/>
      <c r="AA6" s="1325"/>
      <c r="AB6" s="1325"/>
      <c r="AC6" s="1325"/>
      <c r="AD6" s="1325"/>
      <c r="AE6" s="1325"/>
      <c r="AF6" s="1325"/>
      <c r="AG6" s="1325"/>
      <c r="AH6" s="1325"/>
      <c r="AI6" s="1325"/>
      <c r="AJ6" s="1325"/>
      <c r="AK6" s="1325"/>
      <c r="AL6" s="1325"/>
      <c r="AM6" s="1325"/>
      <c r="AN6" s="1325"/>
      <c r="AO6" s="1325"/>
      <c r="AP6" s="1325"/>
      <c r="AQ6" s="1325"/>
      <c r="AR6" s="1325"/>
      <c r="AS6" s="1325"/>
      <c r="AT6" s="1325"/>
      <c r="AU6" s="1325"/>
      <c r="AV6" s="1325"/>
      <c r="AW6" s="1325"/>
      <c r="AX6" s="1325"/>
      <c r="AY6" s="1325"/>
      <c r="AZ6" s="1325"/>
      <c r="BA6" s="1325"/>
      <c r="BB6" s="1325"/>
      <c r="BC6" s="1325"/>
      <c r="BD6" s="1325"/>
      <c r="BE6" s="1325"/>
      <c r="BF6" s="1325"/>
      <c r="BG6" s="1325"/>
      <c r="BH6" s="1325"/>
      <c r="BI6" s="1325"/>
      <c r="BJ6" s="1325"/>
      <c r="BK6" s="1325"/>
      <c r="BL6" s="1325"/>
      <c r="BM6" s="1325"/>
      <c r="BN6" s="1325"/>
      <c r="BO6" s="1325"/>
      <c r="BP6" s="1325"/>
      <c r="BQ6" s="1325"/>
      <c r="BR6" s="1325"/>
      <c r="BS6" s="1325"/>
      <c r="BT6" s="1325"/>
      <c r="BU6" s="1325"/>
      <c r="BV6" s="1325"/>
      <c r="BW6" s="1325"/>
      <c r="BX6" s="1325"/>
      <c r="BY6" s="1325"/>
      <c r="BZ6" s="1325"/>
      <c r="CA6" s="1325"/>
      <c r="CB6" s="1325"/>
      <c r="CC6" s="1325"/>
      <c r="CD6" s="1325"/>
      <c r="CE6" s="1325"/>
      <c r="CF6" s="1325"/>
      <c r="CG6" s="1325"/>
      <c r="CH6" s="1325"/>
      <c r="CI6" s="1325"/>
      <c r="CJ6" s="1325"/>
      <c r="CK6" s="1325"/>
      <c r="CL6" s="1325"/>
      <c r="CM6" s="1325"/>
      <c r="CN6" s="1325"/>
      <c r="CO6" s="1325"/>
      <c r="CP6" s="1325"/>
      <c r="CQ6" s="1325"/>
      <c r="CR6" s="1325"/>
      <c r="CS6" s="1325"/>
      <c r="CT6" s="1325"/>
      <c r="CU6" s="1325"/>
      <c r="CV6" s="1325"/>
      <c r="CW6" s="1325"/>
      <c r="CX6" s="1325"/>
      <c r="CY6" s="1325"/>
      <c r="CZ6" s="1325"/>
      <c r="DA6" s="1325"/>
      <c r="DB6" s="1325"/>
      <c r="DC6" s="1325"/>
      <c r="DD6" s="1325"/>
      <c r="DE6" s="1325"/>
      <c r="DF6" s="291"/>
      <c r="DG6" s="291"/>
      <c r="DH6" s="291"/>
      <c r="DI6" s="291"/>
      <c r="DJ6" s="291"/>
      <c r="DK6" s="291"/>
      <c r="DL6" s="291"/>
      <c r="DM6" s="291"/>
      <c r="DN6" s="291"/>
      <c r="DO6" s="291"/>
      <c r="DP6" s="291"/>
      <c r="DQ6" s="291"/>
      <c r="DR6" s="291"/>
      <c r="DS6" s="291"/>
      <c r="DT6" s="291"/>
      <c r="DU6" s="291"/>
      <c r="DV6" s="291"/>
      <c r="DW6" s="291"/>
    </row>
    <row r="7" spans="1:143" s="290" customFormat="1" ht="13" x14ac:dyDescent="0.2">
      <c r="A7" s="1325"/>
      <c r="B7" s="1325"/>
      <c r="C7" s="1325"/>
      <c r="D7" s="1325"/>
      <c r="E7" s="1325"/>
      <c r="F7" s="1325"/>
      <c r="G7" s="1325"/>
      <c r="H7" s="1325"/>
      <c r="I7" s="1325"/>
      <c r="J7" s="1325"/>
      <c r="K7" s="1325"/>
      <c r="L7" s="1325"/>
      <c r="M7" s="1325"/>
      <c r="N7" s="1325"/>
      <c r="O7" s="1325"/>
      <c r="P7" s="1325"/>
      <c r="Q7" s="1325"/>
      <c r="R7" s="1325"/>
      <c r="S7" s="1325"/>
      <c r="T7" s="1325"/>
      <c r="U7" s="1325"/>
      <c r="V7" s="1325"/>
      <c r="W7" s="1325"/>
      <c r="X7" s="1325"/>
      <c r="Y7" s="1325"/>
      <c r="Z7" s="1325"/>
      <c r="AA7" s="1325"/>
      <c r="AB7" s="1325"/>
      <c r="AC7" s="1325"/>
      <c r="AD7" s="1325"/>
      <c r="AE7" s="1325"/>
      <c r="AF7" s="1325"/>
      <c r="AG7" s="1325"/>
      <c r="AH7" s="1325"/>
      <c r="AI7" s="1325"/>
      <c r="AJ7" s="1325"/>
      <c r="AK7" s="1325"/>
      <c r="AL7" s="1325"/>
      <c r="AM7" s="1325"/>
      <c r="AN7" s="1325"/>
      <c r="AO7" s="1325"/>
      <c r="AP7" s="1325"/>
      <c r="AQ7" s="1325"/>
      <c r="AR7" s="1325"/>
      <c r="AS7" s="1325"/>
      <c r="AT7" s="1325"/>
      <c r="AU7" s="1325"/>
      <c r="AV7" s="1325"/>
      <c r="AW7" s="1325"/>
      <c r="AX7" s="1325"/>
      <c r="AY7" s="1325"/>
      <c r="AZ7" s="1325"/>
      <c r="BA7" s="1325"/>
      <c r="BB7" s="1325"/>
      <c r="BC7" s="1325"/>
      <c r="BD7" s="1325"/>
      <c r="BE7" s="1325"/>
      <c r="BF7" s="1325"/>
      <c r="BG7" s="1325"/>
      <c r="BH7" s="1325"/>
      <c r="BI7" s="1325"/>
      <c r="BJ7" s="1325"/>
      <c r="BK7" s="1325"/>
      <c r="BL7" s="1325"/>
      <c r="BM7" s="1325"/>
      <c r="BN7" s="1325"/>
      <c r="BO7" s="1325"/>
      <c r="BP7" s="1325"/>
      <c r="BQ7" s="1325"/>
      <c r="BR7" s="1325"/>
      <c r="BS7" s="1325"/>
      <c r="BT7" s="1325"/>
      <c r="BU7" s="1325"/>
      <c r="BV7" s="1325"/>
      <c r="BW7" s="1325"/>
      <c r="BX7" s="1325"/>
      <c r="BY7" s="1325"/>
      <c r="BZ7" s="1325"/>
      <c r="CA7" s="1325"/>
      <c r="CB7" s="1325"/>
      <c r="CC7" s="1325"/>
      <c r="CD7" s="1325"/>
      <c r="CE7" s="1325"/>
      <c r="CF7" s="1325"/>
      <c r="CG7" s="1325"/>
      <c r="CH7" s="1325"/>
      <c r="CI7" s="1325"/>
      <c r="CJ7" s="1325"/>
      <c r="CK7" s="1325"/>
      <c r="CL7" s="1325"/>
      <c r="CM7" s="1325"/>
      <c r="CN7" s="1325"/>
      <c r="CO7" s="1325"/>
      <c r="CP7" s="1325"/>
      <c r="CQ7" s="1325"/>
      <c r="CR7" s="1325"/>
      <c r="CS7" s="1325"/>
      <c r="CT7" s="1325"/>
      <c r="CU7" s="1325"/>
      <c r="CV7" s="1325"/>
      <c r="CW7" s="1325"/>
      <c r="CX7" s="1325"/>
      <c r="CY7" s="1325"/>
      <c r="CZ7" s="1325"/>
      <c r="DA7" s="1325"/>
      <c r="DB7" s="1325"/>
      <c r="DC7" s="1325"/>
      <c r="DD7" s="1325"/>
      <c r="DE7" s="1325"/>
      <c r="DF7" s="291"/>
      <c r="DG7" s="291"/>
      <c r="DH7" s="291"/>
      <c r="DI7" s="291"/>
      <c r="DJ7" s="291"/>
      <c r="DK7" s="291"/>
      <c r="DL7" s="291"/>
      <c r="DM7" s="291"/>
      <c r="DN7" s="291"/>
      <c r="DO7" s="291"/>
      <c r="DP7" s="291"/>
      <c r="DQ7" s="291"/>
      <c r="DR7" s="291"/>
      <c r="DS7" s="291"/>
      <c r="DT7" s="291"/>
      <c r="DU7" s="291"/>
      <c r="DV7" s="291"/>
      <c r="DW7" s="291"/>
    </row>
    <row r="8" spans="1:143" s="290" customFormat="1" ht="13" x14ac:dyDescent="0.2">
      <c r="A8" s="1325"/>
      <c r="B8" s="1325"/>
      <c r="C8" s="1325"/>
      <c r="D8" s="1325"/>
      <c r="E8" s="1325"/>
      <c r="F8" s="1325"/>
      <c r="G8" s="1325"/>
      <c r="H8" s="1325"/>
      <c r="I8" s="1325"/>
      <c r="J8" s="1325"/>
      <c r="K8" s="1325"/>
      <c r="L8" s="1325"/>
      <c r="M8" s="1325"/>
      <c r="N8" s="1325"/>
      <c r="O8" s="1325"/>
      <c r="P8" s="1325"/>
      <c r="Q8" s="1325"/>
      <c r="R8" s="1325"/>
      <c r="S8" s="1325"/>
      <c r="T8" s="1325"/>
      <c r="U8" s="1325"/>
      <c r="V8" s="1325"/>
      <c r="W8" s="1325"/>
      <c r="X8" s="1325"/>
      <c r="Y8" s="1325"/>
      <c r="Z8" s="1325"/>
      <c r="AA8" s="1325"/>
      <c r="AB8" s="1325"/>
      <c r="AC8" s="1325"/>
      <c r="AD8" s="1325"/>
      <c r="AE8" s="1325"/>
      <c r="AF8" s="1325"/>
      <c r="AG8" s="1325"/>
      <c r="AH8" s="1325"/>
      <c r="AI8" s="1325"/>
      <c r="AJ8" s="1325"/>
      <c r="AK8" s="1325"/>
      <c r="AL8" s="1325"/>
      <c r="AM8" s="1325"/>
      <c r="AN8" s="1325"/>
      <c r="AO8" s="1325"/>
      <c r="AP8" s="1325"/>
      <c r="AQ8" s="1325"/>
      <c r="AR8" s="1325"/>
      <c r="AS8" s="1325"/>
      <c r="AT8" s="1325"/>
      <c r="AU8" s="1325"/>
      <c r="AV8" s="1325"/>
      <c r="AW8" s="1325"/>
      <c r="AX8" s="1325"/>
      <c r="AY8" s="1325"/>
      <c r="AZ8" s="1325"/>
      <c r="BA8" s="1325"/>
      <c r="BB8" s="1325"/>
      <c r="BC8" s="1325"/>
      <c r="BD8" s="1325"/>
      <c r="BE8" s="1325"/>
      <c r="BF8" s="1325"/>
      <c r="BG8" s="1325"/>
      <c r="BH8" s="1325"/>
      <c r="BI8" s="1325"/>
      <c r="BJ8" s="1325"/>
      <c r="BK8" s="1325"/>
      <c r="BL8" s="1325"/>
      <c r="BM8" s="1325"/>
      <c r="BN8" s="1325"/>
      <c r="BO8" s="1325"/>
      <c r="BP8" s="1325"/>
      <c r="BQ8" s="1325"/>
      <c r="BR8" s="1325"/>
      <c r="BS8" s="1325"/>
      <c r="BT8" s="1325"/>
      <c r="BU8" s="1325"/>
      <c r="BV8" s="1325"/>
      <c r="BW8" s="1325"/>
      <c r="BX8" s="1325"/>
      <c r="BY8" s="1325"/>
      <c r="BZ8" s="1325"/>
      <c r="CA8" s="1325"/>
      <c r="CB8" s="1325"/>
      <c r="CC8" s="1325"/>
      <c r="CD8" s="1325"/>
      <c r="CE8" s="1325"/>
      <c r="CF8" s="1325"/>
      <c r="CG8" s="1325"/>
      <c r="CH8" s="1325"/>
      <c r="CI8" s="1325"/>
      <c r="CJ8" s="1325"/>
      <c r="CK8" s="1325"/>
      <c r="CL8" s="1325"/>
      <c r="CM8" s="1325"/>
      <c r="CN8" s="1325"/>
      <c r="CO8" s="1325"/>
      <c r="CP8" s="1325"/>
      <c r="CQ8" s="1325"/>
      <c r="CR8" s="1325"/>
      <c r="CS8" s="1325"/>
      <c r="CT8" s="1325"/>
      <c r="CU8" s="1325"/>
      <c r="CV8" s="1325"/>
      <c r="CW8" s="1325"/>
      <c r="CX8" s="1325"/>
      <c r="CY8" s="1325"/>
      <c r="CZ8" s="1325"/>
      <c r="DA8" s="1325"/>
      <c r="DB8" s="1325"/>
      <c r="DC8" s="1325"/>
      <c r="DD8" s="1325"/>
      <c r="DE8" s="1325"/>
      <c r="DF8" s="291"/>
      <c r="DG8" s="291"/>
      <c r="DH8" s="291"/>
      <c r="DI8" s="291"/>
      <c r="DJ8" s="291"/>
      <c r="DK8" s="291"/>
      <c r="DL8" s="291"/>
      <c r="DM8" s="291"/>
      <c r="DN8" s="291"/>
      <c r="DO8" s="291"/>
      <c r="DP8" s="291"/>
      <c r="DQ8" s="291"/>
      <c r="DR8" s="291"/>
      <c r="DS8" s="291"/>
      <c r="DT8" s="291"/>
      <c r="DU8" s="291"/>
      <c r="DV8" s="291"/>
      <c r="DW8" s="291"/>
    </row>
    <row r="9" spans="1:143" s="290" customFormat="1" ht="13" x14ac:dyDescent="0.2">
      <c r="A9" s="1325"/>
      <c r="B9" s="1325"/>
      <c r="C9" s="1325"/>
      <c r="D9" s="1325"/>
      <c r="E9" s="1325"/>
      <c r="F9" s="1325"/>
      <c r="G9" s="1325"/>
      <c r="H9" s="1325"/>
      <c r="I9" s="1325"/>
      <c r="J9" s="1325"/>
      <c r="K9" s="1325"/>
      <c r="L9" s="1325"/>
      <c r="M9" s="1325"/>
      <c r="N9" s="1325"/>
      <c r="O9" s="1325"/>
      <c r="P9" s="1325"/>
      <c r="Q9" s="1325"/>
      <c r="R9" s="1325"/>
      <c r="S9" s="1325"/>
      <c r="T9" s="1325"/>
      <c r="U9" s="1325"/>
      <c r="V9" s="1325"/>
      <c r="W9" s="1325"/>
      <c r="X9" s="1325"/>
      <c r="Y9" s="1325"/>
      <c r="Z9" s="1325"/>
      <c r="AA9" s="1325"/>
      <c r="AB9" s="1325"/>
      <c r="AC9" s="1325"/>
      <c r="AD9" s="1325"/>
      <c r="AE9" s="1325"/>
      <c r="AF9" s="1325"/>
      <c r="AG9" s="1325"/>
      <c r="AH9" s="1325"/>
      <c r="AI9" s="1325"/>
      <c r="AJ9" s="1325"/>
      <c r="AK9" s="1325"/>
      <c r="AL9" s="1325"/>
      <c r="AM9" s="1325"/>
      <c r="AN9" s="1325"/>
      <c r="AO9" s="1325"/>
      <c r="AP9" s="1325"/>
      <c r="AQ9" s="1325"/>
      <c r="AR9" s="1325"/>
      <c r="AS9" s="1325"/>
      <c r="AT9" s="1325"/>
      <c r="AU9" s="1325"/>
      <c r="AV9" s="1325"/>
      <c r="AW9" s="1325"/>
      <c r="AX9" s="1325"/>
      <c r="AY9" s="1325"/>
      <c r="AZ9" s="1325"/>
      <c r="BA9" s="1325"/>
      <c r="BB9" s="1325"/>
      <c r="BC9" s="1325"/>
      <c r="BD9" s="1325"/>
      <c r="BE9" s="1325"/>
      <c r="BF9" s="1325"/>
      <c r="BG9" s="1325"/>
      <c r="BH9" s="1325"/>
      <c r="BI9" s="1325"/>
      <c r="BJ9" s="1325"/>
      <c r="BK9" s="1325"/>
      <c r="BL9" s="1325"/>
      <c r="BM9" s="1325"/>
      <c r="BN9" s="1325"/>
      <c r="BO9" s="1325"/>
      <c r="BP9" s="1325"/>
      <c r="BQ9" s="1325"/>
      <c r="BR9" s="1325"/>
      <c r="BS9" s="1325"/>
      <c r="BT9" s="1325"/>
      <c r="BU9" s="1325"/>
      <c r="BV9" s="1325"/>
      <c r="BW9" s="1325"/>
      <c r="BX9" s="1325"/>
      <c r="BY9" s="1325"/>
      <c r="BZ9" s="1325"/>
      <c r="CA9" s="1325"/>
      <c r="CB9" s="1325"/>
      <c r="CC9" s="1325"/>
      <c r="CD9" s="1325"/>
      <c r="CE9" s="1325"/>
      <c r="CF9" s="1325"/>
      <c r="CG9" s="1325"/>
      <c r="CH9" s="1325"/>
      <c r="CI9" s="1325"/>
      <c r="CJ9" s="1325"/>
      <c r="CK9" s="1325"/>
      <c r="CL9" s="1325"/>
      <c r="CM9" s="1325"/>
      <c r="CN9" s="1325"/>
      <c r="CO9" s="1325"/>
      <c r="CP9" s="1325"/>
      <c r="CQ9" s="1325"/>
      <c r="CR9" s="1325"/>
      <c r="CS9" s="1325"/>
      <c r="CT9" s="1325"/>
      <c r="CU9" s="1325"/>
      <c r="CV9" s="1325"/>
      <c r="CW9" s="1325"/>
      <c r="CX9" s="1325"/>
      <c r="CY9" s="1325"/>
      <c r="CZ9" s="1325"/>
      <c r="DA9" s="1325"/>
      <c r="DB9" s="1325"/>
      <c r="DC9" s="1325"/>
      <c r="DD9" s="1325"/>
      <c r="DE9" s="1325"/>
      <c r="DF9" s="291"/>
      <c r="DG9" s="291"/>
      <c r="DH9" s="291"/>
      <c r="DI9" s="291"/>
      <c r="DJ9" s="291"/>
      <c r="DK9" s="291"/>
      <c r="DL9" s="291"/>
      <c r="DM9" s="291"/>
      <c r="DN9" s="291"/>
      <c r="DO9" s="291"/>
      <c r="DP9" s="291"/>
      <c r="DQ9" s="291"/>
      <c r="DR9" s="291"/>
      <c r="DS9" s="291"/>
      <c r="DT9" s="291"/>
      <c r="DU9" s="291"/>
      <c r="DV9" s="291"/>
      <c r="DW9" s="291"/>
    </row>
    <row r="10" spans="1:143" s="290" customFormat="1" ht="13" x14ac:dyDescent="0.2">
      <c r="A10" s="1325"/>
      <c r="B10" s="1325"/>
      <c r="C10" s="1325"/>
      <c r="D10" s="1325"/>
      <c r="E10" s="1325"/>
      <c r="F10" s="1325"/>
      <c r="G10" s="1325"/>
      <c r="H10" s="1325"/>
      <c r="I10" s="1325"/>
      <c r="J10" s="1325"/>
      <c r="K10" s="1325"/>
      <c r="L10" s="1325"/>
      <c r="M10" s="1325"/>
      <c r="N10" s="1325"/>
      <c r="O10" s="1325"/>
      <c r="P10" s="1325"/>
      <c r="Q10" s="1325"/>
      <c r="R10" s="1325"/>
      <c r="S10" s="1325"/>
      <c r="T10" s="1325"/>
      <c r="U10" s="1325"/>
      <c r="V10" s="1325"/>
      <c r="W10" s="1325"/>
      <c r="X10" s="1325"/>
      <c r="Y10" s="1325"/>
      <c r="Z10" s="1325"/>
      <c r="AA10" s="1325"/>
      <c r="AB10" s="1325"/>
      <c r="AC10" s="1325"/>
      <c r="AD10" s="1325"/>
      <c r="AE10" s="1325"/>
      <c r="AF10" s="1325"/>
      <c r="AG10" s="1325"/>
      <c r="AH10" s="1325"/>
      <c r="AI10" s="1325"/>
      <c r="AJ10" s="1325"/>
      <c r="AK10" s="1325"/>
      <c r="AL10" s="1325"/>
      <c r="AM10" s="1325"/>
      <c r="AN10" s="1325"/>
      <c r="AO10" s="1325"/>
      <c r="AP10" s="1325"/>
      <c r="AQ10" s="1325"/>
      <c r="AR10" s="1325"/>
      <c r="AS10" s="1325"/>
      <c r="AT10" s="1325"/>
      <c r="AU10" s="1325"/>
      <c r="AV10" s="1325"/>
      <c r="AW10" s="1325"/>
      <c r="AX10" s="1325"/>
      <c r="AY10" s="1325"/>
      <c r="AZ10" s="1325"/>
      <c r="BA10" s="1325"/>
      <c r="BB10" s="1325"/>
      <c r="BC10" s="1325"/>
      <c r="BD10" s="1325"/>
      <c r="BE10" s="1325"/>
      <c r="BF10" s="1325"/>
      <c r="BG10" s="1325"/>
      <c r="BH10" s="1325"/>
      <c r="BI10" s="1325"/>
      <c r="BJ10" s="1325"/>
      <c r="BK10" s="1325"/>
      <c r="BL10" s="1325"/>
      <c r="BM10" s="1325"/>
      <c r="BN10" s="1325"/>
      <c r="BO10" s="1325"/>
      <c r="BP10" s="1325"/>
      <c r="BQ10" s="1325"/>
      <c r="BR10" s="1325"/>
      <c r="BS10" s="1325"/>
      <c r="BT10" s="1325"/>
      <c r="BU10" s="1325"/>
      <c r="BV10" s="1325"/>
      <c r="BW10" s="1325"/>
      <c r="BX10" s="1325"/>
      <c r="BY10" s="1325"/>
      <c r="BZ10" s="1325"/>
      <c r="CA10" s="1325"/>
      <c r="CB10" s="1325"/>
      <c r="CC10" s="1325"/>
      <c r="CD10" s="1325"/>
      <c r="CE10" s="1325"/>
      <c r="CF10" s="1325"/>
      <c r="CG10" s="1325"/>
      <c r="CH10" s="1325"/>
      <c r="CI10" s="1325"/>
      <c r="CJ10" s="1325"/>
      <c r="CK10" s="1325"/>
      <c r="CL10" s="1325"/>
      <c r="CM10" s="1325"/>
      <c r="CN10" s="1325"/>
      <c r="CO10" s="1325"/>
      <c r="CP10" s="1325"/>
      <c r="CQ10" s="1325"/>
      <c r="CR10" s="1325"/>
      <c r="CS10" s="1325"/>
      <c r="CT10" s="1325"/>
      <c r="CU10" s="1325"/>
      <c r="CV10" s="1325"/>
      <c r="CW10" s="1325"/>
      <c r="CX10" s="1325"/>
      <c r="CY10" s="1325"/>
      <c r="CZ10" s="1325"/>
      <c r="DA10" s="1325"/>
      <c r="DB10" s="1325"/>
      <c r="DC10" s="1325"/>
      <c r="DD10" s="1325"/>
      <c r="DE10" s="1325"/>
      <c r="DF10" s="291"/>
      <c r="DG10" s="291"/>
      <c r="DH10" s="291"/>
      <c r="DI10" s="291"/>
      <c r="DJ10" s="291"/>
      <c r="DK10" s="291"/>
      <c r="DL10" s="291"/>
      <c r="DM10" s="291"/>
      <c r="DN10" s="291"/>
      <c r="DO10" s="291"/>
      <c r="DP10" s="291"/>
      <c r="DQ10" s="291"/>
      <c r="DR10" s="291"/>
      <c r="DS10" s="291"/>
      <c r="DT10" s="291"/>
      <c r="DU10" s="291"/>
      <c r="DV10" s="291"/>
      <c r="DW10" s="291"/>
      <c r="EM10" s="290" t="s">
        <v>619</v>
      </c>
    </row>
    <row r="11" spans="1:143" s="290" customFormat="1" ht="13" x14ac:dyDescent="0.2">
      <c r="A11" s="1325"/>
      <c r="B11" s="1325"/>
      <c r="C11" s="1325"/>
      <c r="D11" s="1325"/>
      <c r="E11" s="1325"/>
      <c r="F11" s="1325"/>
      <c r="G11" s="1325"/>
      <c r="H11" s="1325"/>
      <c r="I11" s="1325"/>
      <c r="J11" s="1325"/>
      <c r="K11" s="1325"/>
      <c r="L11" s="1325"/>
      <c r="M11" s="1325"/>
      <c r="N11" s="1325"/>
      <c r="O11" s="1325"/>
      <c r="P11" s="1325"/>
      <c r="Q11" s="1325"/>
      <c r="R11" s="1325"/>
      <c r="S11" s="1325"/>
      <c r="T11" s="1325"/>
      <c r="U11" s="1325"/>
      <c r="V11" s="1325"/>
      <c r="W11" s="1325"/>
      <c r="X11" s="1325"/>
      <c r="Y11" s="1325"/>
      <c r="Z11" s="1325"/>
      <c r="AA11" s="1325"/>
      <c r="AB11" s="1325"/>
      <c r="AC11" s="1325"/>
      <c r="AD11" s="1325"/>
      <c r="AE11" s="1325"/>
      <c r="AF11" s="1325"/>
      <c r="AG11" s="1325"/>
      <c r="AH11" s="1325"/>
      <c r="AI11" s="1325"/>
      <c r="AJ11" s="1325"/>
      <c r="AK11" s="1325"/>
      <c r="AL11" s="1325"/>
      <c r="AM11" s="1325"/>
      <c r="AN11" s="1325"/>
      <c r="AO11" s="1325"/>
      <c r="AP11" s="1325"/>
      <c r="AQ11" s="1325"/>
      <c r="AR11" s="1325"/>
      <c r="AS11" s="1325"/>
      <c r="AT11" s="1325"/>
      <c r="AU11" s="1325"/>
      <c r="AV11" s="1325"/>
      <c r="AW11" s="1325"/>
      <c r="AX11" s="1325"/>
      <c r="AY11" s="1325"/>
      <c r="AZ11" s="1325"/>
      <c r="BA11" s="1325"/>
      <c r="BB11" s="1325"/>
      <c r="BC11" s="1325"/>
      <c r="BD11" s="1325"/>
      <c r="BE11" s="1325"/>
      <c r="BF11" s="1325"/>
      <c r="BG11" s="1325"/>
      <c r="BH11" s="1325"/>
      <c r="BI11" s="1325"/>
      <c r="BJ11" s="1325"/>
      <c r="BK11" s="1325"/>
      <c r="BL11" s="1325"/>
      <c r="BM11" s="1325"/>
      <c r="BN11" s="1325"/>
      <c r="BO11" s="1325"/>
      <c r="BP11" s="1325"/>
      <c r="BQ11" s="1325"/>
      <c r="BR11" s="1325"/>
      <c r="BS11" s="1325"/>
      <c r="BT11" s="1325"/>
      <c r="BU11" s="1325"/>
      <c r="BV11" s="1325"/>
      <c r="BW11" s="1325"/>
      <c r="BX11" s="1325"/>
      <c r="BY11" s="1325"/>
      <c r="BZ11" s="1325"/>
      <c r="CA11" s="1325"/>
      <c r="CB11" s="1325"/>
      <c r="CC11" s="1325"/>
      <c r="CD11" s="1325"/>
      <c r="CE11" s="1325"/>
      <c r="CF11" s="1325"/>
      <c r="CG11" s="1325"/>
      <c r="CH11" s="1325"/>
      <c r="CI11" s="1325"/>
      <c r="CJ11" s="1325"/>
      <c r="CK11" s="1325"/>
      <c r="CL11" s="1325"/>
      <c r="CM11" s="1325"/>
      <c r="CN11" s="1325"/>
      <c r="CO11" s="1325"/>
      <c r="CP11" s="1325"/>
      <c r="CQ11" s="1325"/>
      <c r="CR11" s="1325"/>
      <c r="CS11" s="1325"/>
      <c r="CT11" s="1325"/>
      <c r="CU11" s="1325"/>
      <c r="CV11" s="1325"/>
      <c r="CW11" s="1325"/>
      <c r="CX11" s="1325"/>
      <c r="CY11" s="1325"/>
      <c r="CZ11" s="1325"/>
      <c r="DA11" s="1325"/>
      <c r="DB11" s="1325"/>
      <c r="DC11" s="1325"/>
      <c r="DD11" s="1325"/>
      <c r="DE11" s="1325"/>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 x14ac:dyDescent="0.2">
      <c r="A12" s="1325"/>
      <c r="B12" s="1325"/>
      <c r="C12" s="1325"/>
      <c r="D12" s="1325"/>
      <c r="E12" s="1325"/>
      <c r="F12" s="1325"/>
      <c r="G12" s="1325"/>
      <c r="H12" s="1325"/>
      <c r="I12" s="1325"/>
      <c r="J12" s="1325"/>
      <c r="K12" s="1325"/>
      <c r="L12" s="1325"/>
      <c r="M12" s="1325"/>
      <c r="N12" s="1325"/>
      <c r="O12" s="1325"/>
      <c r="P12" s="1325"/>
      <c r="Q12" s="1325"/>
      <c r="R12" s="1325"/>
      <c r="S12" s="1325"/>
      <c r="T12" s="1325"/>
      <c r="U12" s="1325"/>
      <c r="V12" s="1325"/>
      <c r="W12" s="1325"/>
      <c r="X12" s="1325"/>
      <c r="Y12" s="1325"/>
      <c r="Z12" s="1325"/>
      <c r="AA12" s="1325"/>
      <c r="AB12" s="1325"/>
      <c r="AC12" s="1325"/>
      <c r="AD12" s="1325"/>
      <c r="AE12" s="1325"/>
      <c r="AF12" s="1325"/>
      <c r="AG12" s="1325"/>
      <c r="AH12" s="1325"/>
      <c r="AI12" s="1325"/>
      <c r="AJ12" s="1325"/>
      <c r="AK12" s="1325"/>
      <c r="AL12" s="1325"/>
      <c r="AM12" s="1325"/>
      <c r="AN12" s="1325"/>
      <c r="AO12" s="1325"/>
      <c r="AP12" s="1325"/>
      <c r="AQ12" s="1325"/>
      <c r="AR12" s="1325"/>
      <c r="AS12" s="1325"/>
      <c r="AT12" s="1325"/>
      <c r="AU12" s="1325"/>
      <c r="AV12" s="1325"/>
      <c r="AW12" s="1325"/>
      <c r="AX12" s="1325"/>
      <c r="AY12" s="1325"/>
      <c r="AZ12" s="1325"/>
      <c r="BA12" s="1325"/>
      <c r="BB12" s="1325"/>
      <c r="BC12" s="1325"/>
      <c r="BD12" s="1325"/>
      <c r="BE12" s="1325"/>
      <c r="BF12" s="1325"/>
      <c r="BG12" s="1325"/>
      <c r="BH12" s="1325"/>
      <c r="BI12" s="1325"/>
      <c r="BJ12" s="1325"/>
      <c r="BK12" s="1325"/>
      <c r="BL12" s="1325"/>
      <c r="BM12" s="1325"/>
      <c r="BN12" s="1325"/>
      <c r="BO12" s="1325"/>
      <c r="BP12" s="1325"/>
      <c r="BQ12" s="1325"/>
      <c r="BR12" s="1325"/>
      <c r="BS12" s="1325"/>
      <c r="BT12" s="1325"/>
      <c r="BU12" s="1325"/>
      <c r="BV12" s="1325"/>
      <c r="BW12" s="1325"/>
      <c r="BX12" s="1325"/>
      <c r="BY12" s="1325"/>
      <c r="BZ12" s="1325"/>
      <c r="CA12" s="1325"/>
      <c r="CB12" s="1325"/>
      <c r="CC12" s="1325"/>
      <c r="CD12" s="1325"/>
      <c r="CE12" s="1325"/>
      <c r="CF12" s="1325"/>
      <c r="CG12" s="1325"/>
      <c r="CH12" s="1325"/>
      <c r="CI12" s="1325"/>
      <c r="CJ12" s="1325"/>
      <c r="CK12" s="1325"/>
      <c r="CL12" s="1325"/>
      <c r="CM12" s="1325"/>
      <c r="CN12" s="1325"/>
      <c r="CO12" s="1325"/>
      <c r="CP12" s="1325"/>
      <c r="CQ12" s="1325"/>
      <c r="CR12" s="1325"/>
      <c r="CS12" s="1325"/>
      <c r="CT12" s="1325"/>
      <c r="CU12" s="1325"/>
      <c r="CV12" s="1325"/>
      <c r="CW12" s="1325"/>
      <c r="CX12" s="1325"/>
      <c r="CY12" s="1325"/>
      <c r="CZ12" s="1325"/>
      <c r="DA12" s="1325"/>
      <c r="DB12" s="1325"/>
      <c r="DC12" s="1325"/>
      <c r="DD12" s="1325"/>
      <c r="DE12" s="1325"/>
      <c r="DF12" s="291"/>
      <c r="DG12" s="291"/>
      <c r="DH12" s="291"/>
      <c r="DI12" s="291"/>
      <c r="DJ12" s="291"/>
      <c r="DK12" s="291"/>
      <c r="DL12" s="291"/>
      <c r="DM12" s="291"/>
      <c r="DN12" s="291"/>
      <c r="DO12" s="291"/>
      <c r="DP12" s="291"/>
      <c r="DQ12" s="291"/>
      <c r="DR12" s="291"/>
      <c r="DS12" s="291"/>
      <c r="DT12" s="291"/>
      <c r="DU12" s="291"/>
      <c r="DV12" s="291"/>
      <c r="DW12" s="291"/>
      <c r="EM12" s="290" t="s">
        <v>619</v>
      </c>
    </row>
    <row r="13" spans="1:143" s="290" customFormat="1" ht="13" x14ac:dyDescent="0.2">
      <c r="A13" s="1325"/>
      <c r="B13" s="1325"/>
      <c r="C13" s="1325"/>
      <c r="D13" s="1325"/>
      <c r="E13" s="1325"/>
      <c r="F13" s="1325"/>
      <c r="G13" s="1325"/>
      <c r="H13" s="1325"/>
      <c r="I13" s="1325"/>
      <c r="J13" s="1325"/>
      <c r="K13" s="1325"/>
      <c r="L13" s="1325"/>
      <c r="M13" s="1325"/>
      <c r="N13" s="1325"/>
      <c r="O13" s="1325"/>
      <c r="P13" s="1325"/>
      <c r="Q13" s="1325"/>
      <c r="R13" s="1325"/>
      <c r="S13" s="1325"/>
      <c r="T13" s="1325"/>
      <c r="U13" s="1325"/>
      <c r="V13" s="1325"/>
      <c r="W13" s="1325"/>
      <c r="X13" s="1325"/>
      <c r="Y13" s="1325"/>
      <c r="Z13" s="1325"/>
      <c r="AA13" s="1325"/>
      <c r="AB13" s="1325"/>
      <c r="AC13" s="1325"/>
      <c r="AD13" s="1325"/>
      <c r="AE13" s="1325"/>
      <c r="AF13" s="1325"/>
      <c r="AG13" s="1325"/>
      <c r="AH13" s="1325"/>
      <c r="AI13" s="1325"/>
      <c r="AJ13" s="1325"/>
      <c r="AK13" s="1325"/>
      <c r="AL13" s="1325"/>
      <c r="AM13" s="1325"/>
      <c r="AN13" s="1325"/>
      <c r="AO13" s="1325"/>
      <c r="AP13" s="1325"/>
      <c r="AQ13" s="1325"/>
      <c r="AR13" s="1325"/>
      <c r="AS13" s="1325"/>
      <c r="AT13" s="1325"/>
      <c r="AU13" s="1325"/>
      <c r="AV13" s="1325"/>
      <c r="AW13" s="1325"/>
      <c r="AX13" s="1325"/>
      <c r="AY13" s="1325"/>
      <c r="AZ13" s="1325"/>
      <c r="BA13" s="1325"/>
      <c r="BB13" s="1325"/>
      <c r="BC13" s="1325"/>
      <c r="BD13" s="1325"/>
      <c r="BE13" s="1325"/>
      <c r="BF13" s="1325"/>
      <c r="BG13" s="1325"/>
      <c r="BH13" s="1325"/>
      <c r="BI13" s="1325"/>
      <c r="BJ13" s="1325"/>
      <c r="BK13" s="1325"/>
      <c r="BL13" s="1325"/>
      <c r="BM13" s="1325"/>
      <c r="BN13" s="1325"/>
      <c r="BO13" s="1325"/>
      <c r="BP13" s="1325"/>
      <c r="BQ13" s="1325"/>
      <c r="BR13" s="1325"/>
      <c r="BS13" s="1325"/>
      <c r="BT13" s="1325"/>
      <c r="BU13" s="1325"/>
      <c r="BV13" s="1325"/>
      <c r="BW13" s="1325"/>
      <c r="BX13" s="1325"/>
      <c r="BY13" s="1325"/>
      <c r="BZ13" s="1325"/>
      <c r="CA13" s="1325"/>
      <c r="CB13" s="1325"/>
      <c r="CC13" s="1325"/>
      <c r="CD13" s="1325"/>
      <c r="CE13" s="1325"/>
      <c r="CF13" s="1325"/>
      <c r="CG13" s="1325"/>
      <c r="CH13" s="1325"/>
      <c r="CI13" s="1325"/>
      <c r="CJ13" s="1325"/>
      <c r="CK13" s="1325"/>
      <c r="CL13" s="1325"/>
      <c r="CM13" s="1325"/>
      <c r="CN13" s="1325"/>
      <c r="CO13" s="1325"/>
      <c r="CP13" s="1325"/>
      <c r="CQ13" s="1325"/>
      <c r="CR13" s="1325"/>
      <c r="CS13" s="1325"/>
      <c r="CT13" s="1325"/>
      <c r="CU13" s="1325"/>
      <c r="CV13" s="1325"/>
      <c r="CW13" s="1325"/>
      <c r="CX13" s="1325"/>
      <c r="CY13" s="1325"/>
      <c r="CZ13" s="1325"/>
      <c r="DA13" s="1325"/>
      <c r="DB13" s="1325"/>
      <c r="DC13" s="1325"/>
      <c r="DD13" s="1325"/>
      <c r="DE13" s="1325"/>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 x14ac:dyDescent="0.2">
      <c r="A14" s="1325"/>
      <c r="B14" s="1325"/>
      <c r="C14" s="1325"/>
      <c r="D14" s="1325"/>
      <c r="E14" s="1325"/>
      <c r="F14" s="1325"/>
      <c r="G14" s="1325"/>
      <c r="H14" s="1325"/>
      <c r="I14" s="1325"/>
      <c r="J14" s="1325"/>
      <c r="K14" s="1325"/>
      <c r="L14" s="1325"/>
      <c r="M14" s="1325"/>
      <c r="N14" s="1325"/>
      <c r="O14" s="1325"/>
      <c r="P14" s="1325"/>
      <c r="Q14" s="1325"/>
      <c r="R14" s="1325"/>
      <c r="S14" s="1325"/>
      <c r="T14" s="1325"/>
      <c r="U14" s="1325"/>
      <c r="V14" s="1325"/>
      <c r="W14" s="1325"/>
      <c r="X14" s="1325"/>
      <c r="Y14" s="1325"/>
      <c r="Z14" s="1325"/>
      <c r="AA14" s="1325"/>
      <c r="AB14" s="1325"/>
      <c r="AC14" s="1325"/>
      <c r="AD14" s="1325"/>
      <c r="AE14" s="1325"/>
      <c r="AF14" s="1325"/>
      <c r="AG14" s="1325"/>
      <c r="AH14" s="1325"/>
      <c r="AI14" s="1325"/>
      <c r="AJ14" s="1325"/>
      <c r="AK14" s="1325"/>
      <c r="AL14" s="1325"/>
      <c r="AM14" s="1325"/>
      <c r="AN14" s="1325"/>
      <c r="AO14" s="1325"/>
      <c r="AP14" s="1325"/>
      <c r="AQ14" s="1325"/>
      <c r="AR14" s="1325"/>
      <c r="AS14" s="1325"/>
      <c r="AT14" s="1325"/>
      <c r="AU14" s="1325"/>
      <c r="AV14" s="1325"/>
      <c r="AW14" s="1325"/>
      <c r="AX14" s="1325"/>
      <c r="AY14" s="1325"/>
      <c r="AZ14" s="1325"/>
      <c r="BA14" s="1325"/>
      <c r="BB14" s="1325"/>
      <c r="BC14" s="1325"/>
      <c r="BD14" s="1325"/>
      <c r="BE14" s="1325"/>
      <c r="BF14" s="1325"/>
      <c r="BG14" s="1325"/>
      <c r="BH14" s="1325"/>
      <c r="BI14" s="1325"/>
      <c r="BJ14" s="1325"/>
      <c r="BK14" s="1325"/>
      <c r="BL14" s="1325"/>
      <c r="BM14" s="1325"/>
      <c r="BN14" s="1325"/>
      <c r="BO14" s="1325"/>
      <c r="BP14" s="1325"/>
      <c r="BQ14" s="1325"/>
      <c r="BR14" s="1325"/>
      <c r="BS14" s="1325"/>
      <c r="BT14" s="1325"/>
      <c r="BU14" s="1325"/>
      <c r="BV14" s="1325"/>
      <c r="BW14" s="1325"/>
      <c r="BX14" s="1325"/>
      <c r="BY14" s="1325"/>
      <c r="BZ14" s="1325"/>
      <c r="CA14" s="1325"/>
      <c r="CB14" s="1325"/>
      <c r="CC14" s="1325"/>
      <c r="CD14" s="1325"/>
      <c r="CE14" s="1325"/>
      <c r="CF14" s="1325"/>
      <c r="CG14" s="1325"/>
      <c r="CH14" s="1325"/>
      <c r="CI14" s="1325"/>
      <c r="CJ14" s="1325"/>
      <c r="CK14" s="1325"/>
      <c r="CL14" s="1325"/>
      <c r="CM14" s="1325"/>
      <c r="CN14" s="1325"/>
      <c r="CO14" s="1325"/>
      <c r="CP14" s="1325"/>
      <c r="CQ14" s="1325"/>
      <c r="CR14" s="1325"/>
      <c r="CS14" s="1325"/>
      <c r="CT14" s="1325"/>
      <c r="CU14" s="1325"/>
      <c r="CV14" s="1325"/>
      <c r="CW14" s="1325"/>
      <c r="CX14" s="1325"/>
      <c r="CY14" s="1325"/>
      <c r="CZ14" s="1325"/>
      <c r="DA14" s="1325"/>
      <c r="DB14" s="1325"/>
      <c r="DC14" s="1325"/>
      <c r="DD14" s="1325"/>
      <c r="DE14" s="1325"/>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 x14ac:dyDescent="0.2">
      <c r="A15" s="1267"/>
      <c r="B15" s="1325"/>
      <c r="C15" s="1325"/>
      <c r="D15" s="1325"/>
      <c r="E15" s="1325"/>
      <c r="F15" s="1325"/>
      <c r="G15" s="1325"/>
      <c r="H15" s="1325"/>
      <c r="I15" s="1325"/>
      <c r="J15" s="1325"/>
      <c r="K15" s="1325"/>
      <c r="L15" s="1325"/>
      <c r="M15" s="1325"/>
      <c r="N15" s="1325"/>
      <c r="O15" s="1325"/>
      <c r="P15" s="1325"/>
      <c r="Q15" s="1325"/>
      <c r="R15" s="1325"/>
      <c r="S15" s="1325"/>
      <c r="T15" s="1325"/>
      <c r="U15" s="1325"/>
      <c r="V15" s="1325"/>
      <c r="W15" s="1325"/>
      <c r="X15" s="1325"/>
      <c r="Y15" s="1325"/>
      <c r="Z15" s="1325"/>
      <c r="AA15" s="1325"/>
      <c r="AB15" s="1325"/>
      <c r="AC15" s="1325"/>
      <c r="AD15" s="1325"/>
      <c r="AE15" s="1325"/>
      <c r="AF15" s="1325"/>
      <c r="AG15" s="1325"/>
      <c r="AH15" s="1325"/>
      <c r="AI15" s="1325"/>
      <c r="AJ15" s="1325"/>
      <c r="AK15" s="1325"/>
      <c r="AL15" s="1325"/>
      <c r="AM15" s="1325"/>
      <c r="AN15" s="1325"/>
      <c r="AO15" s="1325"/>
      <c r="AP15" s="1325"/>
      <c r="AQ15" s="1325"/>
      <c r="AR15" s="1325"/>
      <c r="AS15" s="1325"/>
      <c r="AT15" s="1325"/>
      <c r="AU15" s="1325"/>
      <c r="AV15" s="1325"/>
      <c r="AW15" s="1325"/>
      <c r="AX15" s="1325"/>
      <c r="AY15" s="1325"/>
      <c r="AZ15" s="1325"/>
      <c r="BA15" s="1325"/>
      <c r="BB15" s="1325"/>
      <c r="BC15" s="1325"/>
      <c r="BD15" s="1325"/>
      <c r="BE15" s="1325"/>
      <c r="BF15" s="1325"/>
      <c r="BG15" s="1325"/>
      <c r="BH15" s="1325"/>
      <c r="BI15" s="1325"/>
      <c r="BJ15" s="1325"/>
      <c r="BK15" s="1325"/>
      <c r="BL15" s="1325"/>
      <c r="BM15" s="1325"/>
      <c r="BN15" s="1325"/>
      <c r="BO15" s="1325"/>
      <c r="BP15" s="1325"/>
      <c r="BQ15" s="1325"/>
      <c r="BR15" s="1325"/>
      <c r="BS15" s="1325"/>
      <c r="BT15" s="1325"/>
      <c r="BU15" s="1325"/>
      <c r="BV15" s="1325"/>
      <c r="BW15" s="1325"/>
      <c r="BX15" s="1325"/>
      <c r="BY15" s="1325"/>
      <c r="BZ15" s="1325"/>
      <c r="CA15" s="1325"/>
      <c r="CB15" s="1325"/>
      <c r="CC15" s="1325"/>
      <c r="CD15" s="1325"/>
      <c r="CE15" s="1325"/>
      <c r="CF15" s="1325"/>
      <c r="CG15" s="1325"/>
      <c r="CH15" s="1325"/>
      <c r="CI15" s="1325"/>
      <c r="CJ15" s="1325"/>
      <c r="CK15" s="1325"/>
      <c r="CL15" s="1325"/>
      <c r="CM15" s="1325"/>
      <c r="CN15" s="1325"/>
      <c r="CO15" s="1325"/>
      <c r="CP15" s="1325"/>
      <c r="CQ15" s="1325"/>
      <c r="CR15" s="1325"/>
      <c r="CS15" s="1325"/>
      <c r="CT15" s="1325"/>
      <c r="CU15" s="1325"/>
      <c r="CV15" s="1325"/>
      <c r="CW15" s="1325"/>
      <c r="CX15" s="1325"/>
      <c r="CY15" s="1325"/>
      <c r="CZ15" s="1325"/>
      <c r="DA15" s="1325"/>
      <c r="DB15" s="1325"/>
      <c r="DC15" s="1325"/>
      <c r="DD15" s="1325"/>
      <c r="DE15" s="1325"/>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 x14ac:dyDescent="0.2">
      <c r="A16" s="1267"/>
      <c r="B16" s="1325"/>
      <c r="C16" s="1325"/>
      <c r="D16" s="1325"/>
      <c r="E16" s="1325"/>
      <c r="F16" s="1325"/>
      <c r="G16" s="1325"/>
      <c r="H16" s="1325"/>
      <c r="I16" s="1325"/>
      <c r="J16" s="1325"/>
      <c r="K16" s="1325"/>
      <c r="L16" s="1325"/>
      <c r="M16" s="1325"/>
      <c r="N16" s="1325"/>
      <c r="O16" s="1325"/>
      <c r="P16" s="1325"/>
      <c r="Q16" s="1325"/>
      <c r="R16" s="1325"/>
      <c r="S16" s="1325"/>
      <c r="T16" s="1325"/>
      <c r="U16" s="1325"/>
      <c r="V16" s="1325"/>
      <c r="W16" s="1325"/>
      <c r="X16" s="1325"/>
      <c r="Y16" s="1325"/>
      <c r="Z16" s="1325"/>
      <c r="AA16" s="1325"/>
      <c r="AB16" s="1325"/>
      <c r="AC16" s="1325"/>
      <c r="AD16" s="1325"/>
      <c r="AE16" s="1325"/>
      <c r="AF16" s="1325"/>
      <c r="AG16" s="1325"/>
      <c r="AH16" s="1325"/>
      <c r="AI16" s="1325"/>
      <c r="AJ16" s="1325"/>
      <c r="AK16" s="1325"/>
      <c r="AL16" s="1325"/>
      <c r="AM16" s="1325"/>
      <c r="AN16" s="1325"/>
      <c r="AO16" s="1325"/>
      <c r="AP16" s="1325"/>
      <c r="AQ16" s="1325"/>
      <c r="AR16" s="1325"/>
      <c r="AS16" s="1325"/>
      <c r="AT16" s="1325"/>
      <c r="AU16" s="1325"/>
      <c r="AV16" s="1325"/>
      <c r="AW16" s="1325"/>
      <c r="AX16" s="1325"/>
      <c r="AY16" s="1325"/>
      <c r="AZ16" s="1325"/>
      <c r="BA16" s="1325"/>
      <c r="BB16" s="1325"/>
      <c r="BC16" s="1325"/>
      <c r="BD16" s="1325"/>
      <c r="BE16" s="1325"/>
      <c r="BF16" s="1325"/>
      <c r="BG16" s="1325"/>
      <c r="BH16" s="1325"/>
      <c r="BI16" s="1325"/>
      <c r="BJ16" s="1325"/>
      <c r="BK16" s="1325"/>
      <c r="BL16" s="1325"/>
      <c r="BM16" s="1325"/>
      <c r="BN16" s="1325"/>
      <c r="BO16" s="1325"/>
      <c r="BP16" s="1325"/>
      <c r="BQ16" s="1325"/>
      <c r="BR16" s="1325"/>
      <c r="BS16" s="1325"/>
      <c r="BT16" s="1325"/>
      <c r="BU16" s="1325"/>
      <c r="BV16" s="1325"/>
      <c r="BW16" s="1325"/>
      <c r="BX16" s="1325"/>
      <c r="BY16" s="1325"/>
      <c r="BZ16" s="1325"/>
      <c r="CA16" s="1325"/>
      <c r="CB16" s="1325"/>
      <c r="CC16" s="1325"/>
      <c r="CD16" s="1325"/>
      <c r="CE16" s="1325"/>
      <c r="CF16" s="1325"/>
      <c r="CG16" s="1325"/>
      <c r="CH16" s="1325"/>
      <c r="CI16" s="1325"/>
      <c r="CJ16" s="1325"/>
      <c r="CK16" s="1325"/>
      <c r="CL16" s="1325"/>
      <c r="CM16" s="1325"/>
      <c r="CN16" s="1325"/>
      <c r="CO16" s="1325"/>
      <c r="CP16" s="1325"/>
      <c r="CQ16" s="1325"/>
      <c r="CR16" s="1325"/>
      <c r="CS16" s="1325"/>
      <c r="CT16" s="1325"/>
      <c r="CU16" s="1325"/>
      <c r="CV16" s="1325"/>
      <c r="CW16" s="1325"/>
      <c r="CX16" s="1325"/>
      <c r="CY16" s="1325"/>
      <c r="CZ16" s="1325"/>
      <c r="DA16" s="1325"/>
      <c r="DB16" s="1325"/>
      <c r="DC16" s="1325"/>
      <c r="DD16" s="1325"/>
      <c r="DE16" s="1325"/>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 x14ac:dyDescent="0.2">
      <c r="A17" s="1267"/>
      <c r="B17" s="1325"/>
      <c r="C17" s="1325"/>
      <c r="D17" s="1325"/>
      <c r="E17" s="1325"/>
      <c r="F17" s="1325"/>
      <c r="G17" s="1325"/>
      <c r="H17" s="1325"/>
      <c r="I17" s="1325"/>
      <c r="J17" s="1325"/>
      <c r="K17" s="1325"/>
      <c r="L17" s="1325"/>
      <c r="M17" s="1325"/>
      <c r="N17" s="1325"/>
      <c r="O17" s="1325"/>
      <c r="P17" s="1325"/>
      <c r="Q17" s="1325"/>
      <c r="R17" s="1325"/>
      <c r="S17" s="1325"/>
      <c r="T17" s="1325"/>
      <c r="U17" s="1325"/>
      <c r="V17" s="1325"/>
      <c r="W17" s="1325"/>
      <c r="X17" s="1325"/>
      <c r="Y17" s="1325"/>
      <c r="Z17" s="1325"/>
      <c r="AA17" s="1325"/>
      <c r="AB17" s="1325"/>
      <c r="AC17" s="1325"/>
      <c r="AD17" s="1325"/>
      <c r="AE17" s="1325"/>
      <c r="AF17" s="1325"/>
      <c r="AG17" s="1325"/>
      <c r="AH17" s="1325"/>
      <c r="AI17" s="1325"/>
      <c r="AJ17" s="1325"/>
      <c r="AK17" s="1325"/>
      <c r="AL17" s="1325"/>
      <c r="AM17" s="1325"/>
      <c r="AN17" s="1325"/>
      <c r="AO17" s="1325"/>
      <c r="AP17" s="1325"/>
      <c r="AQ17" s="1325"/>
      <c r="AR17" s="1325"/>
      <c r="AS17" s="1325"/>
      <c r="AT17" s="1325"/>
      <c r="AU17" s="1325"/>
      <c r="AV17" s="1325"/>
      <c r="AW17" s="1325"/>
      <c r="AX17" s="1325"/>
      <c r="AY17" s="1325"/>
      <c r="AZ17" s="1325"/>
      <c r="BA17" s="1325"/>
      <c r="BB17" s="1325"/>
      <c r="BC17" s="1325"/>
      <c r="BD17" s="1325"/>
      <c r="BE17" s="1325"/>
      <c r="BF17" s="1325"/>
      <c r="BG17" s="1325"/>
      <c r="BH17" s="1325"/>
      <c r="BI17" s="1325"/>
      <c r="BJ17" s="1325"/>
      <c r="BK17" s="1325"/>
      <c r="BL17" s="1325"/>
      <c r="BM17" s="1325"/>
      <c r="BN17" s="1325"/>
      <c r="BO17" s="1325"/>
      <c r="BP17" s="1325"/>
      <c r="BQ17" s="1325"/>
      <c r="BR17" s="1325"/>
      <c r="BS17" s="1325"/>
      <c r="BT17" s="1325"/>
      <c r="BU17" s="1325"/>
      <c r="BV17" s="1325"/>
      <c r="BW17" s="1325"/>
      <c r="BX17" s="1325"/>
      <c r="BY17" s="1325"/>
      <c r="BZ17" s="1325"/>
      <c r="CA17" s="1325"/>
      <c r="CB17" s="1325"/>
      <c r="CC17" s="1325"/>
      <c r="CD17" s="1325"/>
      <c r="CE17" s="1325"/>
      <c r="CF17" s="1325"/>
      <c r="CG17" s="1325"/>
      <c r="CH17" s="1325"/>
      <c r="CI17" s="1325"/>
      <c r="CJ17" s="1325"/>
      <c r="CK17" s="1325"/>
      <c r="CL17" s="1325"/>
      <c r="CM17" s="1325"/>
      <c r="CN17" s="1325"/>
      <c r="CO17" s="1325"/>
      <c r="CP17" s="1325"/>
      <c r="CQ17" s="1325"/>
      <c r="CR17" s="1325"/>
      <c r="CS17" s="1325"/>
      <c r="CT17" s="1325"/>
      <c r="CU17" s="1325"/>
      <c r="CV17" s="1325"/>
      <c r="CW17" s="1325"/>
      <c r="CX17" s="1325"/>
      <c r="CY17" s="1325"/>
      <c r="CZ17" s="1325"/>
      <c r="DA17" s="1325"/>
      <c r="DB17" s="1325"/>
      <c r="DC17" s="1325"/>
      <c r="DD17" s="1325"/>
      <c r="DE17" s="1325"/>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 x14ac:dyDescent="0.2">
      <c r="A18" s="1267"/>
      <c r="B18" s="1325"/>
      <c r="C18" s="1325"/>
      <c r="D18" s="1325"/>
      <c r="E18" s="1325"/>
      <c r="F18" s="1325"/>
      <c r="G18" s="1325"/>
      <c r="H18" s="1325"/>
      <c r="I18" s="1325"/>
      <c r="J18" s="1325"/>
      <c r="K18" s="1325"/>
      <c r="L18" s="1325"/>
      <c r="M18" s="1325"/>
      <c r="N18" s="1325"/>
      <c r="O18" s="1325"/>
      <c r="P18" s="1325"/>
      <c r="Q18" s="1325"/>
      <c r="R18" s="1325"/>
      <c r="S18" s="1325"/>
      <c r="T18" s="1325"/>
      <c r="U18" s="1325"/>
      <c r="V18" s="1325"/>
      <c r="W18" s="1325"/>
      <c r="X18" s="1325"/>
      <c r="Y18" s="1325"/>
      <c r="Z18" s="1325"/>
      <c r="AA18" s="1325"/>
      <c r="AB18" s="1325"/>
      <c r="AC18" s="1325"/>
      <c r="AD18" s="1325"/>
      <c r="AE18" s="1325"/>
      <c r="AF18" s="1325"/>
      <c r="AG18" s="1325"/>
      <c r="AH18" s="1325"/>
      <c r="AI18" s="1325"/>
      <c r="AJ18" s="1325"/>
      <c r="AK18" s="1325"/>
      <c r="AL18" s="1325"/>
      <c r="AM18" s="1325"/>
      <c r="AN18" s="1325"/>
      <c r="AO18" s="1325"/>
      <c r="AP18" s="1325"/>
      <c r="AQ18" s="1325"/>
      <c r="AR18" s="1325"/>
      <c r="AS18" s="1325"/>
      <c r="AT18" s="1325"/>
      <c r="AU18" s="1325"/>
      <c r="AV18" s="1325"/>
      <c r="AW18" s="1325"/>
      <c r="AX18" s="1325"/>
      <c r="AY18" s="1325"/>
      <c r="AZ18" s="1325"/>
      <c r="BA18" s="1325"/>
      <c r="BB18" s="1325"/>
      <c r="BC18" s="1325"/>
      <c r="BD18" s="1325"/>
      <c r="BE18" s="1325"/>
      <c r="BF18" s="1325"/>
      <c r="BG18" s="1325"/>
      <c r="BH18" s="1325"/>
      <c r="BI18" s="1325"/>
      <c r="BJ18" s="1325"/>
      <c r="BK18" s="1325"/>
      <c r="BL18" s="1325"/>
      <c r="BM18" s="1325"/>
      <c r="BN18" s="1325"/>
      <c r="BO18" s="1325"/>
      <c r="BP18" s="1325"/>
      <c r="BQ18" s="1325"/>
      <c r="BR18" s="1325"/>
      <c r="BS18" s="1325"/>
      <c r="BT18" s="1325"/>
      <c r="BU18" s="1325"/>
      <c r="BV18" s="1325"/>
      <c r="BW18" s="1325"/>
      <c r="BX18" s="1325"/>
      <c r="BY18" s="1325"/>
      <c r="BZ18" s="1325"/>
      <c r="CA18" s="1325"/>
      <c r="CB18" s="1325"/>
      <c r="CC18" s="1325"/>
      <c r="CD18" s="1325"/>
      <c r="CE18" s="1325"/>
      <c r="CF18" s="1325"/>
      <c r="CG18" s="1325"/>
      <c r="CH18" s="1325"/>
      <c r="CI18" s="1325"/>
      <c r="CJ18" s="1325"/>
      <c r="CK18" s="1325"/>
      <c r="CL18" s="1325"/>
      <c r="CM18" s="1325"/>
      <c r="CN18" s="1325"/>
      <c r="CO18" s="1325"/>
      <c r="CP18" s="1325"/>
      <c r="CQ18" s="1325"/>
      <c r="CR18" s="1325"/>
      <c r="CS18" s="1325"/>
      <c r="CT18" s="1325"/>
      <c r="CU18" s="1325"/>
      <c r="CV18" s="1325"/>
      <c r="CW18" s="1325"/>
      <c r="CX18" s="1325"/>
      <c r="CY18" s="1325"/>
      <c r="CZ18" s="1325"/>
      <c r="DA18" s="1325"/>
      <c r="DB18" s="1325"/>
      <c r="DC18" s="1325"/>
      <c r="DD18" s="1325"/>
      <c r="DE18" s="1325"/>
      <c r="DF18" s="291"/>
      <c r="DG18" s="291"/>
      <c r="DH18" s="291"/>
      <c r="DI18" s="291"/>
      <c r="DJ18" s="291"/>
      <c r="DK18" s="291"/>
      <c r="DL18" s="291"/>
      <c r="DM18" s="291"/>
      <c r="DN18" s="291"/>
      <c r="DO18" s="291"/>
      <c r="DP18" s="291"/>
      <c r="DQ18" s="291"/>
      <c r="DR18" s="291"/>
      <c r="DS18" s="291"/>
      <c r="DT18" s="291"/>
      <c r="DU18" s="291"/>
      <c r="DV18" s="291"/>
      <c r="DW18" s="291"/>
    </row>
    <row r="19" spans="1:351" ht="13" x14ac:dyDescent="0.2">
      <c r="DD19" s="1267"/>
      <c r="DE19" s="1267"/>
    </row>
    <row r="20" spans="1:351" ht="13" x14ac:dyDescent="0.2">
      <c r="DD20" s="1267"/>
      <c r="DE20" s="1267"/>
    </row>
    <row r="21" spans="1:351" ht="16.5" x14ac:dyDescent="0.2">
      <c r="B21" s="1324"/>
      <c r="C21" s="1320"/>
      <c r="D21" s="1320"/>
      <c r="E21" s="1320"/>
      <c r="F21" s="1320"/>
      <c r="G21" s="1320"/>
      <c r="H21" s="1320"/>
      <c r="I21" s="1320"/>
      <c r="J21" s="1320"/>
      <c r="K21" s="1320"/>
      <c r="L21" s="1320"/>
      <c r="M21" s="1320"/>
      <c r="N21" s="1323"/>
      <c r="O21" s="1320"/>
      <c r="P21" s="1320"/>
      <c r="Q21" s="1320"/>
      <c r="R21" s="1320"/>
      <c r="S21" s="1320"/>
      <c r="T21" s="1320"/>
      <c r="U21" s="1320"/>
      <c r="V21" s="1320"/>
      <c r="W21" s="1320"/>
      <c r="X21" s="1320"/>
      <c r="Y21" s="1320"/>
      <c r="Z21" s="1320"/>
      <c r="AA21" s="1320"/>
      <c r="AB21" s="1320"/>
      <c r="AC21" s="1320"/>
      <c r="AD21" s="1320"/>
      <c r="AE21" s="1320"/>
      <c r="AF21" s="1320"/>
      <c r="AG21" s="1320"/>
      <c r="AH21" s="1320"/>
      <c r="AI21" s="1320"/>
      <c r="AJ21" s="1320"/>
      <c r="AK21" s="1320"/>
      <c r="AL21" s="1320"/>
      <c r="AM21" s="1320"/>
      <c r="AN21" s="1320"/>
      <c r="AO21" s="1320"/>
      <c r="AP21" s="1320"/>
      <c r="AQ21" s="1320"/>
      <c r="AR21" s="1320"/>
      <c r="AS21" s="1320"/>
      <c r="AT21" s="1323"/>
      <c r="AU21" s="1320"/>
      <c r="AV21" s="1320"/>
      <c r="AW21" s="1320"/>
      <c r="AX21" s="1320"/>
      <c r="AY21" s="1320"/>
      <c r="AZ21" s="1320"/>
      <c r="BA21" s="1320"/>
      <c r="BB21" s="1320"/>
      <c r="BC21" s="1320"/>
      <c r="BD21" s="1320"/>
      <c r="BE21" s="1320"/>
      <c r="BF21" s="1323"/>
      <c r="BG21" s="1320"/>
      <c r="BH21" s="1320"/>
      <c r="BI21" s="1320"/>
      <c r="BJ21" s="1320"/>
      <c r="BK21" s="1320"/>
      <c r="BL21" s="1320"/>
      <c r="BM21" s="1320"/>
      <c r="BN21" s="1320"/>
      <c r="BO21" s="1320"/>
      <c r="BP21" s="1320"/>
      <c r="BQ21" s="1320"/>
      <c r="BR21" s="1323"/>
      <c r="BS21" s="1320"/>
      <c r="BT21" s="1320"/>
      <c r="BU21" s="1320"/>
      <c r="BV21" s="1320"/>
      <c r="BW21" s="1320"/>
      <c r="BX21" s="1320"/>
      <c r="BY21" s="1320"/>
      <c r="BZ21" s="1320"/>
      <c r="CA21" s="1320"/>
      <c r="CB21" s="1320"/>
      <c r="CC21" s="1320"/>
      <c r="CD21" s="1323"/>
      <c r="CE21" s="1320"/>
      <c r="CF21" s="1320"/>
      <c r="CG21" s="1320"/>
      <c r="CH21" s="1320"/>
      <c r="CI21" s="1320"/>
      <c r="CJ21" s="1320"/>
      <c r="CK21" s="1320"/>
      <c r="CL21" s="1320"/>
      <c r="CM21" s="1320"/>
      <c r="CN21" s="1320"/>
      <c r="CO21" s="1320"/>
      <c r="CP21" s="1323"/>
      <c r="CQ21" s="1320"/>
      <c r="CR21" s="1320"/>
      <c r="CS21" s="1320"/>
      <c r="CT21" s="1320"/>
      <c r="CU21" s="1320"/>
      <c r="CV21" s="1320"/>
      <c r="CW21" s="1320"/>
      <c r="CX21" s="1320"/>
      <c r="CY21" s="1320"/>
      <c r="CZ21" s="1320"/>
      <c r="DA21" s="1320"/>
      <c r="DB21" s="1323"/>
      <c r="DC21" s="1320"/>
      <c r="DD21" s="1319"/>
      <c r="DE21" s="1267"/>
      <c r="MM21" s="1322"/>
    </row>
    <row r="22" spans="1:351" ht="16.5" x14ac:dyDescent="0.2">
      <c r="B22" s="1268"/>
      <c r="MM22" s="1322"/>
    </row>
    <row r="23" spans="1:351" ht="13" x14ac:dyDescent="0.2">
      <c r="B23" s="1268"/>
    </row>
    <row r="24" spans="1:351" ht="13" x14ac:dyDescent="0.2">
      <c r="B24" s="1268"/>
    </row>
    <row r="25" spans="1:351" ht="13" x14ac:dyDescent="0.2">
      <c r="B25" s="1268"/>
    </row>
    <row r="26" spans="1:351" ht="13" x14ac:dyDescent="0.2">
      <c r="B26" s="1268"/>
    </row>
    <row r="27" spans="1:351" ht="13" x14ac:dyDescent="0.2">
      <c r="B27" s="1268"/>
    </row>
    <row r="28" spans="1:351" ht="13" x14ac:dyDescent="0.2">
      <c r="B28" s="1268"/>
    </row>
    <row r="29" spans="1:351" ht="13" x14ac:dyDescent="0.2">
      <c r="B29" s="1268"/>
    </row>
    <row r="30" spans="1:351" ht="13" x14ac:dyDescent="0.2">
      <c r="B30" s="1268"/>
    </row>
    <row r="31" spans="1:351" ht="13" x14ac:dyDescent="0.2">
      <c r="B31" s="1268"/>
    </row>
    <row r="32" spans="1:351" ht="13" x14ac:dyDescent="0.2">
      <c r="B32" s="1268"/>
    </row>
    <row r="33" spans="2:109" ht="13" x14ac:dyDescent="0.2">
      <c r="B33" s="1268"/>
    </row>
    <row r="34" spans="2:109" ht="13" x14ac:dyDescent="0.2">
      <c r="B34" s="1268"/>
    </row>
    <row r="35" spans="2:109" ht="13" x14ac:dyDescent="0.2">
      <c r="B35" s="1268"/>
    </row>
    <row r="36" spans="2:109" ht="13" x14ac:dyDescent="0.2">
      <c r="B36" s="1268"/>
    </row>
    <row r="37" spans="2:109" ht="13" x14ac:dyDescent="0.2">
      <c r="B37" s="1268"/>
    </row>
    <row r="38" spans="2:109" ht="13" x14ac:dyDescent="0.2">
      <c r="B38" s="1268"/>
    </row>
    <row r="39" spans="2:109" ht="13" x14ac:dyDescent="0.2">
      <c r="B39" s="1273"/>
      <c r="C39" s="1272"/>
      <c r="D39" s="1272"/>
      <c r="E39" s="1272"/>
      <c r="F39" s="1272"/>
      <c r="G39" s="1272"/>
      <c r="H39" s="1272"/>
      <c r="I39" s="1272"/>
      <c r="J39" s="1272"/>
      <c r="K39" s="1272"/>
      <c r="L39" s="1272"/>
      <c r="M39" s="1272"/>
      <c r="N39" s="1272"/>
      <c r="O39" s="1272"/>
      <c r="P39" s="1272"/>
      <c r="Q39" s="1272"/>
      <c r="R39" s="1272"/>
      <c r="S39" s="1272"/>
      <c r="T39" s="1272"/>
      <c r="U39" s="1272"/>
      <c r="V39" s="1272"/>
      <c r="W39" s="1272"/>
      <c r="X39" s="1272"/>
      <c r="Y39" s="1272"/>
      <c r="Z39" s="1272"/>
      <c r="AA39" s="1272"/>
      <c r="AB39" s="1272"/>
      <c r="AC39" s="1272"/>
      <c r="AD39" s="1272"/>
      <c r="AE39" s="1272"/>
      <c r="AF39" s="1272"/>
      <c r="AG39" s="1272"/>
      <c r="AH39" s="1272"/>
      <c r="AI39" s="1272"/>
      <c r="AJ39" s="1272"/>
      <c r="AK39" s="1272"/>
      <c r="AL39" s="1272"/>
      <c r="AM39" s="1272"/>
      <c r="AN39" s="1272"/>
      <c r="AO39" s="1272"/>
      <c r="AP39" s="1272"/>
      <c r="AQ39" s="1272"/>
      <c r="AR39" s="1272"/>
      <c r="AS39" s="1272"/>
      <c r="AT39" s="1272"/>
      <c r="AU39" s="1272"/>
      <c r="AV39" s="1272"/>
      <c r="AW39" s="1272"/>
      <c r="AX39" s="1272"/>
      <c r="AY39" s="1272"/>
      <c r="AZ39" s="1272"/>
      <c r="BA39" s="1272"/>
      <c r="BB39" s="1272"/>
      <c r="BC39" s="1272"/>
      <c r="BD39" s="1272"/>
      <c r="BE39" s="1272"/>
      <c r="BF39" s="1272"/>
      <c r="BG39" s="1272"/>
      <c r="BH39" s="1272"/>
      <c r="BI39" s="1272"/>
      <c r="BJ39" s="1272"/>
      <c r="BK39" s="1272"/>
      <c r="BL39" s="1272"/>
      <c r="BM39" s="1272"/>
      <c r="BN39" s="1272"/>
      <c r="BO39" s="1272"/>
      <c r="BP39" s="1272"/>
      <c r="BQ39" s="1272"/>
      <c r="BR39" s="1272"/>
      <c r="BS39" s="1272"/>
      <c r="BT39" s="1272"/>
      <c r="BU39" s="1272"/>
      <c r="BV39" s="1272"/>
      <c r="BW39" s="1272"/>
      <c r="BX39" s="1272"/>
      <c r="BY39" s="1272"/>
      <c r="BZ39" s="1272"/>
      <c r="CA39" s="1272"/>
      <c r="CB39" s="1272"/>
      <c r="CC39" s="1272"/>
      <c r="CD39" s="1272"/>
      <c r="CE39" s="1272"/>
      <c r="CF39" s="1272"/>
      <c r="CG39" s="1272"/>
      <c r="CH39" s="1272"/>
      <c r="CI39" s="1272"/>
      <c r="CJ39" s="1272"/>
      <c r="CK39" s="1272"/>
      <c r="CL39" s="1272"/>
      <c r="CM39" s="1272"/>
      <c r="CN39" s="1272"/>
      <c r="CO39" s="1272"/>
      <c r="CP39" s="1272"/>
      <c r="CQ39" s="1272"/>
      <c r="CR39" s="1272"/>
      <c r="CS39" s="1272"/>
      <c r="CT39" s="1272"/>
      <c r="CU39" s="1272"/>
      <c r="CV39" s="1272"/>
      <c r="CW39" s="1272"/>
      <c r="CX39" s="1272"/>
      <c r="CY39" s="1272"/>
      <c r="CZ39" s="1272"/>
      <c r="DA39" s="1272"/>
      <c r="DB39" s="1272"/>
      <c r="DC39" s="1272"/>
      <c r="DD39" s="1271"/>
    </row>
    <row r="40" spans="2:109" ht="13" x14ac:dyDescent="0.2">
      <c r="B40" s="1309"/>
      <c r="DD40" s="1309"/>
      <c r="DE40" s="1267"/>
    </row>
    <row r="41" spans="2:109" ht="16.5" x14ac:dyDescent="0.2">
      <c r="B41" s="1321" t="s">
        <v>618</v>
      </c>
      <c r="C41" s="1320"/>
      <c r="D41" s="1320"/>
      <c r="E41" s="1320"/>
      <c r="F41" s="1320"/>
      <c r="G41" s="1320"/>
      <c r="H41" s="1320"/>
      <c r="I41" s="1320"/>
      <c r="J41" s="1320"/>
      <c r="K41" s="1320"/>
      <c r="L41" s="1320"/>
      <c r="M41" s="1320"/>
      <c r="N41" s="1320"/>
      <c r="O41" s="1320"/>
      <c r="P41" s="1320"/>
      <c r="Q41" s="1320"/>
      <c r="R41" s="1320"/>
      <c r="S41" s="1320"/>
      <c r="T41" s="1320"/>
      <c r="U41" s="1320"/>
      <c r="V41" s="1320"/>
      <c r="W41" s="1320"/>
      <c r="X41" s="1320"/>
      <c r="Y41" s="1320"/>
      <c r="Z41" s="1320"/>
      <c r="AA41" s="1320"/>
      <c r="AB41" s="1320"/>
      <c r="AC41" s="1320"/>
      <c r="AD41" s="1320"/>
      <c r="AE41" s="1320"/>
      <c r="AF41" s="1320"/>
      <c r="AG41" s="1320"/>
      <c r="AH41" s="1320"/>
      <c r="AI41" s="1320"/>
      <c r="AJ41" s="1320"/>
      <c r="AK41" s="1320"/>
      <c r="AL41" s="1320"/>
      <c r="AM41" s="1320"/>
      <c r="AN41" s="1320"/>
      <c r="AO41" s="1320"/>
      <c r="AP41" s="1320"/>
      <c r="AQ41" s="1320"/>
      <c r="AR41" s="1320"/>
      <c r="AS41" s="1320"/>
      <c r="AT41" s="1320"/>
      <c r="AU41" s="1320"/>
      <c r="AV41" s="1320"/>
      <c r="AW41" s="1320"/>
      <c r="AX41" s="1320"/>
      <c r="AY41" s="1320"/>
      <c r="AZ41" s="1320"/>
      <c r="BA41" s="1320"/>
      <c r="BB41" s="1320"/>
      <c r="BC41" s="1320"/>
      <c r="BD41" s="1320"/>
      <c r="BE41" s="1320"/>
      <c r="BF41" s="1320"/>
      <c r="BG41" s="1320"/>
      <c r="BH41" s="1320"/>
      <c r="BI41" s="1320"/>
      <c r="BJ41" s="1320"/>
      <c r="BK41" s="1320"/>
      <c r="BL41" s="1320"/>
      <c r="BM41" s="1320"/>
      <c r="BN41" s="1320"/>
      <c r="BO41" s="1320"/>
      <c r="BP41" s="1320"/>
      <c r="BQ41" s="1320"/>
      <c r="BR41" s="1320"/>
      <c r="BS41" s="1320"/>
      <c r="BT41" s="1320"/>
      <c r="BU41" s="1320"/>
      <c r="BV41" s="1320"/>
      <c r="BW41" s="1320"/>
      <c r="BX41" s="1320"/>
      <c r="BY41" s="1320"/>
      <c r="BZ41" s="1320"/>
      <c r="CA41" s="1320"/>
      <c r="CB41" s="1320"/>
      <c r="CC41" s="1320"/>
      <c r="CD41" s="1320"/>
      <c r="CE41" s="1320"/>
      <c r="CF41" s="1320"/>
      <c r="CG41" s="1320"/>
      <c r="CH41" s="1320"/>
      <c r="CI41" s="1320"/>
      <c r="CJ41" s="1320"/>
      <c r="CK41" s="1320"/>
      <c r="CL41" s="1320"/>
      <c r="CM41" s="1320"/>
      <c r="CN41" s="1320"/>
      <c r="CO41" s="1320"/>
      <c r="CP41" s="1320"/>
      <c r="CQ41" s="1320"/>
      <c r="CR41" s="1320"/>
      <c r="CS41" s="1320"/>
      <c r="CT41" s="1320"/>
      <c r="CU41" s="1320"/>
      <c r="CV41" s="1320"/>
      <c r="CW41" s="1320"/>
      <c r="CX41" s="1320"/>
      <c r="CY41" s="1320"/>
      <c r="CZ41" s="1320"/>
      <c r="DA41" s="1320"/>
      <c r="DB41" s="1320"/>
      <c r="DC41" s="1320"/>
      <c r="DD41" s="1319"/>
    </row>
    <row r="42" spans="2:109" ht="13" x14ac:dyDescent="0.2">
      <c r="B42" s="1268"/>
      <c r="G42" s="1305"/>
      <c r="I42" s="1304"/>
      <c r="J42" s="1304"/>
      <c r="K42" s="1304"/>
      <c r="AM42" s="1305"/>
      <c r="AN42" s="1305" t="s">
        <v>614</v>
      </c>
      <c r="AP42" s="1304"/>
      <c r="AQ42" s="1304"/>
      <c r="AR42" s="1304"/>
      <c r="AY42" s="1305"/>
      <c r="BA42" s="1304"/>
      <c r="BB42" s="1304"/>
      <c r="BC42" s="1304"/>
      <c r="BK42" s="1305"/>
      <c r="BM42" s="1304"/>
      <c r="BN42" s="1304"/>
      <c r="BO42" s="1304"/>
      <c r="BW42" s="1305"/>
      <c r="BY42" s="1304"/>
      <c r="BZ42" s="1304"/>
      <c r="CA42" s="1304"/>
      <c r="CI42" s="1305"/>
      <c r="CK42" s="1304"/>
      <c r="CL42" s="1304"/>
      <c r="CM42" s="1304"/>
      <c r="CU42" s="1305"/>
      <c r="CW42" s="1304"/>
      <c r="CX42" s="1304"/>
      <c r="CY42" s="1304"/>
    </row>
    <row r="43" spans="2:109" ht="13.5" customHeight="1" x14ac:dyDescent="0.2">
      <c r="B43" s="1268"/>
      <c r="AN43" s="1303" t="s">
        <v>617</v>
      </c>
      <c r="AO43" s="1302"/>
      <c r="AP43" s="1302"/>
      <c r="AQ43" s="1302"/>
      <c r="AR43" s="1302"/>
      <c r="AS43" s="1302"/>
      <c r="AT43" s="1302"/>
      <c r="AU43" s="1302"/>
      <c r="AV43" s="1302"/>
      <c r="AW43" s="1302"/>
      <c r="AX43" s="1302"/>
      <c r="AY43" s="1302"/>
      <c r="AZ43" s="1302"/>
      <c r="BA43" s="1302"/>
      <c r="BB43" s="1302"/>
      <c r="BC43" s="1302"/>
      <c r="BD43" s="1302"/>
      <c r="BE43" s="1302"/>
      <c r="BF43" s="1302"/>
      <c r="BG43" s="1302"/>
      <c r="BH43" s="1302"/>
      <c r="BI43" s="1302"/>
      <c r="BJ43" s="1302"/>
      <c r="BK43" s="1302"/>
      <c r="BL43" s="1302"/>
      <c r="BM43" s="1302"/>
      <c r="BN43" s="1302"/>
      <c r="BO43" s="1302"/>
      <c r="BP43" s="1302"/>
      <c r="BQ43" s="1302"/>
      <c r="BR43" s="1302"/>
      <c r="BS43" s="1302"/>
      <c r="BT43" s="1302"/>
      <c r="BU43" s="1302"/>
      <c r="BV43" s="1302"/>
      <c r="BW43" s="1302"/>
      <c r="BX43" s="1302"/>
      <c r="BY43" s="1302"/>
      <c r="BZ43" s="1302"/>
      <c r="CA43" s="1302"/>
      <c r="CB43" s="1302"/>
      <c r="CC43" s="1302"/>
      <c r="CD43" s="1302"/>
      <c r="CE43" s="1302"/>
      <c r="CF43" s="1302"/>
      <c r="CG43" s="1302"/>
      <c r="CH43" s="1302"/>
      <c r="CI43" s="1302"/>
      <c r="CJ43" s="1302"/>
      <c r="CK43" s="1302"/>
      <c r="CL43" s="1302"/>
      <c r="CM43" s="1302"/>
      <c r="CN43" s="1302"/>
      <c r="CO43" s="1302"/>
      <c r="CP43" s="1302"/>
      <c r="CQ43" s="1302"/>
      <c r="CR43" s="1302"/>
      <c r="CS43" s="1302"/>
      <c r="CT43" s="1302"/>
      <c r="CU43" s="1302"/>
      <c r="CV43" s="1302"/>
      <c r="CW43" s="1302"/>
      <c r="CX43" s="1302"/>
      <c r="CY43" s="1302"/>
      <c r="CZ43" s="1302"/>
      <c r="DA43" s="1302"/>
      <c r="DB43" s="1302"/>
      <c r="DC43" s="1301"/>
    </row>
    <row r="44" spans="2:109" ht="13" x14ac:dyDescent="0.2">
      <c r="B44" s="1268"/>
      <c r="AN44" s="1300"/>
      <c r="AO44" s="1299"/>
      <c r="AP44" s="1299"/>
      <c r="AQ44" s="1299"/>
      <c r="AR44" s="1299"/>
      <c r="AS44" s="1299"/>
      <c r="AT44" s="1299"/>
      <c r="AU44" s="1299"/>
      <c r="AV44" s="1299"/>
      <c r="AW44" s="1299"/>
      <c r="AX44" s="1299"/>
      <c r="AY44" s="1299"/>
      <c r="AZ44" s="1299"/>
      <c r="BA44" s="1299"/>
      <c r="BB44" s="1299"/>
      <c r="BC44" s="1299"/>
      <c r="BD44" s="1299"/>
      <c r="BE44" s="1299"/>
      <c r="BF44" s="1299"/>
      <c r="BG44" s="1299"/>
      <c r="BH44" s="1299"/>
      <c r="BI44" s="1299"/>
      <c r="BJ44" s="1299"/>
      <c r="BK44" s="1299"/>
      <c r="BL44" s="1299"/>
      <c r="BM44" s="1299"/>
      <c r="BN44" s="1299"/>
      <c r="BO44" s="1299"/>
      <c r="BP44" s="1299"/>
      <c r="BQ44" s="1299"/>
      <c r="BR44" s="1299"/>
      <c r="BS44" s="1299"/>
      <c r="BT44" s="1299"/>
      <c r="BU44" s="1299"/>
      <c r="BV44" s="1299"/>
      <c r="BW44" s="1299"/>
      <c r="BX44" s="1299"/>
      <c r="BY44" s="1299"/>
      <c r="BZ44" s="1299"/>
      <c r="CA44" s="1299"/>
      <c r="CB44" s="1299"/>
      <c r="CC44" s="1299"/>
      <c r="CD44" s="1299"/>
      <c r="CE44" s="1299"/>
      <c r="CF44" s="1299"/>
      <c r="CG44" s="1299"/>
      <c r="CH44" s="1299"/>
      <c r="CI44" s="1299"/>
      <c r="CJ44" s="1299"/>
      <c r="CK44" s="1299"/>
      <c r="CL44" s="1299"/>
      <c r="CM44" s="1299"/>
      <c r="CN44" s="1299"/>
      <c r="CO44" s="1299"/>
      <c r="CP44" s="1299"/>
      <c r="CQ44" s="1299"/>
      <c r="CR44" s="1299"/>
      <c r="CS44" s="1299"/>
      <c r="CT44" s="1299"/>
      <c r="CU44" s="1299"/>
      <c r="CV44" s="1299"/>
      <c r="CW44" s="1299"/>
      <c r="CX44" s="1299"/>
      <c r="CY44" s="1299"/>
      <c r="CZ44" s="1299"/>
      <c r="DA44" s="1299"/>
      <c r="DB44" s="1299"/>
      <c r="DC44" s="1298"/>
    </row>
    <row r="45" spans="2:109" ht="13" x14ac:dyDescent="0.2">
      <c r="B45" s="1268"/>
      <c r="AN45" s="1300"/>
      <c r="AO45" s="1299"/>
      <c r="AP45" s="1299"/>
      <c r="AQ45" s="1299"/>
      <c r="AR45" s="1299"/>
      <c r="AS45" s="1299"/>
      <c r="AT45" s="1299"/>
      <c r="AU45" s="1299"/>
      <c r="AV45" s="1299"/>
      <c r="AW45" s="1299"/>
      <c r="AX45" s="1299"/>
      <c r="AY45" s="1299"/>
      <c r="AZ45" s="1299"/>
      <c r="BA45" s="1299"/>
      <c r="BB45" s="1299"/>
      <c r="BC45" s="1299"/>
      <c r="BD45" s="1299"/>
      <c r="BE45" s="1299"/>
      <c r="BF45" s="1299"/>
      <c r="BG45" s="1299"/>
      <c r="BH45" s="1299"/>
      <c r="BI45" s="1299"/>
      <c r="BJ45" s="1299"/>
      <c r="BK45" s="1299"/>
      <c r="BL45" s="1299"/>
      <c r="BM45" s="1299"/>
      <c r="BN45" s="1299"/>
      <c r="BO45" s="1299"/>
      <c r="BP45" s="1299"/>
      <c r="BQ45" s="1299"/>
      <c r="BR45" s="1299"/>
      <c r="BS45" s="1299"/>
      <c r="BT45" s="1299"/>
      <c r="BU45" s="1299"/>
      <c r="BV45" s="1299"/>
      <c r="BW45" s="1299"/>
      <c r="BX45" s="1299"/>
      <c r="BY45" s="1299"/>
      <c r="BZ45" s="1299"/>
      <c r="CA45" s="1299"/>
      <c r="CB45" s="1299"/>
      <c r="CC45" s="1299"/>
      <c r="CD45" s="1299"/>
      <c r="CE45" s="1299"/>
      <c r="CF45" s="1299"/>
      <c r="CG45" s="1299"/>
      <c r="CH45" s="1299"/>
      <c r="CI45" s="1299"/>
      <c r="CJ45" s="1299"/>
      <c r="CK45" s="1299"/>
      <c r="CL45" s="1299"/>
      <c r="CM45" s="1299"/>
      <c r="CN45" s="1299"/>
      <c r="CO45" s="1299"/>
      <c r="CP45" s="1299"/>
      <c r="CQ45" s="1299"/>
      <c r="CR45" s="1299"/>
      <c r="CS45" s="1299"/>
      <c r="CT45" s="1299"/>
      <c r="CU45" s="1299"/>
      <c r="CV45" s="1299"/>
      <c r="CW45" s="1299"/>
      <c r="CX45" s="1299"/>
      <c r="CY45" s="1299"/>
      <c r="CZ45" s="1299"/>
      <c r="DA45" s="1299"/>
      <c r="DB45" s="1299"/>
      <c r="DC45" s="1298"/>
    </row>
    <row r="46" spans="2:109" ht="13" x14ac:dyDescent="0.2">
      <c r="B46" s="1268"/>
      <c r="AN46" s="1300"/>
      <c r="AO46" s="1299"/>
      <c r="AP46" s="1299"/>
      <c r="AQ46" s="1299"/>
      <c r="AR46" s="1299"/>
      <c r="AS46" s="1299"/>
      <c r="AT46" s="1299"/>
      <c r="AU46" s="1299"/>
      <c r="AV46" s="1299"/>
      <c r="AW46" s="1299"/>
      <c r="AX46" s="1299"/>
      <c r="AY46" s="1299"/>
      <c r="AZ46" s="1299"/>
      <c r="BA46" s="1299"/>
      <c r="BB46" s="1299"/>
      <c r="BC46" s="1299"/>
      <c r="BD46" s="1299"/>
      <c r="BE46" s="1299"/>
      <c r="BF46" s="1299"/>
      <c r="BG46" s="1299"/>
      <c r="BH46" s="1299"/>
      <c r="BI46" s="1299"/>
      <c r="BJ46" s="1299"/>
      <c r="BK46" s="1299"/>
      <c r="BL46" s="1299"/>
      <c r="BM46" s="1299"/>
      <c r="BN46" s="1299"/>
      <c r="BO46" s="1299"/>
      <c r="BP46" s="1299"/>
      <c r="BQ46" s="1299"/>
      <c r="BR46" s="1299"/>
      <c r="BS46" s="1299"/>
      <c r="BT46" s="1299"/>
      <c r="BU46" s="1299"/>
      <c r="BV46" s="1299"/>
      <c r="BW46" s="1299"/>
      <c r="BX46" s="1299"/>
      <c r="BY46" s="1299"/>
      <c r="BZ46" s="1299"/>
      <c r="CA46" s="1299"/>
      <c r="CB46" s="1299"/>
      <c r="CC46" s="1299"/>
      <c r="CD46" s="1299"/>
      <c r="CE46" s="1299"/>
      <c r="CF46" s="1299"/>
      <c r="CG46" s="1299"/>
      <c r="CH46" s="1299"/>
      <c r="CI46" s="1299"/>
      <c r="CJ46" s="1299"/>
      <c r="CK46" s="1299"/>
      <c r="CL46" s="1299"/>
      <c r="CM46" s="1299"/>
      <c r="CN46" s="1299"/>
      <c r="CO46" s="1299"/>
      <c r="CP46" s="1299"/>
      <c r="CQ46" s="1299"/>
      <c r="CR46" s="1299"/>
      <c r="CS46" s="1299"/>
      <c r="CT46" s="1299"/>
      <c r="CU46" s="1299"/>
      <c r="CV46" s="1299"/>
      <c r="CW46" s="1299"/>
      <c r="CX46" s="1299"/>
      <c r="CY46" s="1299"/>
      <c r="CZ46" s="1299"/>
      <c r="DA46" s="1299"/>
      <c r="DB46" s="1299"/>
      <c r="DC46" s="1298"/>
    </row>
    <row r="47" spans="2:109" ht="13" x14ac:dyDescent="0.2">
      <c r="B47" s="1268"/>
      <c r="AN47" s="1297"/>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5"/>
    </row>
    <row r="48" spans="2:109" ht="13" x14ac:dyDescent="0.2">
      <c r="B48" s="1268"/>
      <c r="H48" s="1282"/>
      <c r="I48" s="1282"/>
      <c r="J48" s="1282"/>
      <c r="AN48" s="1282"/>
      <c r="AO48" s="1282"/>
      <c r="AP48" s="1282"/>
      <c r="AZ48" s="1282"/>
      <c r="BA48" s="1282"/>
      <c r="BB48" s="1282"/>
      <c r="BL48" s="1282"/>
      <c r="BM48" s="1282"/>
      <c r="BN48" s="1282"/>
      <c r="BX48" s="1282"/>
      <c r="BY48" s="1282"/>
      <c r="BZ48" s="1282"/>
      <c r="CJ48" s="1282"/>
      <c r="CK48" s="1282"/>
      <c r="CL48" s="1282"/>
      <c r="CV48" s="1282"/>
      <c r="CW48" s="1282"/>
      <c r="CX48" s="1282"/>
    </row>
    <row r="49" spans="1:109" ht="13" x14ac:dyDescent="0.2">
      <c r="B49" s="1268"/>
      <c r="AN49" s="1267" t="s">
        <v>612</v>
      </c>
    </row>
    <row r="50" spans="1:109" ht="13" x14ac:dyDescent="0.2">
      <c r="B50" s="1268"/>
      <c r="G50" s="1280"/>
      <c r="H50" s="1280"/>
      <c r="I50" s="1280"/>
      <c r="J50" s="1280"/>
      <c r="K50" s="1289"/>
      <c r="L50" s="1289"/>
      <c r="M50" s="1288"/>
      <c r="N50" s="1288"/>
      <c r="AN50" s="1287"/>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5"/>
      <c r="BP50" s="1277" t="s">
        <v>558</v>
      </c>
      <c r="BQ50" s="1277"/>
      <c r="BR50" s="1277"/>
      <c r="BS50" s="1277"/>
      <c r="BT50" s="1277"/>
      <c r="BU50" s="1277"/>
      <c r="BV50" s="1277"/>
      <c r="BW50" s="1277"/>
      <c r="BX50" s="1277" t="s">
        <v>559</v>
      </c>
      <c r="BY50" s="1277"/>
      <c r="BZ50" s="1277"/>
      <c r="CA50" s="1277"/>
      <c r="CB50" s="1277"/>
      <c r="CC50" s="1277"/>
      <c r="CD50" s="1277"/>
      <c r="CE50" s="1277"/>
      <c r="CF50" s="1277" t="s">
        <v>560</v>
      </c>
      <c r="CG50" s="1277"/>
      <c r="CH50" s="1277"/>
      <c r="CI50" s="1277"/>
      <c r="CJ50" s="1277"/>
      <c r="CK50" s="1277"/>
      <c r="CL50" s="1277"/>
      <c r="CM50" s="1277"/>
      <c r="CN50" s="1277" t="s">
        <v>561</v>
      </c>
      <c r="CO50" s="1277"/>
      <c r="CP50" s="1277"/>
      <c r="CQ50" s="1277"/>
      <c r="CR50" s="1277"/>
      <c r="CS50" s="1277"/>
      <c r="CT50" s="1277"/>
      <c r="CU50" s="1277"/>
      <c r="CV50" s="1277" t="s">
        <v>562</v>
      </c>
      <c r="CW50" s="1277"/>
      <c r="CX50" s="1277"/>
      <c r="CY50" s="1277"/>
      <c r="CZ50" s="1277"/>
      <c r="DA50" s="1277"/>
      <c r="DB50" s="1277"/>
      <c r="DC50" s="1277"/>
    </row>
    <row r="51" spans="1:109" ht="13.5" customHeight="1" x14ac:dyDescent="0.2">
      <c r="B51" s="1268"/>
      <c r="G51" s="1284"/>
      <c r="H51" s="1284"/>
      <c r="I51" s="1318"/>
      <c r="J51" s="1318"/>
      <c r="K51" s="1283"/>
      <c r="L51" s="1283"/>
      <c r="M51" s="1283"/>
      <c r="N51" s="1283"/>
      <c r="AM51" s="1282"/>
      <c r="AN51" s="1276" t="s">
        <v>611</v>
      </c>
      <c r="AO51" s="1276"/>
      <c r="AP51" s="1276"/>
      <c r="AQ51" s="1276"/>
      <c r="AR51" s="1276"/>
      <c r="AS51" s="1276"/>
      <c r="AT51" s="1276"/>
      <c r="AU51" s="1276"/>
      <c r="AV51" s="1276"/>
      <c r="AW51" s="1276"/>
      <c r="AX51" s="1276"/>
      <c r="AY51" s="1276"/>
      <c r="AZ51" s="1276"/>
      <c r="BA51" s="1276"/>
      <c r="BB51" s="1276" t="s">
        <v>609</v>
      </c>
      <c r="BC51" s="1276"/>
      <c r="BD51" s="1276"/>
      <c r="BE51" s="1276"/>
      <c r="BF51" s="1276"/>
      <c r="BG51" s="1276"/>
      <c r="BH51" s="1276"/>
      <c r="BI51" s="1276"/>
      <c r="BJ51" s="1276"/>
      <c r="BK51" s="1276"/>
      <c r="BL51" s="1276"/>
      <c r="BM51" s="1276"/>
      <c r="BN51" s="1276"/>
      <c r="BO51" s="1276"/>
      <c r="BP51" s="1317"/>
      <c r="BQ51" s="1275"/>
      <c r="BR51" s="1275"/>
      <c r="BS51" s="1275"/>
      <c r="BT51" s="1275"/>
      <c r="BU51" s="1275"/>
      <c r="BV51" s="1275"/>
      <c r="BW51" s="1275"/>
      <c r="BX51" s="1317"/>
      <c r="BY51" s="1275"/>
      <c r="BZ51" s="1275"/>
      <c r="CA51" s="1275"/>
      <c r="CB51" s="1275"/>
      <c r="CC51" s="1275"/>
      <c r="CD51" s="1275"/>
      <c r="CE51" s="1275"/>
      <c r="CF51" s="1275">
        <v>31.8</v>
      </c>
      <c r="CG51" s="1275"/>
      <c r="CH51" s="1275"/>
      <c r="CI51" s="1275"/>
      <c r="CJ51" s="1275"/>
      <c r="CK51" s="1275"/>
      <c r="CL51" s="1275"/>
      <c r="CM51" s="1275"/>
      <c r="CN51" s="1275">
        <v>24.9</v>
      </c>
      <c r="CO51" s="1275"/>
      <c r="CP51" s="1275"/>
      <c r="CQ51" s="1275"/>
      <c r="CR51" s="1275"/>
      <c r="CS51" s="1275"/>
      <c r="CT51" s="1275"/>
      <c r="CU51" s="1275"/>
      <c r="CV51" s="1275">
        <v>30</v>
      </c>
      <c r="CW51" s="1275"/>
      <c r="CX51" s="1275"/>
      <c r="CY51" s="1275"/>
      <c r="CZ51" s="1275"/>
      <c r="DA51" s="1275"/>
      <c r="DB51" s="1275"/>
      <c r="DC51" s="1275"/>
    </row>
    <row r="52" spans="1:109" ht="13" x14ac:dyDescent="0.2">
      <c r="B52" s="1268"/>
      <c r="G52" s="1284"/>
      <c r="H52" s="1284"/>
      <c r="I52" s="1318"/>
      <c r="J52" s="1318"/>
      <c r="K52" s="1283"/>
      <c r="L52" s="1283"/>
      <c r="M52" s="1283"/>
      <c r="N52" s="1283"/>
      <c r="AM52" s="1282"/>
      <c r="AN52" s="1276"/>
      <c r="AO52" s="1276"/>
      <c r="AP52" s="1276"/>
      <c r="AQ52" s="1276"/>
      <c r="AR52" s="1276"/>
      <c r="AS52" s="1276"/>
      <c r="AT52" s="1276"/>
      <c r="AU52" s="1276"/>
      <c r="AV52" s="1276"/>
      <c r="AW52" s="1276"/>
      <c r="AX52" s="1276"/>
      <c r="AY52" s="1276"/>
      <c r="AZ52" s="1276"/>
      <c r="BA52" s="1276"/>
      <c r="BB52" s="1276"/>
      <c r="BC52" s="1276"/>
      <c r="BD52" s="1276"/>
      <c r="BE52" s="1276"/>
      <c r="BF52" s="1276"/>
      <c r="BG52" s="1276"/>
      <c r="BH52" s="1276"/>
      <c r="BI52" s="1276"/>
      <c r="BJ52" s="1276"/>
      <c r="BK52" s="1276"/>
      <c r="BL52" s="1276"/>
      <c r="BM52" s="1276"/>
      <c r="BN52" s="1276"/>
      <c r="BO52" s="1276"/>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 x14ac:dyDescent="0.2">
      <c r="A53" s="1304"/>
      <c r="B53" s="1268"/>
      <c r="G53" s="1284"/>
      <c r="H53" s="1284"/>
      <c r="I53" s="1280"/>
      <c r="J53" s="1280"/>
      <c r="K53" s="1283"/>
      <c r="L53" s="1283"/>
      <c r="M53" s="1283"/>
      <c r="N53" s="1283"/>
      <c r="AM53" s="1282"/>
      <c r="AN53" s="1276"/>
      <c r="AO53" s="1276"/>
      <c r="AP53" s="1276"/>
      <c r="AQ53" s="1276"/>
      <c r="AR53" s="1276"/>
      <c r="AS53" s="1276"/>
      <c r="AT53" s="1276"/>
      <c r="AU53" s="1276"/>
      <c r="AV53" s="1276"/>
      <c r="AW53" s="1276"/>
      <c r="AX53" s="1276"/>
      <c r="AY53" s="1276"/>
      <c r="AZ53" s="1276"/>
      <c r="BA53" s="1276"/>
      <c r="BB53" s="1276" t="s">
        <v>616</v>
      </c>
      <c r="BC53" s="1276"/>
      <c r="BD53" s="1276"/>
      <c r="BE53" s="1276"/>
      <c r="BF53" s="1276"/>
      <c r="BG53" s="1276"/>
      <c r="BH53" s="1276"/>
      <c r="BI53" s="1276"/>
      <c r="BJ53" s="1276"/>
      <c r="BK53" s="1276"/>
      <c r="BL53" s="1276"/>
      <c r="BM53" s="1276"/>
      <c r="BN53" s="1276"/>
      <c r="BO53" s="1276"/>
      <c r="BP53" s="1317"/>
      <c r="BQ53" s="1275"/>
      <c r="BR53" s="1275"/>
      <c r="BS53" s="1275"/>
      <c r="BT53" s="1275"/>
      <c r="BU53" s="1275"/>
      <c r="BV53" s="1275"/>
      <c r="BW53" s="1275"/>
      <c r="BX53" s="1317"/>
      <c r="BY53" s="1275"/>
      <c r="BZ53" s="1275"/>
      <c r="CA53" s="1275"/>
      <c r="CB53" s="1275"/>
      <c r="CC53" s="1275"/>
      <c r="CD53" s="1275"/>
      <c r="CE53" s="1275"/>
      <c r="CF53" s="1275">
        <v>59.8</v>
      </c>
      <c r="CG53" s="1275"/>
      <c r="CH53" s="1275"/>
      <c r="CI53" s="1275"/>
      <c r="CJ53" s="1275"/>
      <c r="CK53" s="1275"/>
      <c r="CL53" s="1275"/>
      <c r="CM53" s="1275"/>
      <c r="CN53" s="1275">
        <v>60.1</v>
      </c>
      <c r="CO53" s="1275"/>
      <c r="CP53" s="1275"/>
      <c r="CQ53" s="1275"/>
      <c r="CR53" s="1275"/>
      <c r="CS53" s="1275"/>
      <c r="CT53" s="1275"/>
      <c r="CU53" s="1275"/>
      <c r="CV53" s="1275">
        <v>60.8</v>
      </c>
      <c r="CW53" s="1275"/>
      <c r="CX53" s="1275"/>
      <c r="CY53" s="1275"/>
      <c r="CZ53" s="1275"/>
      <c r="DA53" s="1275"/>
      <c r="DB53" s="1275"/>
      <c r="DC53" s="1275"/>
    </row>
    <row r="54" spans="1:109" ht="13" x14ac:dyDescent="0.2">
      <c r="A54" s="1304"/>
      <c r="B54" s="1268"/>
      <c r="G54" s="1284"/>
      <c r="H54" s="1284"/>
      <c r="I54" s="1280"/>
      <c r="J54" s="1280"/>
      <c r="K54" s="1283"/>
      <c r="L54" s="1283"/>
      <c r="M54" s="1283"/>
      <c r="N54" s="1283"/>
      <c r="AM54" s="1282"/>
      <c r="AN54" s="1276"/>
      <c r="AO54" s="1276"/>
      <c r="AP54" s="1276"/>
      <c r="AQ54" s="1276"/>
      <c r="AR54" s="1276"/>
      <c r="AS54" s="1276"/>
      <c r="AT54" s="1276"/>
      <c r="AU54" s="1276"/>
      <c r="AV54" s="1276"/>
      <c r="AW54" s="1276"/>
      <c r="AX54" s="1276"/>
      <c r="AY54" s="1276"/>
      <c r="AZ54" s="1276"/>
      <c r="BA54" s="1276"/>
      <c r="BB54" s="1276"/>
      <c r="BC54" s="1276"/>
      <c r="BD54" s="1276"/>
      <c r="BE54" s="1276"/>
      <c r="BF54" s="1276"/>
      <c r="BG54" s="1276"/>
      <c r="BH54" s="1276"/>
      <c r="BI54" s="1276"/>
      <c r="BJ54" s="1276"/>
      <c r="BK54" s="1276"/>
      <c r="BL54" s="1276"/>
      <c r="BM54" s="1276"/>
      <c r="BN54" s="1276"/>
      <c r="BO54" s="1276"/>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 x14ac:dyDescent="0.2">
      <c r="A55" s="1304"/>
      <c r="B55" s="1268"/>
      <c r="G55" s="1280"/>
      <c r="H55" s="1280"/>
      <c r="I55" s="1280"/>
      <c r="J55" s="1280"/>
      <c r="K55" s="1283"/>
      <c r="L55" s="1283"/>
      <c r="M55" s="1283"/>
      <c r="N55" s="1283"/>
      <c r="AN55" s="1277" t="s">
        <v>610</v>
      </c>
      <c r="AO55" s="1277"/>
      <c r="AP55" s="1277"/>
      <c r="AQ55" s="1277"/>
      <c r="AR55" s="1277"/>
      <c r="AS55" s="1277"/>
      <c r="AT55" s="1277"/>
      <c r="AU55" s="1277"/>
      <c r="AV55" s="1277"/>
      <c r="AW55" s="1277"/>
      <c r="AX55" s="1277"/>
      <c r="AY55" s="1277"/>
      <c r="AZ55" s="1277"/>
      <c r="BA55" s="1277"/>
      <c r="BB55" s="1276" t="s">
        <v>609</v>
      </c>
      <c r="BC55" s="1276"/>
      <c r="BD55" s="1276"/>
      <c r="BE55" s="1276"/>
      <c r="BF55" s="1276"/>
      <c r="BG55" s="1276"/>
      <c r="BH55" s="1276"/>
      <c r="BI55" s="1276"/>
      <c r="BJ55" s="1276"/>
      <c r="BK55" s="1276"/>
      <c r="BL55" s="1276"/>
      <c r="BM55" s="1276"/>
      <c r="BN55" s="1276"/>
      <c r="BO55" s="1276"/>
      <c r="BP55" s="1317"/>
      <c r="BQ55" s="1275"/>
      <c r="BR55" s="1275"/>
      <c r="BS55" s="1275"/>
      <c r="BT55" s="1275"/>
      <c r="BU55" s="1275"/>
      <c r="BV55" s="1275"/>
      <c r="BW55" s="1275"/>
      <c r="BX55" s="1317"/>
      <c r="BY55" s="1275"/>
      <c r="BZ55" s="1275"/>
      <c r="CA55" s="1275"/>
      <c r="CB55" s="1275"/>
      <c r="CC55" s="1275"/>
      <c r="CD55" s="1275"/>
      <c r="CE55" s="1275"/>
      <c r="CF55" s="1275">
        <v>0</v>
      </c>
      <c r="CG55" s="1275"/>
      <c r="CH55" s="1275"/>
      <c r="CI55" s="1275"/>
      <c r="CJ55" s="1275"/>
      <c r="CK55" s="1275"/>
      <c r="CL55" s="1275"/>
      <c r="CM55" s="1275"/>
      <c r="CN55" s="1275">
        <v>0</v>
      </c>
      <c r="CO55" s="1275"/>
      <c r="CP55" s="1275"/>
      <c r="CQ55" s="1275"/>
      <c r="CR55" s="1275"/>
      <c r="CS55" s="1275"/>
      <c r="CT55" s="1275"/>
      <c r="CU55" s="1275"/>
      <c r="CV55" s="1275">
        <v>0</v>
      </c>
      <c r="CW55" s="1275"/>
      <c r="CX55" s="1275"/>
      <c r="CY55" s="1275"/>
      <c r="CZ55" s="1275"/>
      <c r="DA55" s="1275"/>
      <c r="DB55" s="1275"/>
      <c r="DC55" s="1275"/>
    </row>
    <row r="56" spans="1:109" ht="13" x14ac:dyDescent="0.2">
      <c r="A56" s="1304"/>
      <c r="B56" s="1268"/>
      <c r="G56" s="1280"/>
      <c r="H56" s="1280"/>
      <c r="I56" s="1280"/>
      <c r="J56" s="1280"/>
      <c r="K56" s="1283"/>
      <c r="L56" s="1283"/>
      <c r="M56" s="1283"/>
      <c r="N56" s="1283"/>
      <c r="AN56" s="1277"/>
      <c r="AO56" s="1277"/>
      <c r="AP56" s="1277"/>
      <c r="AQ56" s="1277"/>
      <c r="AR56" s="1277"/>
      <c r="AS56" s="1277"/>
      <c r="AT56" s="1277"/>
      <c r="AU56" s="1277"/>
      <c r="AV56" s="1277"/>
      <c r="AW56" s="1277"/>
      <c r="AX56" s="1277"/>
      <c r="AY56" s="1277"/>
      <c r="AZ56" s="1277"/>
      <c r="BA56" s="1277"/>
      <c r="BB56" s="1276"/>
      <c r="BC56" s="1276"/>
      <c r="BD56" s="1276"/>
      <c r="BE56" s="1276"/>
      <c r="BF56" s="1276"/>
      <c r="BG56" s="1276"/>
      <c r="BH56" s="1276"/>
      <c r="BI56" s="1276"/>
      <c r="BJ56" s="1276"/>
      <c r="BK56" s="1276"/>
      <c r="BL56" s="1276"/>
      <c r="BM56" s="1276"/>
      <c r="BN56" s="1276"/>
      <c r="BO56" s="1276"/>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1304" customFormat="1" ht="13" x14ac:dyDescent="0.2">
      <c r="B57" s="1310"/>
      <c r="G57" s="1280"/>
      <c r="H57" s="1280"/>
      <c r="I57" s="1279"/>
      <c r="J57" s="1279"/>
      <c r="K57" s="1283"/>
      <c r="L57" s="1283"/>
      <c r="M57" s="1283"/>
      <c r="N57" s="1283"/>
      <c r="AM57" s="1267"/>
      <c r="AN57" s="1277"/>
      <c r="AO57" s="1277"/>
      <c r="AP57" s="1277"/>
      <c r="AQ57" s="1277"/>
      <c r="AR57" s="1277"/>
      <c r="AS57" s="1277"/>
      <c r="AT57" s="1277"/>
      <c r="AU57" s="1277"/>
      <c r="AV57" s="1277"/>
      <c r="AW57" s="1277"/>
      <c r="AX57" s="1277"/>
      <c r="AY57" s="1277"/>
      <c r="AZ57" s="1277"/>
      <c r="BA57" s="1277"/>
      <c r="BB57" s="1276" t="s">
        <v>616</v>
      </c>
      <c r="BC57" s="1276"/>
      <c r="BD57" s="1276"/>
      <c r="BE57" s="1276"/>
      <c r="BF57" s="1276"/>
      <c r="BG57" s="1276"/>
      <c r="BH57" s="1276"/>
      <c r="BI57" s="1276"/>
      <c r="BJ57" s="1276"/>
      <c r="BK57" s="1276"/>
      <c r="BL57" s="1276"/>
      <c r="BM57" s="1276"/>
      <c r="BN57" s="1276"/>
      <c r="BO57" s="1276"/>
      <c r="BP57" s="1317"/>
      <c r="BQ57" s="1275"/>
      <c r="BR57" s="1275"/>
      <c r="BS57" s="1275"/>
      <c r="BT57" s="1275"/>
      <c r="BU57" s="1275"/>
      <c r="BV57" s="1275"/>
      <c r="BW57" s="1275"/>
      <c r="BX57" s="1317"/>
      <c r="BY57" s="1275"/>
      <c r="BZ57" s="1275"/>
      <c r="CA57" s="1275"/>
      <c r="CB57" s="1275"/>
      <c r="CC57" s="1275"/>
      <c r="CD57" s="1275"/>
      <c r="CE57" s="1275"/>
      <c r="CF57" s="1275">
        <v>52.1</v>
      </c>
      <c r="CG57" s="1275"/>
      <c r="CH57" s="1275"/>
      <c r="CI57" s="1275"/>
      <c r="CJ57" s="1275"/>
      <c r="CK57" s="1275"/>
      <c r="CL57" s="1275"/>
      <c r="CM57" s="1275"/>
      <c r="CN57" s="1275">
        <v>59.1</v>
      </c>
      <c r="CO57" s="1275"/>
      <c r="CP57" s="1275"/>
      <c r="CQ57" s="1275"/>
      <c r="CR57" s="1275"/>
      <c r="CS57" s="1275"/>
      <c r="CT57" s="1275"/>
      <c r="CU57" s="1275"/>
      <c r="CV57" s="1275">
        <v>58.6</v>
      </c>
      <c r="CW57" s="1275"/>
      <c r="CX57" s="1275"/>
      <c r="CY57" s="1275"/>
      <c r="CZ57" s="1275"/>
      <c r="DA57" s="1275"/>
      <c r="DB57" s="1275"/>
      <c r="DC57" s="1275"/>
      <c r="DD57" s="1315"/>
      <c r="DE57" s="1310"/>
    </row>
    <row r="58" spans="1:109" s="1304" customFormat="1" ht="13" x14ac:dyDescent="0.2">
      <c r="A58" s="1267"/>
      <c r="B58" s="1310"/>
      <c r="G58" s="1280"/>
      <c r="H58" s="1280"/>
      <c r="I58" s="1279"/>
      <c r="J58" s="1279"/>
      <c r="K58" s="1283"/>
      <c r="L58" s="1283"/>
      <c r="M58" s="1283"/>
      <c r="N58" s="1283"/>
      <c r="AM58" s="1267"/>
      <c r="AN58" s="1277"/>
      <c r="AO58" s="1277"/>
      <c r="AP58" s="1277"/>
      <c r="AQ58" s="1277"/>
      <c r="AR58" s="1277"/>
      <c r="AS58" s="1277"/>
      <c r="AT58" s="1277"/>
      <c r="AU58" s="1277"/>
      <c r="AV58" s="1277"/>
      <c r="AW58" s="1277"/>
      <c r="AX58" s="1277"/>
      <c r="AY58" s="1277"/>
      <c r="AZ58" s="1277"/>
      <c r="BA58" s="1277"/>
      <c r="BB58" s="1276"/>
      <c r="BC58" s="1276"/>
      <c r="BD58" s="1276"/>
      <c r="BE58" s="1276"/>
      <c r="BF58" s="1276"/>
      <c r="BG58" s="1276"/>
      <c r="BH58" s="1276"/>
      <c r="BI58" s="1276"/>
      <c r="BJ58" s="1276"/>
      <c r="BK58" s="1276"/>
      <c r="BL58" s="1276"/>
      <c r="BM58" s="1276"/>
      <c r="BN58" s="1276"/>
      <c r="BO58" s="1276"/>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1315"/>
      <c r="DE58" s="1310"/>
    </row>
    <row r="59" spans="1:109" s="1304" customFormat="1" ht="13" x14ac:dyDescent="0.2">
      <c r="A59" s="1267"/>
      <c r="B59" s="1310"/>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0"/>
    </row>
    <row r="60" spans="1:109" s="1304" customFormat="1" ht="13" x14ac:dyDescent="0.2">
      <c r="A60" s="1267"/>
      <c r="B60" s="1310"/>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0"/>
    </row>
    <row r="61" spans="1:109" s="1304" customFormat="1" ht="13" x14ac:dyDescent="0.2">
      <c r="A61" s="1267"/>
      <c r="B61" s="1314"/>
      <c r="C61" s="1313"/>
      <c r="D61" s="1313"/>
      <c r="E61" s="1313"/>
      <c r="F61" s="1313"/>
      <c r="G61" s="1313"/>
      <c r="H61" s="1313"/>
      <c r="I61" s="1313"/>
      <c r="J61" s="1313"/>
      <c r="K61" s="1313"/>
      <c r="L61" s="1313"/>
      <c r="M61" s="1312"/>
      <c r="N61" s="1312"/>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2"/>
      <c r="AT61" s="1312"/>
      <c r="AU61" s="1313"/>
      <c r="AV61" s="1313"/>
      <c r="AW61" s="1313"/>
      <c r="AX61" s="1313"/>
      <c r="AY61" s="1313"/>
      <c r="AZ61" s="1313"/>
      <c r="BA61" s="1313"/>
      <c r="BB61" s="1313"/>
      <c r="BC61" s="1313"/>
      <c r="BD61" s="1313"/>
      <c r="BE61" s="1312"/>
      <c r="BF61" s="1312"/>
      <c r="BG61" s="1313"/>
      <c r="BH61" s="1313"/>
      <c r="BI61" s="1313"/>
      <c r="BJ61" s="1313"/>
      <c r="BK61" s="1313"/>
      <c r="BL61" s="1313"/>
      <c r="BM61" s="1313"/>
      <c r="BN61" s="1313"/>
      <c r="BO61" s="1313"/>
      <c r="BP61" s="1313"/>
      <c r="BQ61" s="1312"/>
      <c r="BR61" s="1312"/>
      <c r="BS61" s="1313"/>
      <c r="BT61" s="1313"/>
      <c r="BU61" s="1313"/>
      <c r="BV61" s="1313"/>
      <c r="BW61" s="1313"/>
      <c r="BX61" s="1313"/>
      <c r="BY61" s="1313"/>
      <c r="BZ61" s="1313"/>
      <c r="CA61" s="1313"/>
      <c r="CB61" s="1313"/>
      <c r="CC61" s="1312"/>
      <c r="CD61" s="1312"/>
      <c r="CE61" s="1313"/>
      <c r="CF61" s="1313"/>
      <c r="CG61" s="1313"/>
      <c r="CH61" s="1313"/>
      <c r="CI61" s="1313"/>
      <c r="CJ61" s="1313"/>
      <c r="CK61" s="1313"/>
      <c r="CL61" s="1313"/>
      <c r="CM61" s="1313"/>
      <c r="CN61" s="1313"/>
      <c r="CO61" s="1312"/>
      <c r="CP61" s="1312"/>
      <c r="CQ61" s="1313"/>
      <c r="CR61" s="1313"/>
      <c r="CS61" s="1313"/>
      <c r="CT61" s="1313"/>
      <c r="CU61" s="1313"/>
      <c r="CV61" s="1313"/>
      <c r="CW61" s="1313"/>
      <c r="CX61" s="1313"/>
      <c r="CY61" s="1313"/>
      <c r="CZ61" s="1313"/>
      <c r="DA61" s="1312"/>
      <c r="DB61" s="1312"/>
      <c r="DC61" s="1312"/>
      <c r="DD61" s="1311"/>
      <c r="DE61" s="1310"/>
    </row>
    <row r="62" spans="1:109" ht="13" x14ac:dyDescent="0.2">
      <c r="B62" s="1309"/>
      <c r="C62" s="1309"/>
      <c r="D62" s="1309"/>
      <c r="E62" s="1309"/>
      <c r="F62" s="1309"/>
      <c r="G62" s="1309"/>
      <c r="H62" s="1309"/>
      <c r="I62" s="1309"/>
      <c r="J62" s="1309"/>
      <c r="K62" s="1309"/>
      <c r="L62" s="1309"/>
      <c r="M62" s="1309"/>
      <c r="N62" s="1309"/>
      <c r="O62" s="1309"/>
      <c r="P62" s="1309"/>
      <c r="Q62" s="1309"/>
      <c r="R62" s="1309"/>
      <c r="S62" s="1309"/>
      <c r="T62" s="1309"/>
      <c r="U62" s="1309"/>
      <c r="V62" s="1309"/>
      <c r="W62" s="1309"/>
      <c r="X62" s="1309"/>
      <c r="Y62" s="1309"/>
      <c r="Z62" s="1309"/>
      <c r="AA62" s="1309"/>
      <c r="AB62" s="1309"/>
      <c r="AC62" s="1309"/>
      <c r="AD62" s="1309"/>
      <c r="AE62" s="1309"/>
      <c r="AF62" s="1309"/>
      <c r="AG62" s="1309"/>
      <c r="AH62" s="1309"/>
      <c r="AI62" s="1309"/>
      <c r="AJ62" s="1309"/>
      <c r="AK62" s="1309"/>
      <c r="AL62" s="1309"/>
      <c r="AM62" s="1309"/>
      <c r="AN62" s="1309"/>
      <c r="AO62" s="1309"/>
      <c r="AP62" s="1309"/>
      <c r="AQ62" s="1309"/>
      <c r="AR62" s="1309"/>
      <c r="AS62" s="1309"/>
      <c r="AT62" s="1309"/>
      <c r="AU62" s="1309"/>
      <c r="AV62" s="1309"/>
      <c r="AW62" s="1309"/>
      <c r="AX62" s="1309"/>
      <c r="AY62" s="1309"/>
      <c r="AZ62" s="1309"/>
      <c r="BA62" s="1309"/>
      <c r="BB62" s="1309"/>
      <c r="BC62" s="1309"/>
      <c r="BD62" s="1309"/>
      <c r="BE62" s="1309"/>
      <c r="BF62" s="1309"/>
      <c r="BG62" s="1309"/>
      <c r="BH62" s="1309"/>
      <c r="BI62" s="1309"/>
      <c r="BJ62" s="1309"/>
      <c r="BK62" s="1309"/>
      <c r="BL62" s="1309"/>
      <c r="BM62" s="1309"/>
      <c r="BN62" s="1309"/>
      <c r="BO62" s="1309"/>
      <c r="BP62" s="1309"/>
      <c r="BQ62" s="1309"/>
      <c r="BR62" s="1309"/>
      <c r="BS62" s="1309"/>
      <c r="BT62" s="1309"/>
      <c r="BU62" s="1309"/>
      <c r="BV62" s="1309"/>
      <c r="BW62" s="1309"/>
      <c r="BX62" s="1309"/>
      <c r="BY62" s="1309"/>
      <c r="BZ62" s="1309"/>
      <c r="CA62" s="1309"/>
      <c r="CB62" s="1309"/>
      <c r="CC62" s="1309"/>
      <c r="CD62" s="1309"/>
      <c r="CE62" s="1309"/>
      <c r="CF62" s="1309"/>
      <c r="CG62" s="1309"/>
      <c r="CH62" s="1309"/>
      <c r="CI62" s="1309"/>
      <c r="CJ62" s="1309"/>
      <c r="CK62" s="1309"/>
      <c r="CL62" s="1309"/>
      <c r="CM62" s="1309"/>
      <c r="CN62" s="1309"/>
      <c r="CO62" s="1309"/>
      <c r="CP62" s="1309"/>
      <c r="CQ62" s="1309"/>
      <c r="CR62" s="1309"/>
      <c r="CS62" s="1309"/>
      <c r="CT62" s="1309"/>
      <c r="CU62" s="1309"/>
      <c r="CV62" s="1309"/>
      <c r="CW62" s="1309"/>
      <c r="CX62" s="1309"/>
      <c r="CY62" s="1309"/>
      <c r="CZ62" s="1309"/>
      <c r="DA62" s="1309"/>
      <c r="DB62" s="1309"/>
      <c r="DC62" s="1309"/>
      <c r="DD62" s="1309"/>
      <c r="DE62" s="1267"/>
    </row>
    <row r="63" spans="1:109" ht="16.5" x14ac:dyDescent="0.2">
      <c r="B63" s="1308" t="s">
        <v>615</v>
      </c>
    </row>
    <row r="64" spans="1:109" ht="13" x14ac:dyDescent="0.2">
      <c r="B64" s="1268"/>
      <c r="G64" s="1305"/>
      <c r="I64" s="1307"/>
      <c r="J64" s="1307"/>
      <c r="K64" s="1307"/>
      <c r="L64" s="1307"/>
      <c r="M64" s="1307"/>
      <c r="N64" s="1306"/>
      <c r="AM64" s="1305"/>
      <c r="AN64" s="1305" t="s">
        <v>614</v>
      </c>
      <c r="AP64" s="1304"/>
      <c r="AQ64" s="1304"/>
      <c r="AR64" s="1304"/>
      <c r="AY64" s="1305"/>
      <c r="BA64" s="1304"/>
      <c r="BB64" s="1304"/>
      <c r="BC64" s="1304"/>
      <c r="BK64" s="1305"/>
      <c r="BM64" s="1304"/>
      <c r="BN64" s="1304"/>
      <c r="BO64" s="1304"/>
      <c r="BW64" s="1305"/>
      <c r="BY64" s="1304"/>
      <c r="BZ64" s="1304"/>
      <c r="CA64" s="1304"/>
      <c r="CI64" s="1305"/>
      <c r="CK64" s="1304"/>
      <c r="CL64" s="1304"/>
      <c r="CM64" s="1304"/>
      <c r="CU64" s="1305"/>
      <c r="CW64" s="1304"/>
      <c r="CX64" s="1304"/>
      <c r="CY64" s="1304"/>
    </row>
    <row r="65" spans="2:107" ht="13" x14ac:dyDescent="0.2">
      <c r="B65" s="1268"/>
      <c r="AN65" s="1303" t="s">
        <v>613</v>
      </c>
      <c r="AO65" s="1302"/>
      <c r="AP65" s="1302"/>
      <c r="AQ65" s="1302"/>
      <c r="AR65" s="1302"/>
      <c r="AS65" s="1302"/>
      <c r="AT65" s="1302"/>
      <c r="AU65" s="1302"/>
      <c r="AV65" s="1302"/>
      <c r="AW65" s="1302"/>
      <c r="AX65" s="1302"/>
      <c r="AY65" s="1302"/>
      <c r="AZ65" s="1302"/>
      <c r="BA65" s="1302"/>
      <c r="BB65" s="1302"/>
      <c r="BC65" s="1302"/>
      <c r="BD65" s="1302"/>
      <c r="BE65" s="1302"/>
      <c r="BF65" s="1302"/>
      <c r="BG65" s="1302"/>
      <c r="BH65" s="1302"/>
      <c r="BI65" s="1302"/>
      <c r="BJ65" s="1302"/>
      <c r="BK65" s="1302"/>
      <c r="BL65" s="1302"/>
      <c r="BM65" s="1302"/>
      <c r="BN65" s="1302"/>
      <c r="BO65" s="1302"/>
      <c r="BP65" s="1302"/>
      <c r="BQ65" s="1302"/>
      <c r="BR65" s="1302"/>
      <c r="BS65" s="1302"/>
      <c r="BT65" s="1302"/>
      <c r="BU65" s="1302"/>
      <c r="BV65" s="1302"/>
      <c r="BW65" s="1302"/>
      <c r="BX65" s="1302"/>
      <c r="BY65" s="1302"/>
      <c r="BZ65" s="1302"/>
      <c r="CA65" s="1302"/>
      <c r="CB65" s="1302"/>
      <c r="CC65" s="1302"/>
      <c r="CD65" s="1302"/>
      <c r="CE65" s="1302"/>
      <c r="CF65" s="1302"/>
      <c r="CG65" s="1302"/>
      <c r="CH65" s="1302"/>
      <c r="CI65" s="1302"/>
      <c r="CJ65" s="1302"/>
      <c r="CK65" s="1302"/>
      <c r="CL65" s="1302"/>
      <c r="CM65" s="1302"/>
      <c r="CN65" s="1302"/>
      <c r="CO65" s="1302"/>
      <c r="CP65" s="1302"/>
      <c r="CQ65" s="1302"/>
      <c r="CR65" s="1302"/>
      <c r="CS65" s="1302"/>
      <c r="CT65" s="1302"/>
      <c r="CU65" s="1302"/>
      <c r="CV65" s="1302"/>
      <c r="CW65" s="1302"/>
      <c r="CX65" s="1302"/>
      <c r="CY65" s="1302"/>
      <c r="CZ65" s="1302"/>
      <c r="DA65" s="1302"/>
      <c r="DB65" s="1302"/>
      <c r="DC65" s="1301"/>
    </row>
    <row r="66" spans="2:107" ht="13" x14ac:dyDescent="0.2">
      <c r="B66" s="1268"/>
      <c r="AN66" s="1300"/>
      <c r="AO66" s="1299"/>
      <c r="AP66" s="1299"/>
      <c r="AQ66" s="1299"/>
      <c r="AR66" s="1299"/>
      <c r="AS66" s="1299"/>
      <c r="AT66" s="1299"/>
      <c r="AU66" s="1299"/>
      <c r="AV66" s="1299"/>
      <c r="AW66" s="1299"/>
      <c r="AX66" s="1299"/>
      <c r="AY66" s="1299"/>
      <c r="AZ66" s="1299"/>
      <c r="BA66" s="1299"/>
      <c r="BB66" s="1299"/>
      <c r="BC66" s="1299"/>
      <c r="BD66" s="1299"/>
      <c r="BE66" s="1299"/>
      <c r="BF66" s="1299"/>
      <c r="BG66" s="1299"/>
      <c r="BH66" s="1299"/>
      <c r="BI66" s="1299"/>
      <c r="BJ66" s="1299"/>
      <c r="BK66" s="1299"/>
      <c r="BL66" s="1299"/>
      <c r="BM66" s="1299"/>
      <c r="BN66" s="1299"/>
      <c r="BO66" s="1299"/>
      <c r="BP66" s="1299"/>
      <c r="BQ66" s="1299"/>
      <c r="BR66" s="1299"/>
      <c r="BS66" s="1299"/>
      <c r="BT66" s="1299"/>
      <c r="BU66" s="1299"/>
      <c r="BV66" s="1299"/>
      <c r="BW66" s="1299"/>
      <c r="BX66" s="1299"/>
      <c r="BY66" s="1299"/>
      <c r="BZ66" s="1299"/>
      <c r="CA66" s="1299"/>
      <c r="CB66" s="1299"/>
      <c r="CC66" s="1299"/>
      <c r="CD66" s="1299"/>
      <c r="CE66" s="1299"/>
      <c r="CF66" s="1299"/>
      <c r="CG66" s="1299"/>
      <c r="CH66" s="1299"/>
      <c r="CI66" s="1299"/>
      <c r="CJ66" s="1299"/>
      <c r="CK66" s="1299"/>
      <c r="CL66" s="1299"/>
      <c r="CM66" s="1299"/>
      <c r="CN66" s="1299"/>
      <c r="CO66" s="1299"/>
      <c r="CP66" s="1299"/>
      <c r="CQ66" s="1299"/>
      <c r="CR66" s="1299"/>
      <c r="CS66" s="1299"/>
      <c r="CT66" s="1299"/>
      <c r="CU66" s="1299"/>
      <c r="CV66" s="1299"/>
      <c r="CW66" s="1299"/>
      <c r="CX66" s="1299"/>
      <c r="CY66" s="1299"/>
      <c r="CZ66" s="1299"/>
      <c r="DA66" s="1299"/>
      <c r="DB66" s="1299"/>
      <c r="DC66" s="1298"/>
    </row>
    <row r="67" spans="2:107" ht="13" x14ac:dyDescent="0.2">
      <c r="B67" s="1268"/>
      <c r="AN67" s="1300"/>
      <c r="AO67" s="1299"/>
      <c r="AP67" s="1299"/>
      <c r="AQ67" s="1299"/>
      <c r="AR67" s="1299"/>
      <c r="AS67" s="1299"/>
      <c r="AT67" s="1299"/>
      <c r="AU67" s="1299"/>
      <c r="AV67" s="1299"/>
      <c r="AW67" s="1299"/>
      <c r="AX67" s="1299"/>
      <c r="AY67" s="1299"/>
      <c r="AZ67" s="1299"/>
      <c r="BA67" s="1299"/>
      <c r="BB67" s="1299"/>
      <c r="BC67" s="1299"/>
      <c r="BD67" s="1299"/>
      <c r="BE67" s="1299"/>
      <c r="BF67" s="1299"/>
      <c r="BG67" s="1299"/>
      <c r="BH67" s="1299"/>
      <c r="BI67" s="1299"/>
      <c r="BJ67" s="1299"/>
      <c r="BK67" s="1299"/>
      <c r="BL67" s="1299"/>
      <c r="BM67" s="1299"/>
      <c r="BN67" s="1299"/>
      <c r="BO67" s="1299"/>
      <c r="BP67" s="1299"/>
      <c r="BQ67" s="1299"/>
      <c r="BR67" s="1299"/>
      <c r="BS67" s="1299"/>
      <c r="BT67" s="1299"/>
      <c r="BU67" s="1299"/>
      <c r="BV67" s="1299"/>
      <c r="BW67" s="1299"/>
      <c r="BX67" s="1299"/>
      <c r="BY67" s="1299"/>
      <c r="BZ67" s="1299"/>
      <c r="CA67" s="1299"/>
      <c r="CB67" s="1299"/>
      <c r="CC67" s="1299"/>
      <c r="CD67" s="1299"/>
      <c r="CE67" s="1299"/>
      <c r="CF67" s="1299"/>
      <c r="CG67" s="1299"/>
      <c r="CH67" s="1299"/>
      <c r="CI67" s="1299"/>
      <c r="CJ67" s="1299"/>
      <c r="CK67" s="1299"/>
      <c r="CL67" s="1299"/>
      <c r="CM67" s="1299"/>
      <c r="CN67" s="1299"/>
      <c r="CO67" s="1299"/>
      <c r="CP67" s="1299"/>
      <c r="CQ67" s="1299"/>
      <c r="CR67" s="1299"/>
      <c r="CS67" s="1299"/>
      <c r="CT67" s="1299"/>
      <c r="CU67" s="1299"/>
      <c r="CV67" s="1299"/>
      <c r="CW67" s="1299"/>
      <c r="CX67" s="1299"/>
      <c r="CY67" s="1299"/>
      <c r="CZ67" s="1299"/>
      <c r="DA67" s="1299"/>
      <c r="DB67" s="1299"/>
      <c r="DC67" s="1298"/>
    </row>
    <row r="68" spans="2:107" ht="13" x14ac:dyDescent="0.2">
      <c r="B68" s="1268"/>
      <c r="AN68" s="1300"/>
      <c r="AO68" s="1299"/>
      <c r="AP68" s="1299"/>
      <c r="AQ68" s="1299"/>
      <c r="AR68" s="1299"/>
      <c r="AS68" s="1299"/>
      <c r="AT68" s="1299"/>
      <c r="AU68" s="1299"/>
      <c r="AV68" s="1299"/>
      <c r="AW68" s="1299"/>
      <c r="AX68" s="1299"/>
      <c r="AY68" s="1299"/>
      <c r="AZ68" s="1299"/>
      <c r="BA68" s="1299"/>
      <c r="BB68" s="1299"/>
      <c r="BC68" s="1299"/>
      <c r="BD68" s="1299"/>
      <c r="BE68" s="1299"/>
      <c r="BF68" s="1299"/>
      <c r="BG68" s="1299"/>
      <c r="BH68" s="1299"/>
      <c r="BI68" s="1299"/>
      <c r="BJ68" s="1299"/>
      <c r="BK68" s="1299"/>
      <c r="BL68" s="1299"/>
      <c r="BM68" s="1299"/>
      <c r="BN68" s="1299"/>
      <c r="BO68" s="1299"/>
      <c r="BP68" s="1299"/>
      <c r="BQ68" s="1299"/>
      <c r="BR68" s="1299"/>
      <c r="BS68" s="1299"/>
      <c r="BT68" s="1299"/>
      <c r="BU68" s="1299"/>
      <c r="BV68" s="1299"/>
      <c r="BW68" s="1299"/>
      <c r="BX68" s="1299"/>
      <c r="BY68" s="1299"/>
      <c r="BZ68" s="1299"/>
      <c r="CA68" s="1299"/>
      <c r="CB68" s="1299"/>
      <c r="CC68" s="1299"/>
      <c r="CD68" s="1299"/>
      <c r="CE68" s="1299"/>
      <c r="CF68" s="1299"/>
      <c r="CG68" s="1299"/>
      <c r="CH68" s="1299"/>
      <c r="CI68" s="1299"/>
      <c r="CJ68" s="1299"/>
      <c r="CK68" s="1299"/>
      <c r="CL68" s="1299"/>
      <c r="CM68" s="1299"/>
      <c r="CN68" s="1299"/>
      <c r="CO68" s="1299"/>
      <c r="CP68" s="1299"/>
      <c r="CQ68" s="1299"/>
      <c r="CR68" s="1299"/>
      <c r="CS68" s="1299"/>
      <c r="CT68" s="1299"/>
      <c r="CU68" s="1299"/>
      <c r="CV68" s="1299"/>
      <c r="CW68" s="1299"/>
      <c r="CX68" s="1299"/>
      <c r="CY68" s="1299"/>
      <c r="CZ68" s="1299"/>
      <c r="DA68" s="1299"/>
      <c r="DB68" s="1299"/>
      <c r="DC68" s="1298"/>
    </row>
    <row r="69" spans="2:107" ht="13" x14ac:dyDescent="0.2">
      <c r="B69" s="1268"/>
      <c r="AN69" s="1297"/>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5"/>
    </row>
    <row r="70" spans="2:107" ht="13" x14ac:dyDescent="0.2">
      <c r="B70" s="1268"/>
      <c r="H70" s="1294"/>
      <c r="I70" s="1294"/>
      <c r="J70" s="1292"/>
      <c r="K70" s="1292"/>
      <c r="L70" s="1291"/>
      <c r="M70" s="1292"/>
      <c r="N70" s="1291"/>
      <c r="AN70" s="1282"/>
      <c r="AO70" s="1282"/>
      <c r="AP70" s="1282"/>
      <c r="AZ70" s="1282"/>
      <c r="BA70" s="1282"/>
      <c r="BB70" s="1282"/>
      <c r="BL70" s="1282"/>
      <c r="BM70" s="1282"/>
      <c r="BN70" s="1282"/>
      <c r="BX70" s="1282"/>
      <c r="BY70" s="1282"/>
      <c r="BZ70" s="1282"/>
      <c r="CJ70" s="1282"/>
      <c r="CK70" s="1282"/>
      <c r="CL70" s="1282"/>
      <c r="CV70" s="1282"/>
      <c r="CW70" s="1282"/>
      <c r="CX70" s="1282"/>
    </row>
    <row r="71" spans="2:107" ht="13" x14ac:dyDescent="0.2">
      <c r="B71" s="1268"/>
      <c r="G71" s="1290"/>
      <c r="I71" s="1293"/>
      <c r="J71" s="1292"/>
      <c r="K71" s="1292"/>
      <c r="L71" s="1291"/>
      <c r="M71" s="1292"/>
      <c r="N71" s="1291"/>
      <c r="AM71" s="1290"/>
      <c r="AN71" s="1267" t="s">
        <v>612</v>
      </c>
    </row>
    <row r="72" spans="2:107" ht="13" x14ac:dyDescent="0.2">
      <c r="B72" s="1268"/>
      <c r="G72" s="1280"/>
      <c r="H72" s="1280"/>
      <c r="I72" s="1280"/>
      <c r="J72" s="1280"/>
      <c r="K72" s="1289"/>
      <c r="L72" s="1289"/>
      <c r="M72" s="1288"/>
      <c r="N72" s="1288"/>
      <c r="AN72" s="1287"/>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5"/>
      <c r="BP72" s="1277" t="s">
        <v>558</v>
      </c>
      <c r="BQ72" s="1277"/>
      <c r="BR72" s="1277"/>
      <c r="BS72" s="1277"/>
      <c r="BT72" s="1277"/>
      <c r="BU72" s="1277"/>
      <c r="BV72" s="1277"/>
      <c r="BW72" s="1277"/>
      <c r="BX72" s="1277" t="s">
        <v>559</v>
      </c>
      <c r="BY72" s="1277"/>
      <c r="BZ72" s="1277"/>
      <c r="CA72" s="1277"/>
      <c r="CB72" s="1277"/>
      <c r="CC72" s="1277"/>
      <c r="CD72" s="1277"/>
      <c r="CE72" s="1277"/>
      <c r="CF72" s="1277" t="s">
        <v>560</v>
      </c>
      <c r="CG72" s="1277"/>
      <c r="CH72" s="1277"/>
      <c r="CI72" s="1277"/>
      <c r="CJ72" s="1277"/>
      <c r="CK72" s="1277"/>
      <c r="CL72" s="1277"/>
      <c r="CM72" s="1277"/>
      <c r="CN72" s="1277" t="s">
        <v>561</v>
      </c>
      <c r="CO72" s="1277"/>
      <c r="CP72" s="1277"/>
      <c r="CQ72" s="1277"/>
      <c r="CR72" s="1277"/>
      <c r="CS72" s="1277"/>
      <c r="CT72" s="1277"/>
      <c r="CU72" s="1277"/>
      <c r="CV72" s="1277" t="s">
        <v>562</v>
      </c>
      <c r="CW72" s="1277"/>
      <c r="CX72" s="1277"/>
      <c r="CY72" s="1277"/>
      <c r="CZ72" s="1277"/>
      <c r="DA72" s="1277"/>
      <c r="DB72" s="1277"/>
      <c r="DC72" s="1277"/>
    </row>
    <row r="73" spans="2:107" ht="13" x14ac:dyDescent="0.2">
      <c r="B73" s="1268"/>
      <c r="G73" s="1284"/>
      <c r="H73" s="1284"/>
      <c r="I73" s="1284"/>
      <c r="J73" s="1284"/>
      <c r="K73" s="1281"/>
      <c r="L73" s="1281"/>
      <c r="M73" s="1281"/>
      <c r="N73" s="1281"/>
      <c r="AM73" s="1282"/>
      <c r="AN73" s="1276" t="s">
        <v>611</v>
      </c>
      <c r="AO73" s="1276"/>
      <c r="AP73" s="1276"/>
      <c r="AQ73" s="1276"/>
      <c r="AR73" s="1276"/>
      <c r="AS73" s="1276"/>
      <c r="AT73" s="1276"/>
      <c r="AU73" s="1276"/>
      <c r="AV73" s="1276"/>
      <c r="AW73" s="1276"/>
      <c r="AX73" s="1276"/>
      <c r="AY73" s="1276"/>
      <c r="AZ73" s="1276"/>
      <c r="BA73" s="1276"/>
      <c r="BB73" s="1276" t="s">
        <v>609</v>
      </c>
      <c r="BC73" s="1276"/>
      <c r="BD73" s="1276"/>
      <c r="BE73" s="1276"/>
      <c r="BF73" s="1276"/>
      <c r="BG73" s="1276"/>
      <c r="BH73" s="1276"/>
      <c r="BI73" s="1276"/>
      <c r="BJ73" s="1276"/>
      <c r="BK73" s="1276"/>
      <c r="BL73" s="1276"/>
      <c r="BM73" s="1276"/>
      <c r="BN73" s="1276"/>
      <c r="BO73" s="1276"/>
      <c r="BP73" s="1275">
        <v>14.8</v>
      </c>
      <c r="BQ73" s="1275"/>
      <c r="BR73" s="1275"/>
      <c r="BS73" s="1275"/>
      <c r="BT73" s="1275"/>
      <c r="BU73" s="1275"/>
      <c r="BV73" s="1275"/>
      <c r="BW73" s="1275"/>
      <c r="BX73" s="1275">
        <v>44.2</v>
      </c>
      <c r="BY73" s="1275"/>
      <c r="BZ73" s="1275"/>
      <c r="CA73" s="1275"/>
      <c r="CB73" s="1275"/>
      <c r="CC73" s="1275"/>
      <c r="CD73" s="1275"/>
      <c r="CE73" s="1275"/>
      <c r="CF73" s="1275">
        <v>31.8</v>
      </c>
      <c r="CG73" s="1275"/>
      <c r="CH73" s="1275"/>
      <c r="CI73" s="1275"/>
      <c r="CJ73" s="1275"/>
      <c r="CK73" s="1275"/>
      <c r="CL73" s="1275"/>
      <c r="CM73" s="1275"/>
      <c r="CN73" s="1275">
        <v>24.9</v>
      </c>
      <c r="CO73" s="1275"/>
      <c r="CP73" s="1275"/>
      <c r="CQ73" s="1275"/>
      <c r="CR73" s="1275"/>
      <c r="CS73" s="1275"/>
      <c r="CT73" s="1275"/>
      <c r="CU73" s="1275"/>
      <c r="CV73" s="1275">
        <v>30</v>
      </c>
      <c r="CW73" s="1275"/>
      <c r="CX73" s="1275"/>
      <c r="CY73" s="1275"/>
      <c r="CZ73" s="1275"/>
      <c r="DA73" s="1275"/>
      <c r="DB73" s="1275"/>
      <c r="DC73" s="1275"/>
    </row>
    <row r="74" spans="2:107" ht="13" x14ac:dyDescent="0.2">
      <c r="B74" s="1268"/>
      <c r="G74" s="1284"/>
      <c r="H74" s="1284"/>
      <c r="I74" s="1284"/>
      <c r="J74" s="1284"/>
      <c r="K74" s="1281"/>
      <c r="L74" s="1281"/>
      <c r="M74" s="1281"/>
      <c r="N74" s="1281"/>
      <c r="AM74" s="1282"/>
      <c r="AN74" s="1276"/>
      <c r="AO74" s="1276"/>
      <c r="AP74" s="1276"/>
      <c r="AQ74" s="1276"/>
      <c r="AR74" s="1276"/>
      <c r="AS74" s="1276"/>
      <c r="AT74" s="1276"/>
      <c r="AU74" s="1276"/>
      <c r="AV74" s="1276"/>
      <c r="AW74" s="1276"/>
      <c r="AX74" s="1276"/>
      <c r="AY74" s="1276"/>
      <c r="AZ74" s="1276"/>
      <c r="BA74" s="1276"/>
      <c r="BB74" s="1276"/>
      <c r="BC74" s="1276"/>
      <c r="BD74" s="1276"/>
      <c r="BE74" s="1276"/>
      <c r="BF74" s="1276"/>
      <c r="BG74" s="1276"/>
      <c r="BH74" s="1276"/>
      <c r="BI74" s="1276"/>
      <c r="BJ74" s="1276"/>
      <c r="BK74" s="1276"/>
      <c r="BL74" s="1276"/>
      <c r="BM74" s="1276"/>
      <c r="BN74" s="1276"/>
      <c r="BO74" s="1276"/>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 x14ac:dyDescent="0.2">
      <c r="B75" s="1268"/>
      <c r="G75" s="1284"/>
      <c r="H75" s="1284"/>
      <c r="I75" s="1280"/>
      <c r="J75" s="1280"/>
      <c r="K75" s="1283"/>
      <c r="L75" s="1283"/>
      <c r="M75" s="1283"/>
      <c r="N75" s="1283"/>
      <c r="AM75" s="1282"/>
      <c r="AN75" s="1276"/>
      <c r="AO75" s="1276"/>
      <c r="AP75" s="1276"/>
      <c r="AQ75" s="1276"/>
      <c r="AR75" s="1276"/>
      <c r="AS75" s="1276"/>
      <c r="AT75" s="1276"/>
      <c r="AU75" s="1276"/>
      <c r="AV75" s="1276"/>
      <c r="AW75" s="1276"/>
      <c r="AX75" s="1276"/>
      <c r="AY75" s="1276"/>
      <c r="AZ75" s="1276"/>
      <c r="BA75" s="1276"/>
      <c r="BB75" s="1276" t="s">
        <v>608</v>
      </c>
      <c r="BC75" s="1276"/>
      <c r="BD75" s="1276"/>
      <c r="BE75" s="1276"/>
      <c r="BF75" s="1276"/>
      <c r="BG75" s="1276"/>
      <c r="BH75" s="1276"/>
      <c r="BI75" s="1276"/>
      <c r="BJ75" s="1276"/>
      <c r="BK75" s="1276"/>
      <c r="BL75" s="1276"/>
      <c r="BM75" s="1276"/>
      <c r="BN75" s="1276"/>
      <c r="BO75" s="1276"/>
      <c r="BP75" s="1275">
        <v>8</v>
      </c>
      <c r="BQ75" s="1275"/>
      <c r="BR75" s="1275"/>
      <c r="BS75" s="1275"/>
      <c r="BT75" s="1275"/>
      <c r="BU75" s="1275"/>
      <c r="BV75" s="1275"/>
      <c r="BW75" s="1275"/>
      <c r="BX75" s="1275">
        <v>7</v>
      </c>
      <c r="BY75" s="1275"/>
      <c r="BZ75" s="1275"/>
      <c r="CA75" s="1275"/>
      <c r="CB75" s="1275"/>
      <c r="CC75" s="1275"/>
      <c r="CD75" s="1275"/>
      <c r="CE75" s="1275"/>
      <c r="CF75" s="1275">
        <v>6.5</v>
      </c>
      <c r="CG75" s="1275"/>
      <c r="CH75" s="1275"/>
      <c r="CI75" s="1275"/>
      <c r="CJ75" s="1275"/>
      <c r="CK75" s="1275"/>
      <c r="CL75" s="1275"/>
      <c r="CM75" s="1275"/>
      <c r="CN75" s="1275">
        <v>6.4</v>
      </c>
      <c r="CO75" s="1275"/>
      <c r="CP75" s="1275"/>
      <c r="CQ75" s="1275"/>
      <c r="CR75" s="1275"/>
      <c r="CS75" s="1275"/>
      <c r="CT75" s="1275"/>
      <c r="CU75" s="1275"/>
      <c r="CV75" s="1275">
        <v>7.1</v>
      </c>
      <c r="CW75" s="1275"/>
      <c r="CX75" s="1275"/>
      <c r="CY75" s="1275"/>
      <c r="CZ75" s="1275"/>
      <c r="DA75" s="1275"/>
      <c r="DB75" s="1275"/>
      <c r="DC75" s="1275"/>
    </row>
    <row r="76" spans="2:107" ht="13" x14ac:dyDescent="0.2">
      <c r="B76" s="1268"/>
      <c r="G76" s="1284"/>
      <c r="H76" s="1284"/>
      <c r="I76" s="1280"/>
      <c r="J76" s="1280"/>
      <c r="K76" s="1283"/>
      <c r="L76" s="1283"/>
      <c r="M76" s="1283"/>
      <c r="N76" s="1283"/>
      <c r="AM76" s="1282"/>
      <c r="AN76" s="1276"/>
      <c r="AO76" s="1276"/>
      <c r="AP76" s="1276"/>
      <c r="AQ76" s="1276"/>
      <c r="AR76" s="1276"/>
      <c r="AS76" s="1276"/>
      <c r="AT76" s="1276"/>
      <c r="AU76" s="1276"/>
      <c r="AV76" s="1276"/>
      <c r="AW76" s="1276"/>
      <c r="AX76" s="1276"/>
      <c r="AY76" s="1276"/>
      <c r="AZ76" s="1276"/>
      <c r="BA76" s="1276"/>
      <c r="BB76" s="1276"/>
      <c r="BC76" s="1276"/>
      <c r="BD76" s="1276"/>
      <c r="BE76" s="1276"/>
      <c r="BF76" s="1276"/>
      <c r="BG76" s="1276"/>
      <c r="BH76" s="1276"/>
      <c r="BI76" s="1276"/>
      <c r="BJ76" s="1276"/>
      <c r="BK76" s="1276"/>
      <c r="BL76" s="1276"/>
      <c r="BM76" s="1276"/>
      <c r="BN76" s="1276"/>
      <c r="BO76" s="1276"/>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 x14ac:dyDescent="0.2">
      <c r="B77" s="1268"/>
      <c r="G77" s="1280"/>
      <c r="H77" s="1280"/>
      <c r="I77" s="1280"/>
      <c r="J77" s="1280"/>
      <c r="K77" s="1281"/>
      <c r="L77" s="1281"/>
      <c r="M77" s="1281"/>
      <c r="N77" s="1281"/>
      <c r="AN77" s="1277" t="s">
        <v>610</v>
      </c>
      <c r="AO77" s="1277"/>
      <c r="AP77" s="1277"/>
      <c r="AQ77" s="1277"/>
      <c r="AR77" s="1277"/>
      <c r="AS77" s="1277"/>
      <c r="AT77" s="1277"/>
      <c r="AU77" s="1277"/>
      <c r="AV77" s="1277"/>
      <c r="AW77" s="1277"/>
      <c r="AX77" s="1277"/>
      <c r="AY77" s="1277"/>
      <c r="AZ77" s="1277"/>
      <c r="BA77" s="1277"/>
      <c r="BB77" s="1276" t="s">
        <v>609</v>
      </c>
      <c r="BC77" s="1276"/>
      <c r="BD77" s="1276"/>
      <c r="BE77" s="1276"/>
      <c r="BF77" s="1276"/>
      <c r="BG77" s="1276"/>
      <c r="BH77" s="1276"/>
      <c r="BI77" s="1276"/>
      <c r="BJ77" s="1276"/>
      <c r="BK77" s="1276"/>
      <c r="BL77" s="1276"/>
      <c r="BM77" s="1276"/>
      <c r="BN77" s="1276"/>
      <c r="BO77" s="1276"/>
      <c r="BP77" s="1275">
        <v>48.7</v>
      </c>
      <c r="BQ77" s="1275"/>
      <c r="BR77" s="1275"/>
      <c r="BS77" s="1275"/>
      <c r="BT77" s="1275"/>
      <c r="BU77" s="1275"/>
      <c r="BV77" s="1275"/>
      <c r="BW77" s="1275"/>
      <c r="BX77" s="1275">
        <v>13.1</v>
      </c>
      <c r="BY77" s="1275"/>
      <c r="BZ77" s="1275"/>
      <c r="CA77" s="1275"/>
      <c r="CB77" s="1275"/>
      <c r="CC77" s="1275"/>
      <c r="CD77" s="1275"/>
      <c r="CE77" s="1275"/>
      <c r="CF77" s="1275">
        <v>0</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ht="13" x14ac:dyDescent="0.2">
      <c r="B78" s="1268"/>
      <c r="G78" s="1280"/>
      <c r="H78" s="1280"/>
      <c r="I78" s="1280"/>
      <c r="J78" s="1280"/>
      <c r="K78" s="1281"/>
      <c r="L78" s="1281"/>
      <c r="M78" s="1281"/>
      <c r="N78" s="1281"/>
      <c r="AN78" s="1277"/>
      <c r="AO78" s="1277"/>
      <c r="AP78" s="1277"/>
      <c r="AQ78" s="1277"/>
      <c r="AR78" s="1277"/>
      <c r="AS78" s="1277"/>
      <c r="AT78" s="1277"/>
      <c r="AU78" s="1277"/>
      <c r="AV78" s="1277"/>
      <c r="AW78" s="1277"/>
      <c r="AX78" s="1277"/>
      <c r="AY78" s="1277"/>
      <c r="AZ78" s="1277"/>
      <c r="BA78" s="1277"/>
      <c r="BB78" s="1276"/>
      <c r="BC78" s="1276"/>
      <c r="BD78" s="1276"/>
      <c r="BE78" s="1276"/>
      <c r="BF78" s="1276"/>
      <c r="BG78" s="1276"/>
      <c r="BH78" s="1276"/>
      <c r="BI78" s="1276"/>
      <c r="BJ78" s="1276"/>
      <c r="BK78" s="1276"/>
      <c r="BL78" s="1276"/>
      <c r="BM78" s="1276"/>
      <c r="BN78" s="1276"/>
      <c r="BO78" s="1276"/>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 x14ac:dyDescent="0.2">
      <c r="B79" s="1268"/>
      <c r="G79" s="1280"/>
      <c r="H79" s="1280"/>
      <c r="I79" s="1279"/>
      <c r="J79" s="1279"/>
      <c r="K79" s="1278"/>
      <c r="L79" s="1278"/>
      <c r="M79" s="1278"/>
      <c r="N79" s="1278"/>
      <c r="AN79" s="1277"/>
      <c r="AO79" s="1277"/>
      <c r="AP79" s="1277"/>
      <c r="AQ79" s="1277"/>
      <c r="AR79" s="1277"/>
      <c r="AS79" s="1277"/>
      <c r="AT79" s="1277"/>
      <c r="AU79" s="1277"/>
      <c r="AV79" s="1277"/>
      <c r="AW79" s="1277"/>
      <c r="AX79" s="1277"/>
      <c r="AY79" s="1277"/>
      <c r="AZ79" s="1277"/>
      <c r="BA79" s="1277"/>
      <c r="BB79" s="1276" t="s">
        <v>608</v>
      </c>
      <c r="BC79" s="1276"/>
      <c r="BD79" s="1276"/>
      <c r="BE79" s="1276"/>
      <c r="BF79" s="1276"/>
      <c r="BG79" s="1276"/>
      <c r="BH79" s="1276"/>
      <c r="BI79" s="1276"/>
      <c r="BJ79" s="1276"/>
      <c r="BK79" s="1276"/>
      <c r="BL79" s="1276"/>
      <c r="BM79" s="1276"/>
      <c r="BN79" s="1276"/>
      <c r="BO79" s="1276"/>
      <c r="BP79" s="1275">
        <v>10.4</v>
      </c>
      <c r="BQ79" s="1275"/>
      <c r="BR79" s="1275"/>
      <c r="BS79" s="1275"/>
      <c r="BT79" s="1275"/>
      <c r="BU79" s="1275"/>
      <c r="BV79" s="1275"/>
      <c r="BW79" s="1275"/>
      <c r="BX79" s="1275">
        <v>8.9</v>
      </c>
      <c r="BY79" s="1275"/>
      <c r="BZ79" s="1275"/>
      <c r="CA79" s="1275"/>
      <c r="CB79" s="1275"/>
      <c r="CC79" s="1275"/>
      <c r="CD79" s="1275"/>
      <c r="CE79" s="1275"/>
      <c r="CF79" s="1275">
        <v>7.9</v>
      </c>
      <c r="CG79" s="1275"/>
      <c r="CH79" s="1275"/>
      <c r="CI79" s="1275"/>
      <c r="CJ79" s="1275"/>
      <c r="CK79" s="1275"/>
      <c r="CL79" s="1275"/>
      <c r="CM79" s="1275"/>
      <c r="CN79" s="1275">
        <v>7.9</v>
      </c>
      <c r="CO79" s="1275"/>
      <c r="CP79" s="1275"/>
      <c r="CQ79" s="1275"/>
      <c r="CR79" s="1275"/>
      <c r="CS79" s="1275"/>
      <c r="CT79" s="1275"/>
      <c r="CU79" s="1275"/>
      <c r="CV79" s="1275">
        <v>7.8</v>
      </c>
      <c r="CW79" s="1275"/>
      <c r="CX79" s="1275"/>
      <c r="CY79" s="1275"/>
      <c r="CZ79" s="1275"/>
      <c r="DA79" s="1275"/>
      <c r="DB79" s="1275"/>
      <c r="DC79" s="1275"/>
    </row>
    <row r="80" spans="2:107" ht="13" x14ac:dyDescent="0.2">
      <c r="B80" s="1268"/>
      <c r="G80" s="1280"/>
      <c r="H80" s="1280"/>
      <c r="I80" s="1279"/>
      <c r="J80" s="1279"/>
      <c r="K80" s="1278"/>
      <c r="L80" s="1278"/>
      <c r="M80" s="1278"/>
      <c r="N80" s="1278"/>
      <c r="AN80" s="1277"/>
      <c r="AO80" s="1277"/>
      <c r="AP80" s="1277"/>
      <c r="AQ80" s="1277"/>
      <c r="AR80" s="1277"/>
      <c r="AS80" s="1277"/>
      <c r="AT80" s="1277"/>
      <c r="AU80" s="1277"/>
      <c r="AV80" s="1277"/>
      <c r="AW80" s="1277"/>
      <c r="AX80" s="1277"/>
      <c r="AY80" s="1277"/>
      <c r="AZ80" s="1277"/>
      <c r="BA80" s="1277"/>
      <c r="BB80" s="1276"/>
      <c r="BC80" s="1276"/>
      <c r="BD80" s="1276"/>
      <c r="BE80" s="1276"/>
      <c r="BF80" s="1276"/>
      <c r="BG80" s="1276"/>
      <c r="BH80" s="1276"/>
      <c r="BI80" s="1276"/>
      <c r="BJ80" s="1276"/>
      <c r="BK80" s="1276"/>
      <c r="BL80" s="1276"/>
      <c r="BM80" s="1276"/>
      <c r="BN80" s="1276"/>
      <c r="BO80" s="1276"/>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 x14ac:dyDescent="0.2">
      <c r="B81" s="1268"/>
    </row>
    <row r="82" spans="2:109" ht="16.5" x14ac:dyDescent="0.2">
      <c r="B82" s="1268"/>
      <c r="K82" s="1274"/>
      <c r="L82" s="1274"/>
      <c r="M82" s="1274"/>
      <c r="N82" s="1274"/>
      <c r="AQ82" s="1274"/>
      <c r="AR82" s="1274"/>
      <c r="AS82" s="1274"/>
      <c r="AT82" s="1274"/>
      <c r="BC82" s="1274"/>
      <c r="BD82" s="1274"/>
      <c r="BE82" s="1274"/>
      <c r="BF82" s="1274"/>
      <c r="BO82" s="1274"/>
      <c r="BP82" s="1274"/>
      <c r="BQ82" s="1274"/>
      <c r="BR82" s="1274"/>
      <c r="CA82" s="1274"/>
      <c r="CB82" s="1274"/>
      <c r="CC82" s="1274"/>
      <c r="CD82" s="1274"/>
      <c r="CM82" s="1274"/>
      <c r="CN82" s="1274"/>
      <c r="CO82" s="1274"/>
      <c r="CP82" s="1274"/>
      <c r="CY82" s="1274"/>
      <c r="CZ82" s="1274"/>
      <c r="DA82" s="1274"/>
      <c r="DB82" s="1274"/>
      <c r="DC82" s="1274"/>
    </row>
    <row r="83" spans="2:109" ht="13" x14ac:dyDescent="0.2">
      <c r="B83" s="1273"/>
      <c r="C83" s="1272"/>
      <c r="D83" s="1272"/>
      <c r="E83" s="1272"/>
      <c r="F83" s="1272"/>
      <c r="G83" s="1272"/>
      <c r="H83" s="1272"/>
      <c r="I83" s="1272"/>
      <c r="J83" s="1272"/>
      <c r="K83" s="1272"/>
      <c r="L83" s="1272"/>
      <c r="M83" s="1272"/>
      <c r="N83" s="1272"/>
      <c r="O83" s="1272"/>
      <c r="P83" s="1272"/>
      <c r="Q83" s="1272"/>
      <c r="R83" s="1272"/>
      <c r="S83" s="1272"/>
      <c r="T83" s="1272"/>
      <c r="U83" s="1272"/>
      <c r="V83" s="1272"/>
      <c r="W83" s="1272"/>
      <c r="X83" s="1272"/>
      <c r="Y83" s="1272"/>
      <c r="Z83" s="1272"/>
      <c r="AA83" s="1272"/>
      <c r="AB83" s="1272"/>
      <c r="AC83" s="1272"/>
      <c r="AD83" s="1272"/>
      <c r="AE83" s="1272"/>
      <c r="AF83" s="1272"/>
      <c r="AG83" s="1272"/>
      <c r="AH83" s="1272"/>
      <c r="AI83" s="1272"/>
      <c r="AJ83" s="1272"/>
      <c r="AK83" s="1272"/>
      <c r="AL83" s="1272"/>
      <c r="AM83" s="1272"/>
      <c r="AN83" s="1272"/>
      <c r="AO83" s="1272"/>
      <c r="AP83" s="1272"/>
      <c r="AQ83" s="1272"/>
      <c r="AR83" s="1272"/>
      <c r="AS83" s="1272"/>
      <c r="AT83" s="1272"/>
      <c r="AU83" s="1272"/>
      <c r="AV83" s="1272"/>
      <c r="AW83" s="1272"/>
      <c r="AX83" s="1272"/>
      <c r="AY83" s="1272"/>
      <c r="AZ83" s="1272"/>
      <c r="BA83" s="1272"/>
      <c r="BB83" s="1272"/>
      <c r="BC83" s="1272"/>
      <c r="BD83" s="1272"/>
      <c r="BE83" s="1272"/>
      <c r="BF83" s="1272"/>
      <c r="BG83" s="1272"/>
      <c r="BH83" s="1272"/>
      <c r="BI83" s="1272"/>
      <c r="BJ83" s="1272"/>
      <c r="BK83" s="1272"/>
      <c r="BL83" s="1272"/>
      <c r="BM83" s="1272"/>
      <c r="BN83" s="1272"/>
      <c r="BO83" s="1272"/>
      <c r="BP83" s="1272"/>
      <c r="BQ83" s="1272"/>
      <c r="BR83" s="1272"/>
      <c r="BS83" s="1272"/>
      <c r="BT83" s="1272"/>
      <c r="BU83" s="1272"/>
      <c r="BV83" s="1272"/>
      <c r="BW83" s="1272"/>
      <c r="BX83" s="1272"/>
      <c r="BY83" s="1272"/>
      <c r="BZ83" s="1272"/>
      <c r="CA83" s="1272"/>
      <c r="CB83" s="1272"/>
      <c r="CC83" s="1272"/>
      <c r="CD83" s="1272"/>
      <c r="CE83" s="1272"/>
      <c r="CF83" s="1272"/>
      <c r="CG83" s="1272"/>
      <c r="CH83" s="1272"/>
      <c r="CI83" s="1272"/>
      <c r="CJ83" s="1272"/>
      <c r="CK83" s="1272"/>
      <c r="CL83" s="1272"/>
      <c r="CM83" s="1272"/>
      <c r="CN83" s="1272"/>
      <c r="CO83" s="1272"/>
      <c r="CP83" s="1272"/>
      <c r="CQ83" s="1272"/>
      <c r="CR83" s="1272"/>
      <c r="CS83" s="1272"/>
      <c r="CT83" s="1272"/>
      <c r="CU83" s="1272"/>
      <c r="CV83" s="1272"/>
      <c r="CW83" s="1272"/>
      <c r="CX83" s="1272"/>
      <c r="CY83" s="1272"/>
      <c r="CZ83" s="1272"/>
      <c r="DA83" s="1272"/>
      <c r="DB83" s="1272"/>
      <c r="DC83" s="1272"/>
      <c r="DD83" s="1271"/>
    </row>
    <row r="84" spans="2:109" ht="13" x14ac:dyDescent="0.2">
      <c r="DD84" s="1267"/>
      <c r="DE84" s="1267"/>
    </row>
    <row r="85" spans="2:109" ht="13" x14ac:dyDescent="0.2">
      <c r="DD85" s="1267"/>
      <c r="DE85" s="1267"/>
    </row>
    <row r="86" spans="2:109" ht="13" hidden="1" x14ac:dyDescent="0.2">
      <c r="DD86" s="1267"/>
      <c r="DE86" s="1267"/>
    </row>
    <row r="87" spans="2:109" ht="13" hidden="1" x14ac:dyDescent="0.2">
      <c r="K87" s="1270"/>
      <c r="AQ87" s="1270"/>
      <c r="BC87" s="1270"/>
      <c r="BO87" s="1270"/>
      <c r="CA87" s="1270"/>
      <c r="CM87" s="1270"/>
      <c r="CY87" s="1270"/>
      <c r="DD87" s="1267"/>
      <c r="DE87" s="1267"/>
    </row>
    <row r="88" spans="2:109" ht="13" hidden="1" x14ac:dyDescent="0.2">
      <c r="DD88" s="1267"/>
      <c r="DE88" s="1267"/>
    </row>
    <row r="89" spans="2:109" ht="13" hidden="1" x14ac:dyDescent="0.2">
      <c r="DD89" s="1267"/>
      <c r="DE89" s="1267"/>
    </row>
    <row r="90" spans="2:109" ht="13" hidden="1" x14ac:dyDescent="0.2">
      <c r="DD90" s="1267"/>
      <c r="DE90" s="1267"/>
    </row>
    <row r="91" spans="2:109" ht="13" hidden="1" x14ac:dyDescent="0.2">
      <c r="DD91" s="1267"/>
      <c r="DE91" s="1267"/>
    </row>
    <row r="92" spans="2:109" ht="13.5" hidden="1" customHeight="1" x14ac:dyDescent="0.2">
      <c r="DD92" s="1267"/>
      <c r="DE92" s="1267"/>
    </row>
    <row r="93" spans="2:109" ht="13.5" hidden="1" customHeight="1" x14ac:dyDescent="0.2">
      <c r="DD93" s="1267"/>
      <c r="DE93" s="1267"/>
    </row>
    <row r="94" spans="2:109" ht="13.5" hidden="1" customHeight="1" x14ac:dyDescent="0.2">
      <c r="DD94" s="1267"/>
      <c r="DE94" s="1267"/>
    </row>
    <row r="95" spans="2:109" ht="13.5" hidden="1" customHeight="1" x14ac:dyDescent="0.2">
      <c r="DD95" s="1267"/>
      <c r="DE95" s="1267"/>
    </row>
    <row r="96" spans="2:109" ht="13.5" hidden="1" customHeight="1" x14ac:dyDescent="0.2">
      <c r="DD96" s="1267"/>
      <c r="DE96" s="1267"/>
    </row>
    <row r="97" spans="108:109" ht="13.5" hidden="1" customHeight="1" x14ac:dyDescent="0.2">
      <c r="DD97" s="1267"/>
      <c r="DE97" s="1267"/>
    </row>
    <row r="98" spans="108:109" ht="13.5" hidden="1" customHeight="1" x14ac:dyDescent="0.2">
      <c r="DD98" s="1267"/>
      <c r="DE98" s="1267"/>
    </row>
    <row r="99" spans="108:109" ht="13.5" hidden="1" customHeight="1" x14ac:dyDescent="0.2">
      <c r="DD99" s="1267"/>
      <c r="DE99" s="1267"/>
    </row>
    <row r="100" spans="108:109" ht="13.5" hidden="1" customHeight="1" x14ac:dyDescent="0.2">
      <c r="DD100" s="1267"/>
      <c r="DE100" s="1267"/>
    </row>
    <row r="101" spans="108:109" ht="13.5" hidden="1" customHeight="1" x14ac:dyDescent="0.2">
      <c r="DD101" s="1267"/>
      <c r="DE101" s="1267"/>
    </row>
    <row r="102" spans="108:109" ht="13.5" hidden="1" customHeight="1" x14ac:dyDescent="0.2">
      <c r="DD102" s="1267"/>
      <c r="DE102" s="1267"/>
    </row>
    <row r="103" spans="108:109" ht="13.5" hidden="1" customHeight="1" x14ac:dyDescent="0.2">
      <c r="DD103" s="1267"/>
      <c r="DE103" s="1267"/>
    </row>
    <row r="104" spans="108:109" ht="13.5" hidden="1" customHeight="1" x14ac:dyDescent="0.2">
      <c r="DD104" s="1267"/>
      <c r="DE104" s="1267"/>
    </row>
    <row r="105" spans="108:109" ht="13.5" hidden="1" customHeight="1" x14ac:dyDescent="0.2">
      <c r="DD105" s="1267"/>
      <c r="DE105" s="1267"/>
    </row>
    <row r="106" spans="108:109" ht="13.5" hidden="1" customHeight="1" x14ac:dyDescent="0.2">
      <c r="DD106" s="1267"/>
      <c r="DE106" s="1267"/>
    </row>
    <row r="107" spans="108:109" ht="13.5" hidden="1" customHeight="1" x14ac:dyDescent="0.2">
      <c r="DD107" s="1267"/>
      <c r="DE107" s="1267"/>
    </row>
    <row r="108" spans="108:109" ht="13.5" hidden="1" customHeight="1" x14ac:dyDescent="0.2">
      <c r="DD108" s="1267"/>
      <c r="DE108" s="1267"/>
    </row>
    <row r="109" spans="108:109" ht="13.5" hidden="1" customHeight="1" x14ac:dyDescent="0.2">
      <c r="DD109" s="1267"/>
      <c r="DE109" s="1267"/>
    </row>
    <row r="110" spans="108:109" ht="13.5" hidden="1" customHeight="1" x14ac:dyDescent="0.2">
      <c r="DD110" s="1267"/>
      <c r="DE110" s="1267"/>
    </row>
    <row r="111" spans="108:109" ht="13.5" hidden="1" customHeight="1" x14ac:dyDescent="0.2">
      <c r="DD111" s="1267"/>
      <c r="DE111" s="1267"/>
    </row>
    <row r="112" spans="108:109" ht="13.5" hidden="1" customHeight="1" x14ac:dyDescent="0.2">
      <c r="DD112" s="1267"/>
      <c r="DE112" s="1267"/>
    </row>
    <row r="113" spans="108:109" ht="13.5" hidden="1" customHeight="1" x14ac:dyDescent="0.2">
      <c r="DD113" s="1267"/>
      <c r="DE113" s="1267"/>
    </row>
    <row r="114" spans="108:109" ht="13.5" hidden="1" customHeight="1" x14ac:dyDescent="0.2">
      <c r="DD114" s="1267"/>
      <c r="DE114" s="1267"/>
    </row>
    <row r="115" spans="108:109" ht="13.5" hidden="1" customHeight="1" x14ac:dyDescent="0.2">
      <c r="DD115" s="1267"/>
      <c r="DE115" s="1267"/>
    </row>
    <row r="116" spans="108:109" ht="13.5" hidden="1" customHeight="1" x14ac:dyDescent="0.2">
      <c r="DD116" s="1267"/>
      <c r="DE116" s="1267"/>
    </row>
    <row r="117" spans="108:109" ht="13.5" hidden="1" customHeight="1" x14ac:dyDescent="0.2">
      <c r="DD117" s="1267"/>
      <c r="DE117" s="1267"/>
    </row>
    <row r="118" spans="108:109" ht="13.5" hidden="1" customHeight="1" x14ac:dyDescent="0.2">
      <c r="DD118" s="1267"/>
      <c r="DE118" s="1267"/>
    </row>
    <row r="119" spans="108:109" ht="13.5" hidden="1" customHeight="1" x14ac:dyDescent="0.2">
      <c r="DD119" s="1267"/>
      <c r="DE119" s="1267"/>
    </row>
    <row r="120" spans="108:109" ht="13.5" hidden="1" customHeight="1" x14ac:dyDescent="0.2">
      <c r="DD120" s="1267"/>
      <c r="DE120" s="1267"/>
    </row>
    <row r="121" spans="108:109" ht="13.5" hidden="1" customHeight="1" x14ac:dyDescent="0.2">
      <c r="DD121" s="1267"/>
      <c r="DE121" s="1267"/>
    </row>
    <row r="122" spans="108:109" ht="13.5" hidden="1" customHeight="1" x14ac:dyDescent="0.2">
      <c r="DD122" s="1267"/>
      <c r="DE122" s="1267"/>
    </row>
    <row r="123" spans="108:109" ht="13.5" hidden="1" customHeight="1" x14ac:dyDescent="0.2">
      <c r="DD123" s="1267"/>
      <c r="DE123" s="1267"/>
    </row>
    <row r="124" spans="108:109" ht="13.5" hidden="1" customHeight="1" x14ac:dyDescent="0.2">
      <c r="DD124" s="1267"/>
      <c r="DE124" s="1267"/>
    </row>
    <row r="125" spans="108:109" ht="13.5" hidden="1" customHeight="1" x14ac:dyDescent="0.2">
      <c r="DD125" s="1267"/>
      <c r="DE125" s="1267"/>
    </row>
    <row r="126" spans="108:109" ht="13.5" hidden="1" customHeight="1" x14ac:dyDescent="0.2">
      <c r="DD126" s="1267"/>
      <c r="DE126" s="1267"/>
    </row>
    <row r="127" spans="108:109" ht="13.5" hidden="1" customHeight="1" x14ac:dyDescent="0.2">
      <c r="DD127" s="1267"/>
      <c r="DE127" s="1267"/>
    </row>
    <row r="128" spans="108:109" ht="13.5" hidden="1" customHeight="1" x14ac:dyDescent="0.2">
      <c r="DD128" s="1267"/>
      <c r="DE128" s="1267"/>
    </row>
    <row r="129" spans="108:109" ht="13.5" hidden="1" customHeight="1" x14ac:dyDescent="0.2">
      <c r="DD129" s="1267"/>
      <c r="DE129" s="1267"/>
    </row>
    <row r="130" spans="108:109" ht="13.5" hidden="1" customHeight="1" x14ac:dyDescent="0.2">
      <c r="DD130" s="1267"/>
      <c r="DE130" s="1267"/>
    </row>
    <row r="131" spans="108:109" ht="13.5" hidden="1" customHeight="1" x14ac:dyDescent="0.2">
      <c r="DD131" s="1267"/>
      <c r="DE131" s="1267"/>
    </row>
    <row r="132" spans="108:109" ht="13.5" hidden="1" customHeight="1" x14ac:dyDescent="0.2">
      <c r="DD132" s="1267"/>
      <c r="DE132" s="1267"/>
    </row>
    <row r="133" spans="108:109" ht="13.5" hidden="1" customHeight="1" x14ac:dyDescent="0.2">
      <c r="DD133" s="1267"/>
      <c r="DE133" s="1267"/>
    </row>
    <row r="134" spans="108:109" ht="13.5" hidden="1" customHeight="1" x14ac:dyDescent="0.2">
      <c r="DD134" s="1267"/>
      <c r="DE134" s="1267"/>
    </row>
    <row r="135" spans="108:109" ht="13.5" hidden="1" customHeight="1" x14ac:dyDescent="0.2">
      <c r="DD135" s="1267"/>
      <c r="DE135" s="1267"/>
    </row>
    <row r="136" spans="108:109" ht="13.5" hidden="1" customHeight="1" x14ac:dyDescent="0.2">
      <c r="DD136" s="1267"/>
      <c r="DE136" s="1267"/>
    </row>
    <row r="137" spans="108:109" ht="13.5" hidden="1" customHeight="1" x14ac:dyDescent="0.2">
      <c r="DD137" s="1267"/>
      <c r="DE137" s="1267"/>
    </row>
    <row r="138" spans="108:109" ht="13.5" hidden="1" customHeight="1" x14ac:dyDescent="0.2">
      <c r="DD138" s="1267"/>
      <c r="DE138" s="1267"/>
    </row>
    <row r="139" spans="108:109" ht="13.5" hidden="1" customHeight="1" x14ac:dyDescent="0.2">
      <c r="DD139" s="1267"/>
      <c r="DE139" s="1267"/>
    </row>
    <row r="140" spans="108:109" ht="13.5" hidden="1" customHeight="1" x14ac:dyDescent="0.2">
      <c r="DD140" s="1267"/>
      <c r="DE140" s="1267"/>
    </row>
    <row r="141" spans="108:109" ht="13.5" hidden="1" customHeight="1" x14ac:dyDescent="0.2">
      <c r="DD141" s="1267"/>
      <c r="DE141" s="1267"/>
    </row>
    <row r="142" spans="108:109" ht="13.5" hidden="1" customHeight="1" x14ac:dyDescent="0.2">
      <c r="DD142" s="1267"/>
      <c r="DE142" s="1267"/>
    </row>
    <row r="143" spans="108:109" ht="13.5" hidden="1" customHeight="1" x14ac:dyDescent="0.2">
      <c r="DD143" s="1267"/>
      <c r="DE143" s="1267"/>
    </row>
    <row r="144" spans="108:109" ht="13.5" hidden="1" customHeight="1" x14ac:dyDescent="0.2">
      <c r="DD144" s="1267"/>
      <c r="DE144" s="1267"/>
    </row>
    <row r="145" spans="108:109" ht="13.5" hidden="1" customHeight="1" x14ac:dyDescent="0.2">
      <c r="DD145" s="1267"/>
      <c r="DE145" s="1267"/>
    </row>
    <row r="146" spans="108:109" ht="13.5" hidden="1" customHeight="1" x14ac:dyDescent="0.2">
      <c r="DD146" s="1267"/>
      <c r="DE146" s="1267"/>
    </row>
    <row r="147" spans="108:109" ht="13.5" hidden="1" customHeight="1" x14ac:dyDescent="0.2">
      <c r="DD147" s="1267"/>
      <c r="DE147" s="1267"/>
    </row>
    <row r="148" spans="108:109" ht="13.5" hidden="1" customHeight="1" x14ac:dyDescent="0.2">
      <c r="DD148" s="1267"/>
      <c r="DE148" s="1267"/>
    </row>
    <row r="149" spans="108:109" ht="13.5" hidden="1" customHeight="1" x14ac:dyDescent="0.2">
      <c r="DD149" s="1267"/>
      <c r="DE149" s="1267"/>
    </row>
    <row r="150" spans="108:109" ht="13.5" hidden="1" customHeight="1" x14ac:dyDescent="0.2">
      <c r="DD150" s="1267"/>
      <c r="DE150" s="1267"/>
    </row>
    <row r="151" spans="108:109" ht="13.5" hidden="1" customHeight="1" x14ac:dyDescent="0.2">
      <c r="DD151" s="1267"/>
      <c r="DE151" s="1267"/>
    </row>
    <row r="152" spans="108:109" ht="13.5" hidden="1" customHeight="1" x14ac:dyDescent="0.2">
      <c r="DD152" s="1267"/>
      <c r="DE152" s="1267"/>
    </row>
    <row r="153" spans="108:109" ht="13.5" hidden="1" customHeight="1" x14ac:dyDescent="0.2">
      <c r="DD153" s="1267"/>
      <c r="DE153" s="1267"/>
    </row>
    <row r="154" spans="108:109" ht="13.5" hidden="1" customHeight="1" x14ac:dyDescent="0.2">
      <c r="DD154" s="1267"/>
      <c r="DE154" s="1267"/>
    </row>
    <row r="155" spans="108:109" ht="13.5" hidden="1" customHeight="1" x14ac:dyDescent="0.2">
      <c r="DD155" s="1267"/>
      <c r="DE155" s="1267"/>
    </row>
    <row r="156" spans="108:109" ht="13.5" hidden="1" customHeight="1" x14ac:dyDescent="0.2">
      <c r="DD156" s="1267"/>
      <c r="DE156" s="1267"/>
    </row>
    <row r="157" spans="108:109" ht="13.5" hidden="1" customHeight="1" x14ac:dyDescent="0.2">
      <c r="DD157" s="1267"/>
      <c r="DE157" s="1267"/>
    </row>
    <row r="158" spans="108:109" ht="13.5" hidden="1" customHeight="1" x14ac:dyDescent="0.2">
      <c r="DD158" s="1267"/>
      <c r="DE158" s="1267"/>
    </row>
    <row r="159" spans="108:109" ht="13.5" hidden="1" customHeight="1" x14ac:dyDescent="0.2">
      <c r="DD159" s="1267"/>
      <c r="DE159" s="1267"/>
    </row>
    <row r="160" spans="108:109" ht="13.5" hidden="1" customHeight="1" x14ac:dyDescent="0.2">
      <c r="DD160" s="1267"/>
      <c r="DE160" s="126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xZjr9W3My5vWjglvOSWdVp2hq/I8gtYa0yrF7re4npzLNJSRXtkHga4kPu2L2pUgWhgFi6taNzcVgpU98mHTA==" saltValue="mtPkZgKrK39QiC3fw+URhQ=="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7" zoomScale="70" zoomScaleNormal="70" zoomScaleSheetLayoutView="70" workbookViewId="0">
      <selection activeCell="CL38" sqref="CL38"/>
    </sheetView>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504</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8h+UdlZ1WAvU+aK+VUYMO/51ToWVw+cw/5kAzVPDrQTriUZruV7TDs+/4BAedfNGWFrOI3cCGQPgk78KprY/Yg==" saltValue="tC1jfLE/K4IfUGweB23zg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election activeCell="CL38" sqref="CL38"/>
    </sheetView>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c r="AG59" s="290"/>
      <c r="AH59" s="290"/>
    </row>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504</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e3roQu9W1G1lfhydO2CGvcsytGosA78uOQn395EuwLD3MGuN4gZjZqCRfhgxjSrzMX8iDZ+9tEqklPrreNW2uA==" saltValue="wjdP2E3TRt157Afv3tK7M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9" customWidth="1"/>
    <col min="2" max="8" width="13.36328125" style="149" customWidth="1"/>
    <col min="9" max="16384" width="11.08984375" style="149"/>
  </cols>
  <sheetData>
    <row r="1" spans="1:8" x14ac:dyDescent="0.2">
      <c r="A1" s="143"/>
      <c r="B1" s="144"/>
      <c r="C1" s="145"/>
      <c r="D1" s="146"/>
      <c r="E1" s="147"/>
      <c r="F1" s="147"/>
      <c r="G1" s="147"/>
      <c r="H1" s="148"/>
    </row>
    <row r="2" spans="1:8" x14ac:dyDescent="0.2">
      <c r="A2" s="150"/>
      <c r="B2" s="151"/>
      <c r="C2" s="152"/>
      <c r="D2" s="153" t="s">
        <v>52</v>
      </c>
      <c r="E2" s="154"/>
      <c r="F2" s="155" t="s">
        <v>555</v>
      </c>
      <c r="G2" s="156"/>
      <c r="H2" s="157"/>
    </row>
    <row r="3" spans="1:8" x14ac:dyDescent="0.2">
      <c r="A3" s="153" t="s">
        <v>548</v>
      </c>
      <c r="B3" s="158"/>
      <c r="C3" s="159"/>
      <c r="D3" s="160">
        <v>130073</v>
      </c>
      <c r="E3" s="161"/>
      <c r="F3" s="162">
        <v>85205</v>
      </c>
      <c r="G3" s="163"/>
      <c r="H3" s="164"/>
    </row>
    <row r="4" spans="1:8" x14ac:dyDescent="0.2">
      <c r="A4" s="165"/>
      <c r="B4" s="166"/>
      <c r="C4" s="167"/>
      <c r="D4" s="168">
        <v>41924</v>
      </c>
      <c r="E4" s="169"/>
      <c r="F4" s="170">
        <v>38847</v>
      </c>
      <c r="G4" s="171"/>
      <c r="H4" s="172"/>
    </row>
    <row r="5" spans="1:8" x14ac:dyDescent="0.2">
      <c r="A5" s="153" t="s">
        <v>550</v>
      </c>
      <c r="B5" s="158"/>
      <c r="C5" s="159"/>
      <c r="D5" s="160">
        <v>61331</v>
      </c>
      <c r="E5" s="161"/>
      <c r="F5" s="162">
        <v>75972</v>
      </c>
      <c r="G5" s="163"/>
      <c r="H5" s="164"/>
    </row>
    <row r="6" spans="1:8" x14ac:dyDescent="0.2">
      <c r="A6" s="165"/>
      <c r="B6" s="166"/>
      <c r="C6" s="167"/>
      <c r="D6" s="168">
        <v>22644</v>
      </c>
      <c r="E6" s="169"/>
      <c r="F6" s="170">
        <v>40712</v>
      </c>
      <c r="G6" s="171"/>
      <c r="H6" s="172"/>
    </row>
    <row r="7" spans="1:8" x14ac:dyDescent="0.2">
      <c r="A7" s="153" t="s">
        <v>551</v>
      </c>
      <c r="B7" s="158"/>
      <c r="C7" s="159"/>
      <c r="D7" s="160">
        <v>72907</v>
      </c>
      <c r="E7" s="161"/>
      <c r="F7" s="162">
        <v>79466</v>
      </c>
      <c r="G7" s="163"/>
      <c r="H7" s="164"/>
    </row>
    <row r="8" spans="1:8" x14ac:dyDescent="0.2">
      <c r="A8" s="165"/>
      <c r="B8" s="166"/>
      <c r="C8" s="167"/>
      <c r="D8" s="168">
        <v>32324</v>
      </c>
      <c r="E8" s="169"/>
      <c r="F8" s="170">
        <v>44645</v>
      </c>
      <c r="G8" s="171"/>
      <c r="H8" s="172"/>
    </row>
    <row r="9" spans="1:8" x14ac:dyDescent="0.2">
      <c r="A9" s="153" t="s">
        <v>552</v>
      </c>
      <c r="B9" s="158"/>
      <c r="C9" s="159"/>
      <c r="D9" s="160">
        <v>92401</v>
      </c>
      <c r="E9" s="161"/>
      <c r="F9" s="162">
        <v>90072</v>
      </c>
      <c r="G9" s="163"/>
      <c r="H9" s="164"/>
    </row>
    <row r="10" spans="1:8" x14ac:dyDescent="0.2">
      <c r="A10" s="165"/>
      <c r="B10" s="166"/>
      <c r="C10" s="167"/>
      <c r="D10" s="168">
        <v>41060</v>
      </c>
      <c r="E10" s="169"/>
      <c r="F10" s="170">
        <v>46083</v>
      </c>
      <c r="G10" s="171"/>
      <c r="H10" s="172"/>
    </row>
    <row r="11" spans="1:8" x14ac:dyDescent="0.2">
      <c r="A11" s="153" t="s">
        <v>553</v>
      </c>
      <c r="B11" s="158"/>
      <c r="C11" s="159"/>
      <c r="D11" s="160">
        <v>117710</v>
      </c>
      <c r="E11" s="161"/>
      <c r="F11" s="162">
        <v>88328</v>
      </c>
      <c r="G11" s="163"/>
      <c r="H11" s="164"/>
    </row>
    <row r="12" spans="1:8" x14ac:dyDescent="0.2">
      <c r="A12" s="165"/>
      <c r="B12" s="166"/>
      <c r="C12" s="173"/>
      <c r="D12" s="168">
        <v>50084</v>
      </c>
      <c r="E12" s="169"/>
      <c r="F12" s="170">
        <v>49013</v>
      </c>
      <c r="G12" s="171"/>
      <c r="H12" s="172"/>
    </row>
    <row r="13" spans="1:8" x14ac:dyDescent="0.2">
      <c r="A13" s="153"/>
      <c r="B13" s="158"/>
      <c r="C13" s="174"/>
      <c r="D13" s="175">
        <v>94884</v>
      </c>
      <c r="E13" s="176"/>
      <c r="F13" s="177">
        <v>83809</v>
      </c>
      <c r="G13" s="178"/>
      <c r="H13" s="164"/>
    </row>
    <row r="14" spans="1:8" x14ac:dyDescent="0.2">
      <c r="A14" s="165"/>
      <c r="B14" s="166"/>
      <c r="C14" s="167"/>
      <c r="D14" s="168">
        <v>37607</v>
      </c>
      <c r="E14" s="169"/>
      <c r="F14" s="170">
        <v>43860</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7.33</v>
      </c>
      <c r="C19" s="179">
        <f>ROUND(VALUE(SUBSTITUTE(実質収支比率等に係る経年分析!G$48,"▲","-")),2)</f>
        <v>10.34</v>
      </c>
      <c r="D19" s="179">
        <f>ROUND(VALUE(SUBSTITUTE(実質収支比率等に係る経年分析!H$48,"▲","-")),2)</f>
        <v>9.2100000000000009</v>
      </c>
      <c r="E19" s="179">
        <f>ROUND(VALUE(SUBSTITUTE(実質収支比率等に係る経年分析!I$48,"▲","-")),2)</f>
        <v>10.130000000000001</v>
      </c>
      <c r="F19" s="179">
        <f>ROUND(VALUE(SUBSTITUTE(実質収支比率等に係る経年分析!J$48,"▲","-")),2)</f>
        <v>10.89</v>
      </c>
    </row>
    <row r="20" spans="1:11" x14ac:dyDescent="0.2">
      <c r="A20" s="179" t="s">
        <v>55</v>
      </c>
      <c r="B20" s="179">
        <f>ROUND(VALUE(SUBSTITUTE(実質収支比率等に係る経年分析!F$47,"▲","-")),2)</f>
        <v>45.95</v>
      </c>
      <c r="C20" s="179">
        <f>ROUND(VALUE(SUBSTITUTE(実質収支比率等に係る経年分析!G$47,"▲","-")),2)</f>
        <v>47.48</v>
      </c>
      <c r="D20" s="179">
        <f>ROUND(VALUE(SUBSTITUTE(実質収支比率等に係る経年分析!H$47,"▲","-")),2)</f>
        <v>53.26</v>
      </c>
      <c r="E20" s="179">
        <f>ROUND(VALUE(SUBSTITUTE(実質収支比率等に係る経年分析!I$47,"▲","-")),2)</f>
        <v>53.85</v>
      </c>
      <c r="F20" s="179">
        <f>ROUND(VALUE(SUBSTITUTE(実質収支比率等に係る経年分析!J$47,"▲","-")),2)</f>
        <v>49.49</v>
      </c>
    </row>
    <row r="21" spans="1:11" x14ac:dyDescent="0.2">
      <c r="A21" s="179" t="s">
        <v>56</v>
      </c>
      <c r="B21" s="179">
        <f>IF(ISNUMBER(VALUE(SUBSTITUTE(実質収支比率等に係る経年分析!F$49,"▲","-"))),ROUND(VALUE(SUBSTITUTE(実質収支比率等に係る経年分析!F$49,"▲","-")),2),NA())</f>
        <v>-16.72</v>
      </c>
      <c r="C21" s="179">
        <f>IF(ISNUMBER(VALUE(SUBSTITUTE(実質収支比率等に係る経年分析!G$49,"▲","-"))),ROUND(VALUE(SUBSTITUTE(実質収支比率等に係る経年分析!G$49,"▲","-")),2),NA())</f>
        <v>3.4</v>
      </c>
      <c r="D21" s="179">
        <f>IF(ISNUMBER(VALUE(SUBSTITUTE(実質収支比率等に係る経年分析!H$49,"▲","-"))),ROUND(VALUE(SUBSTITUTE(実質収支比率等に係る経年分析!H$49,"▲","-")),2),NA())</f>
        <v>-1.17</v>
      </c>
      <c r="E21" s="179">
        <f>IF(ISNUMBER(VALUE(SUBSTITUTE(実質収支比率等に係る経年分析!I$49,"▲","-"))),ROUND(VALUE(SUBSTITUTE(実質収支比率等に係る経年分析!I$49,"▲","-")),2),NA())</f>
        <v>-3.86</v>
      </c>
      <c r="F21" s="179">
        <f>IF(ISNUMBER(VALUE(SUBSTITUTE(実質収支比率等に係る経年分析!J$49,"▲","-"))),ROUND(VALUE(SUBSTITUTE(実質収支比率等に係る経年分析!J$49,"▲","-")),2),NA())</f>
        <v>-7.42</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31.22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26.66</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18.16</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16.579999999999998</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農業集落排水事業特別会計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2">
      <c r="A30" s="180" t="str">
        <f>IF(連結実質赤字比率に係る赤字・黒字の構成分析!C$40="",NA(),連結実質赤字比率に係る赤字・黒字の構成分析!C$40)</f>
        <v>港湾整備事業特別会計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2">
      <c r="A31" s="180" t="str">
        <f>IF(連結実質赤字比率に係る赤字・黒字の構成分析!C$39="",NA(),連結実質赤字比率に係る赤字・黒字の構成分析!C$39)</f>
        <v>福祉サービス事業特別会計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2">
      <c r="A32" s="180" t="str">
        <f>IF(連結実質赤字比率に係る赤字・黒字の構成分析!C$38="",NA(),連結実質赤字比率に係る赤字・黒字の構成分析!C$38)</f>
        <v>後期高齢者医療事業特別会計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2">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1.47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0.83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1.72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1.58</v>
      </c>
    </row>
    <row r="34" spans="1:16" x14ac:dyDescent="0.2">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2.5499999999999998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2.85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2.83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2.2999999999999998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1.84</v>
      </c>
    </row>
    <row r="35" spans="1:16" x14ac:dyDescent="0.2">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7.33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10.34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9.1999999999999993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10.130000000000001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10.89</v>
      </c>
    </row>
    <row r="36" spans="1:16" x14ac:dyDescent="0.2">
      <c r="A36" s="180" t="str">
        <f>IF(連結実質赤字比率に係る赤字・黒字の構成分析!C$34="",NA(),連結実質赤字比率に係る赤字・黒字の構成分析!C$34)</f>
        <v>宅地造成事業特別会計</v>
      </c>
      <c r="B36" s="180">
        <f>IF(ROUND(VALUE(SUBSTITUTE(連結実質赤字比率に係る赤字・黒字の構成分析!F$34,"▲", "-")), 2) &lt; 0, ABS(ROUND(VALUE(SUBSTITUTE(連結実質赤字比率に係る赤字・黒字の構成分析!F$34,"▲", "-")), 2)), NA())</f>
        <v>0.05</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0.05</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0.04</v>
      </c>
      <c r="G36" s="180" t="e">
        <f>IF(ROUND(VALUE(SUBSTITUTE(連結実質赤字比率に係る赤字・黒字の構成分析!H$34,"▲", "-")), 2) &gt;= 0, ABS(ROUND(VALUE(SUBSTITUTE(連結実質赤字比率に係る赤字・黒字の構成分析!H$34,"▲", "-")), 2)), NA())</f>
        <v>#N/A</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0</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0</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626</v>
      </c>
      <c r="E42" s="181"/>
      <c r="F42" s="181"/>
      <c r="G42" s="181">
        <f>'実質公債費比率（分子）の構造'!L$52</f>
        <v>630</v>
      </c>
      <c r="H42" s="181"/>
      <c r="I42" s="181"/>
      <c r="J42" s="181">
        <f>'実質公債費比率（分子）の構造'!M$52</f>
        <v>661</v>
      </c>
      <c r="K42" s="181"/>
      <c r="L42" s="181"/>
      <c r="M42" s="181">
        <f>'実質公債費比率（分子）の構造'!N$52</f>
        <v>653</v>
      </c>
      <c r="N42" s="181"/>
      <c r="O42" s="181"/>
      <c r="P42" s="181">
        <f>'実質公債費比率（分子）の構造'!O$52</f>
        <v>709</v>
      </c>
    </row>
    <row r="43" spans="1:16" x14ac:dyDescent="0.2">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65</v>
      </c>
      <c r="B44" s="181">
        <f>'実質公債費比率（分子）の構造'!K$50</f>
        <v>11</v>
      </c>
      <c r="C44" s="181"/>
      <c r="D44" s="181"/>
      <c r="E44" s="181">
        <f>'実質公債費比率（分子）の構造'!L$50</f>
        <v>9</v>
      </c>
      <c r="F44" s="181"/>
      <c r="G44" s="181"/>
      <c r="H44" s="181">
        <f>'実質公債費比率（分子）の構造'!M$50</f>
        <v>6</v>
      </c>
      <c r="I44" s="181"/>
      <c r="J44" s="181"/>
      <c r="K44" s="181">
        <f>'実質公債費比率（分子）の構造'!N$50</f>
        <v>4</v>
      </c>
      <c r="L44" s="181"/>
      <c r="M44" s="181"/>
      <c r="N44" s="181">
        <f>'実質公債費比率（分子）の構造'!O$50</f>
        <v>3</v>
      </c>
      <c r="O44" s="181"/>
      <c r="P44" s="181"/>
    </row>
    <row r="45" spans="1:16" x14ac:dyDescent="0.2">
      <c r="A45" s="181" t="s">
        <v>66</v>
      </c>
      <c r="B45" s="181">
        <f>'実質公債費比率（分子）の構造'!K$49</f>
        <v>33</v>
      </c>
      <c r="C45" s="181"/>
      <c r="D45" s="181"/>
      <c r="E45" s="181">
        <f>'実質公債費比率（分子）の構造'!L$49</f>
        <v>37</v>
      </c>
      <c r="F45" s="181"/>
      <c r="G45" s="181"/>
      <c r="H45" s="181">
        <f>'実質公債費比率（分子）の構造'!M$49</f>
        <v>35</v>
      </c>
      <c r="I45" s="181"/>
      <c r="J45" s="181"/>
      <c r="K45" s="181">
        <f>'実質公債費比率（分子）の構造'!N$49</f>
        <v>58</v>
      </c>
      <c r="L45" s="181"/>
      <c r="M45" s="181"/>
      <c r="N45" s="181">
        <f>'実質公債費比率（分子）の構造'!O$49</f>
        <v>121</v>
      </c>
      <c r="O45" s="181"/>
      <c r="P45" s="181"/>
    </row>
    <row r="46" spans="1:16" x14ac:dyDescent="0.2">
      <c r="A46" s="181" t="s">
        <v>67</v>
      </c>
      <c r="B46" s="181">
        <f>'実質公債費比率（分子）の構造'!K$48</f>
        <v>65</v>
      </c>
      <c r="C46" s="181"/>
      <c r="D46" s="181"/>
      <c r="E46" s="181">
        <f>'実質公債費比率（分子）の構造'!L$48</f>
        <v>62</v>
      </c>
      <c r="F46" s="181"/>
      <c r="G46" s="181"/>
      <c r="H46" s="181">
        <f>'実質公債費比率（分子）の構造'!M$48</f>
        <v>19</v>
      </c>
      <c r="I46" s="181"/>
      <c r="J46" s="181"/>
      <c r="K46" s="181">
        <f>'実質公債費比率（分子）の構造'!N$48</f>
        <v>18</v>
      </c>
      <c r="L46" s="181"/>
      <c r="M46" s="181"/>
      <c r="N46" s="181">
        <f>'実質公債費比率（分子）の構造'!O$48</f>
        <v>15</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798</v>
      </c>
      <c r="C49" s="181"/>
      <c r="D49" s="181"/>
      <c r="E49" s="181">
        <f>'実質公債費比率（分子）の構造'!L$45</f>
        <v>776</v>
      </c>
      <c r="F49" s="181"/>
      <c r="G49" s="181"/>
      <c r="H49" s="181">
        <f>'実質公債費比率（分子）の構造'!M$45</f>
        <v>864</v>
      </c>
      <c r="I49" s="181"/>
      <c r="J49" s="181"/>
      <c r="K49" s="181">
        <f>'実質公債費比率（分子）の構造'!N$45</f>
        <v>837</v>
      </c>
      <c r="L49" s="181"/>
      <c r="M49" s="181"/>
      <c r="N49" s="181">
        <f>'実質公債費比率（分子）の構造'!O$45</f>
        <v>904</v>
      </c>
      <c r="O49" s="181"/>
      <c r="P49" s="181"/>
    </row>
    <row r="50" spans="1:16" x14ac:dyDescent="0.2">
      <c r="A50" s="181" t="s">
        <v>71</v>
      </c>
      <c r="B50" s="181" t="e">
        <f>NA()</f>
        <v>#N/A</v>
      </c>
      <c r="C50" s="181">
        <f>IF(ISNUMBER('実質公債費比率（分子）の構造'!K$53),'実質公債費比率（分子）の構造'!K$53,NA())</f>
        <v>281</v>
      </c>
      <c r="D50" s="181" t="e">
        <f>NA()</f>
        <v>#N/A</v>
      </c>
      <c r="E50" s="181" t="e">
        <f>NA()</f>
        <v>#N/A</v>
      </c>
      <c r="F50" s="181">
        <f>IF(ISNUMBER('実質公債費比率（分子）の構造'!L$53),'実質公債費比率（分子）の構造'!L$53,NA())</f>
        <v>254</v>
      </c>
      <c r="G50" s="181" t="e">
        <f>NA()</f>
        <v>#N/A</v>
      </c>
      <c r="H50" s="181" t="e">
        <f>NA()</f>
        <v>#N/A</v>
      </c>
      <c r="I50" s="181">
        <f>IF(ISNUMBER('実質公債費比率（分子）の構造'!M$53),'実質公債費比率（分子）の構造'!M$53,NA())</f>
        <v>263</v>
      </c>
      <c r="J50" s="181" t="e">
        <f>NA()</f>
        <v>#N/A</v>
      </c>
      <c r="K50" s="181" t="e">
        <f>NA()</f>
        <v>#N/A</v>
      </c>
      <c r="L50" s="181">
        <f>IF(ISNUMBER('実質公債費比率（分子）の構造'!N$53),'実質公債費比率（分子）の構造'!N$53,NA())</f>
        <v>264</v>
      </c>
      <c r="M50" s="181" t="e">
        <f>NA()</f>
        <v>#N/A</v>
      </c>
      <c r="N50" s="181" t="e">
        <f>NA()</f>
        <v>#N/A</v>
      </c>
      <c r="O50" s="181">
        <f>IF(ISNUMBER('実質公債費比率（分子）の構造'!O$53),'実質公債費比率（分子）の構造'!O$53,NA())</f>
        <v>334</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7074</v>
      </c>
      <c r="E56" s="180"/>
      <c r="F56" s="180"/>
      <c r="G56" s="180">
        <f>'将来負担比率（分子）の構造'!J$52</f>
        <v>8435</v>
      </c>
      <c r="H56" s="180"/>
      <c r="I56" s="180"/>
      <c r="J56" s="180">
        <f>'将来負担比率（分子）の構造'!K$52</f>
        <v>8432</v>
      </c>
      <c r="K56" s="180"/>
      <c r="L56" s="180"/>
      <c r="M56" s="180">
        <f>'将来負担比率（分子）の構造'!L$52</f>
        <v>8403</v>
      </c>
      <c r="N56" s="180"/>
      <c r="O56" s="180"/>
      <c r="P56" s="180">
        <f>'将来負担比率（分子）の構造'!M$52</f>
        <v>8427</v>
      </c>
    </row>
    <row r="57" spans="1:16" x14ac:dyDescent="0.2">
      <c r="A57" s="180" t="s">
        <v>42</v>
      </c>
      <c r="B57" s="180"/>
      <c r="C57" s="180"/>
      <c r="D57" s="180">
        <f>'将来負担比率（分子）の構造'!I$51</f>
        <v>127</v>
      </c>
      <c r="E57" s="180"/>
      <c r="F57" s="180"/>
      <c r="G57" s="180">
        <f>'将来負担比率（分子）の構造'!J$51</f>
        <v>115</v>
      </c>
      <c r="H57" s="180"/>
      <c r="I57" s="180"/>
      <c r="J57" s="180">
        <f>'将来負担比率（分子）の構造'!K$51</f>
        <v>128</v>
      </c>
      <c r="K57" s="180"/>
      <c r="L57" s="180"/>
      <c r="M57" s="180">
        <f>'将来負担比率（分子）の構造'!L$51</f>
        <v>189</v>
      </c>
      <c r="N57" s="180"/>
      <c r="O57" s="180"/>
      <c r="P57" s="180">
        <f>'将来負担比率（分子）の構造'!M$51</f>
        <v>332</v>
      </c>
    </row>
    <row r="58" spans="1:16" x14ac:dyDescent="0.2">
      <c r="A58" s="180" t="s">
        <v>41</v>
      </c>
      <c r="B58" s="180"/>
      <c r="C58" s="180"/>
      <c r="D58" s="180">
        <f>'将来負担比率（分子）の構造'!I$50</f>
        <v>2852</v>
      </c>
      <c r="E58" s="180"/>
      <c r="F58" s="180"/>
      <c r="G58" s="180">
        <f>'将来負担比率（分子）の構造'!J$50</f>
        <v>3031</v>
      </c>
      <c r="H58" s="180"/>
      <c r="I58" s="180"/>
      <c r="J58" s="180">
        <f>'将来負担比率（分子）の構造'!K$50</f>
        <v>3479</v>
      </c>
      <c r="K58" s="180"/>
      <c r="L58" s="180"/>
      <c r="M58" s="180">
        <f>'将来負担比率（分子）の構造'!L$50</f>
        <v>3611</v>
      </c>
      <c r="N58" s="180"/>
      <c r="O58" s="180"/>
      <c r="P58" s="180">
        <f>'将来負担比率（分子）の構造'!M$50</f>
        <v>3586</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35</v>
      </c>
      <c r="B62" s="180">
        <f>'将来負担比率（分子）の構造'!I$45</f>
        <v>1460</v>
      </c>
      <c r="C62" s="180"/>
      <c r="D62" s="180"/>
      <c r="E62" s="180">
        <f>'将来負担比率（分子）の構造'!J$45</f>
        <v>1624</v>
      </c>
      <c r="F62" s="180"/>
      <c r="G62" s="180"/>
      <c r="H62" s="180">
        <f>'将来負担比率（分子）の構造'!K$45</f>
        <v>1602</v>
      </c>
      <c r="I62" s="180"/>
      <c r="J62" s="180"/>
      <c r="K62" s="180">
        <f>'将来負担比率（分子）の構造'!L$45</f>
        <v>1447</v>
      </c>
      <c r="L62" s="180"/>
      <c r="M62" s="180"/>
      <c r="N62" s="180">
        <f>'将来負担比率（分子）の構造'!M$45</f>
        <v>1381</v>
      </c>
      <c r="O62" s="180"/>
      <c r="P62" s="180"/>
    </row>
    <row r="63" spans="1:16" x14ac:dyDescent="0.2">
      <c r="A63" s="180" t="s">
        <v>34</v>
      </c>
      <c r="B63" s="180">
        <f>'将来負担比率（分子）の構造'!I$44</f>
        <v>514</v>
      </c>
      <c r="C63" s="180"/>
      <c r="D63" s="180"/>
      <c r="E63" s="180">
        <f>'将来負担比率（分子）の構造'!J$44</f>
        <v>1820</v>
      </c>
      <c r="F63" s="180"/>
      <c r="G63" s="180"/>
      <c r="H63" s="180">
        <f>'将来負担比率（分子）の構造'!K$44</f>
        <v>1819</v>
      </c>
      <c r="I63" s="180"/>
      <c r="J63" s="180"/>
      <c r="K63" s="180">
        <f>'将来負担比率（分子）の構造'!L$44</f>
        <v>1765</v>
      </c>
      <c r="L63" s="180"/>
      <c r="M63" s="180"/>
      <c r="N63" s="180">
        <f>'将来負担比率（分子）の構造'!M$44</f>
        <v>1606</v>
      </c>
      <c r="O63" s="180"/>
      <c r="P63" s="180"/>
    </row>
    <row r="64" spans="1:16" x14ac:dyDescent="0.2">
      <c r="A64" s="180" t="s">
        <v>33</v>
      </c>
      <c r="B64" s="180">
        <f>'将来負担比率（分子）の構造'!I$43</f>
        <v>561</v>
      </c>
      <c r="C64" s="180"/>
      <c r="D64" s="180"/>
      <c r="E64" s="180">
        <f>'将来負担比率（分子）の構造'!J$43</f>
        <v>523</v>
      </c>
      <c r="F64" s="180"/>
      <c r="G64" s="180"/>
      <c r="H64" s="180">
        <f>'将来負担比率（分子）の構造'!K$43</f>
        <v>137</v>
      </c>
      <c r="I64" s="180"/>
      <c r="J64" s="180"/>
      <c r="K64" s="180">
        <f>'将来負担比率（分子）の構造'!L$43</f>
        <v>102</v>
      </c>
      <c r="L64" s="180"/>
      <c r="M64" s="180"/>
      <c r="N64" s="180">
        <f>'将来負担比率（分子）の構造'!M$43</f>
        <v>53</v>
      </c>
      <c r="O64" s="180"/>
      <c r="P64" s="180"/>
    </row>
    <row r="65" spans="1:16" x14ac:dyDescent="0.2">
      <c r="A65" s="180" t="s">
        <v>32</v>
      </c>
      <c r="B65" s="180">
        <f>'将来負担比率（分子）の構造'!I$42</f>
        <v>235</v>
      </c>
      <c r="C65" s="180"/>
      <c r="D65" s="180"/>
      <c r="E65" s="180">
        <f>'将来負担比率（分子）の構造'!J$42</f>
        <v>227</v>
      </c>
      <c r="F65" s="180"/>
      <c r="G65" s="180"/>
      <c r="H65" s="180">
        <f>'将来負担比率（分子）の構造'!K$42</f>
        <v>221</v>
      </c>
      <c r="I65" s="180"/>
      <c r="J65" s="180"/>
      <c r="K65" s="180">
        <f>'将来負担比率（分子）の構造'!L$42</f>
        <v>218</v>
      </c>
      <c r="L65" s="180"/>
      <c r="M65" s="180"/>
      <c r="N65" s="180">
        <f>'将来負担比率（分子）の構造'!M$42</f>
        <v>216</v>
      </c>
      <c r="O65" s="180"/>
      <c r="P65" s="180"/>
    </row>
    <row r="66" spans="1:16" x14ac:dyDescent="0.2">
      <c r="A66" s="180" t="s">
        <v>31</v>
      </c>
      <c r="B66" s="180">
        <f>'将来負担比率（分子）の構造'!I$41</f>
        <v>7866</v>
      </c>
      <c r="C66" s="180"/>
      <c r="D66" s="180"/>
      <c r="E66" s="180">
        <f>'将来負担比率（分子）の構造'!J$41</f>
        <v>9221</v>
      </c>
      <c r="F66" s="180"/>
      <c r="G66" s="180"/>
      <c r="H66" s="180">
        <f>'将来負担比率（分子）の構造'!K$41</f>
        <v>9556</v>
      </c>
      <c r="I66" s="180"/>
      <c r="J66" s="180"/>
      <c r="K66" s="180">
        <f>'将来負担比率（分子）の構造'!L$41</f>
        <v>9673</v>
      </c>
      <c r="L66" s="180"/>
      <c r="M66" s="180"/>
      <c r="N66" s="180">
        <f>'将来負担比率（分子）の構造'!M$41</f>
        <v>10307</v>
      </c>
      <c r="O66" s="180"/>
      <c r="P66" s="180"/>
    </row>
    <row r="67" spans="1:16" x14ac:dyDescent="0.2">
      <c r="A67" s="180" t="s">
        <v>75</v>
      </c>
      <c r="B67" s="180" t="e">
        <f>NA()</f>
        <v>#N/A</v>
      </c>
      <c r="C67" s="180">
        <f>IF(ISNUMBER('将来負担比率（分子）の構造'!I$53), IF('将来負担比率（分子）の構造'!I$53 &lt; 0, 0, '将来負担比率（分子）の構造'!I$53), NA())</f>
        <v>583</v>
      </c>
      <c r="D67" s="180" t="e">
        <f>NA()</f>
        <v>#N/A</v>
      </c>
      <c r="E67" s="180" t="e">
        <f>NA()</f>
        <v>#N/A</v>
      </c>
      <c r="F67" s="180">
        <f>IF(ISNUMBER('将来負担比率（分子）の構造'!J$53), IF('将来負担比率（分子）の構造'!J$53 &lt; 0, 0, '将来負担比率（分子）の構造'!J$53), NA())</f>
        <v>1834</v>
      </c>
      <c r="G67" s="180" t="e">
        <f>NA()</f>
        <v>#N/A</v>
      </c>
      <c r="H67" s="180" t="e">
        <f>NA()</f>
        <v>#N/A</v>
      </c>
      <c r="I67" s="180">
        <f>IF(ISNUMBER('将来負担比率（分子）の構造'!K$53), IF('将来負担比率（分子）の構造'!K$53 &lt; 0, 0, '将来負担比率（分子）の構造'!K$53), NA())</f>
        <v>1296</v>
      </c>
      <c r="J67" s="180" t="e">
        <f>NA()</f>
        <v>#N/A</v>
      </c>
      <c r="K67" s="180" t="e">
        <f>NA()</f>
        <v>#N/A</v>
      </c>
      <c r="L67" s="180">
        <f>IF(ISNUMBER('将来負担比率（分子）の構造'!L$53), IF('将来負担比率（分子）の構造'!L$53 &lt; 0, 0, '将来負担比率（分子）の構造'!L$53), NA())</f>
        <v>1002</v>
      </c>
      <c r="M67" s="180" t="e">
        <f>NA()</f>
        <v>#N/A</v>
      </c>
      <c r="N67" s="180" t="e">
        <f>NA()</f>
        <v>#N/A</v>
      </c>
      <c r="O67" s="180">
        <f>IF(ISNUMBER('将来負担比率（分子）の構造'!M$53), IF('将来負担比率（分子）の構造'!M$53 &lt; 0, 0, '将来負担比率（分子）の構造'!M$53), NA())</f>
        <v>1218</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2510</v>
      </c>
      <c r="C72" s="184">
        <f>基金残高に係る経年分析!G55</f>
        <v>2509</v>
      </c>
      <c r="D72" s="184">
        <f>基金残高に係る経年分析!H55</f>
        <v>2348</v>
      </c>
    </row>
    <row r="73" spans="1:16" x14ac:dyDescent="0.2">
      <c r="A73" s="183" t="s">
        <v>78</v>
      </c>
      <c r="B73" s="184">
        <f>基金残高に係る経年分析!F56</f>
        <v>10</v>
      </c>
      <c r="C73" s="184">
        <f>基金残高に係る経年分析!G56</f>
        <v>10</v>
      </c>
      <c r="D73" s="184">
        <f>基金残高に係る経年分析!H56</f>
        <v>10</v>
      </c>
    </row>
    <row r="74" spans="1:16" x14ac:dyDescent="0.2">
      <c r="A74" s="183" t="s">
        <v>79</v>
      </c>
      <c r="B74" s="184">
        <f>基金残高に係る経年分析!F57</f>
        <v>783</v>
      </c>
      <c r="C74" s="184">
        <f>基金残高に係る経年分析!G57</f>
        <v>878</v>
      </c>
      <c r="D74" s="184">
        <f>基金残高に係る経年分析!H57</f>
        <v>942</v>
      </c>
    </row>
  </sheetData>
  <sheetProtection algorithmName="SHA-512" hashValue="SKRC39to5DoQIy6llvyHiUivzqtnDSNoNHLPcxSGck5QvIH0sdWohHPR1uWiSBcmnoSE24X4Uf/D0lne5M8b0A==" saltValue="Ts7zQOrPQ4zLMAOoMkV72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328125" style="225" customWidth="1"/>
    <col min="96" max="133" width="1.6328125" style="241" customWidth="1"/>
    <col min="134" max="143" width="1.63281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213</v>
      </c>
      <c r="DI1" s="756"/>
      <c r="DJ1" s="756"/>
      <c r="DK1" s="756"/>
      <c r="DL1" s="756"/>
      <c r="DM1" s="756"/>
      <c r="DN1" s="757"/>
      <c r="DO1" s="225"/>
      <c r="DP1" s="755" t="s">
        <v>214</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2">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97" t="s">
        <v>216</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217</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218</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2">
      <c r="B4" s="697" t="s">
        <v>1</v>
      </c>
      <c r="C4" s="698"/>
      <c r="D4" s="698"/>
      <c r="E4" s="698"/>
      <c r="F4" s="698"/>
      <c r="G4" s="698"/>
      <c r="H4" s="698"/>
      <c r="I4" s="698"/>
      <c r="J4" s="698"/>
      <c r="K4" s="698"/>
      <c r="L4" s="698"/>
      <c r="M4" s="698"/>
      <c r="N4" s="698"/>
      <c r="O4" s="698"/>
      <c r="P4" s="698"/>
      <c r="Q4" s="699"/>
      <c r="R4" s="697" t="s">
        <v>219</v>
      </c>
      <c r="S4" s="698"/>
      <c r="T4" s="698"/>
      <c r="U4" s="698"/>
      <c r="V4" s="698"/>
      <c r="W4" s="698"/>
      <c r="X4" s="698"/>
      <c r="Y4" s="699"/>
      <c r="Z4" s="697" t="s">
        <v>220</v>
      </c>
      <c r="AA4" s="698"/>
      <c r="AB4" s="698"/>
      <c r="AC4" s="699"/>
      <c r="AD4" s="697" t="s">
        <v>221</v>
      </c>
      <c r="AE4" s="698"/>
      <c r="AF4" s="698"/>
      <c r="AG4" s="698"/>
      <c r="AH4" s="698"/>
      <c r="AI4" s="698"/>
      <c r="AJ4" s="698"/>
      <c r="AK4" s="699"/>
      <c r="AL4" s="697" t="s">
        <v>220</v>
      </c>
      <c r="AM4" s="698"/>
      <c r="AN4" s="698"/>
      <c r="AO4" s="699"/>
      <c r="AP4" s="758" t="s">
        <v>222</v>
      </c>
      <c r="AQ4" s="758"/>
      <c r="AR4" s="758"/>
      <c r="AS4" s="758"/>
      <c r="AT4" s="758"/>
      <c r="AU4" s="758"/>
      <c r="AV4" s="758"/>
      <c r="AW4" s="758"/>
      <c r="AX4" s="758"/>
      <c r="AY4" s="758"/>
      <c r="AZ4" s="758"/>
      <c r="BA4" s="758"/>
      <c r="BB4" s="758"/>
      <c r="BC4" s="758"/>
      <c r="BD4" s="758"/>
      <c r="BE4" s="758"/>
      <c r="BF4" s="758"/>
      <c r="BG4" s="758" t="s">
        <v>223</v>
      </c>
      <c r="BH4" s="758"/>
      <c r="BI4" s="758"/>
      <c r="BJ4" s="758"/>
      <c r="BK4" s="758"/>
      <c r="BL4" s="758"/>
      <c r="BM4" s="758"/>
      <c r="BN4" s="758"/>
      <c r="BO4" s="758" t="s">
        <v>220</v>
      </c>
      <c r="BP4" s="758"/>
      <c r="BQ4" s="758"/>
      <c r="BR4" s="758"/>
      <c r="BS4" s="758" t="s">
        <v>224</v>
      </c>
      <c r="BT4" s="758"/>
      <c r="BU4" s="758"/>
      <c r="BV4" s="758"/>
      <c r="BW4" s="758"/>
      <c r="BX4" s="758"/>
      <c r="BY4" s="758"/>
      <c r="BZ4" s="758"/>
      <c r="CA4" s="758"/>
      <c r="CB4" s="758"/>
      <c r="CD4" s="740" t="s">
        <v>225</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2">
      <c r="B5" s="722" t="s">
        <v>226</v>
      </c>
      <c r="C5" s="723"/>
      <c r="D5" s="723"/>
      <c r="E5" s="723"/>
      <c r="F5" s="723"/>
      <c r="G5" s="723"/>
      <c r="H5" s="723"/>
      <c r="I5" s="723"/>
      <c r="J5" s="723"/>
      <c r="K5" s="723"/>
      <c r="L5" s="723"/>
      <c r="M5" s="723"/>
      <c r="N5" s="723"/>
      <c r="O5" s="723"/>
      <c r="P5" s="723"/>
      <c r="Q5" s="724"/>
      <c r="R5" s="688">
        <v>1602312</v>
      </c>
      <c r="S5" s="689"/>
      <c r="T5" s="689"/>
      <c r="U5" s="689"/>
      <c r="V5" s="689"/>
      <c r="W5" s="689"/>
      <c r="X5" s="689"/>
      <c r="Y5" s="735"/>
      <c r="Z5" s="753">
        <v>17.899999999999999</v>
      </c>
      <c r="AA5" s="753"/>
      <c r="AB5" s="753"/>
      <c r="AC5" s="753"/>
      <c r="AD5" s="754">
        <v>1602312</v>
      </c>
      <c r="AE5" s="754"/>
      <c r="AF5" s="754"/>
      <c r="AG5" s="754"/>
      <c r="AH5" s="754"/>
      <c r="AI5" s="754"/>
      <c r="AJ5" s="754"/>
      <c r="AK5" s="754"/>
      <c r="AL5" s="736">
        <v>34.9</v>
      </c>
      <c r="AM5" s="705"/>
      <c r="AN5" s="705"/>
      <c r="AO5" s="737"/>
      <c r="AP5" s="722" t="s">
        <v>227</v>
      </c>
      <c r="AQ5" s="723"/>
      <c r="AR5" s="723"/>
      <c r="AS5" s="723"/>
      <c r="AT5" s="723"/>
      <c r="AU5" s="723"/>
      <c r="AV5" s="723"/>
      <c r="AW5" s="723"/>
      <c r="AX5" s="723"/>
      <c r="AY5" s="723"/>
      <c r="AZ5" s="723"/>
      <c r="BA5" s="723"/>
      <c r="BB5" s="723"/>
      <c r="BC5" s="723"/>
      <c r="BD5" s="723"/>
      <c r="BE5" s="723"/>
      <c r="BF5" s="724"/>
      <c r="BG5" s="623">
        <v>1570054</v>
      </c>
      <c r="BH5" s="626"/>
      <c r="BI5" s="626"/>
      <c r="BJ5" s="626"/>
      <c r="BK5" s="626"/>
      <c r="BL5" s="626"/>
      <c r="BM5" s="626"/>
      <c r="BN5" s="627"/>
      <c r="BO5" s="685">
        <v>98</v>
      </c>
      <c r="BP5" s="685"/>
      <c r="BQ5" s="685"/>
      <c r="BR5" s="685"/>
      <c r="BS5" s="686" t="s">
        <v>228</v>
      </c>
      <c r="BT5" s="686"/>
      <c r="BU5" s="686"/>
      <c r="BV5" s="686"/>
      <c r="BW5" s="686"/>
      <c r="BX5" s="686"/>
      <c r="BY5" s="686"/>
      <c r="BZ5" s="686"/>
      <c r="CA5" s="686"/>
      <c r="CB5" s="727"/>
      <c r="CD5" s="740" t="s">
        <v>222</v>
      </c>
      <c r="CE5" s="741"/>
      <c r="CF5" s="741"/>
      <c r="CG5" s="741"/>
      <c r="CH5" s="741"/>
      <c r="CI5" s="741"/>
      <c r="CJ5" s="741"/>
      <c r="CK5" s="741"/>
      <c r="CL5" s="741"/>
      <c r="CM5" s="741"/>
      <c r="CN5" s="741"/>
      <c r="CO5" s="741"/>
      <c r="CP5" s="741"/>
      <c r="CQ5" s="742"/>
      <c r="CR5" s="740" t="s">
        <v>229</v>
      </c>
      <c r="CS5" s="741"/>
      <c r="CT5" s="741"/>
      <c r="CU5" s="741"/>
      <c r="CV5" s="741"/>
      <c r="CW5" s="741"/>
      <c r="CX5" s="741"/>
      <c r="CY5" s="742"/>
      <c r="CZ5" s="740" t="s">
        <v>220</v>
      </c>
      <c r="DA5" s="741"/>
      <c r="DB5" s="741"/>
      <c r="DC5" s="742"/>
      <c r="DD5" s="740" t="s">
        <v>230</v>
      </c>
      <c r="DE5" s="741"/>
      <c r="DF5" s="741"/>
      <c r="DG5" s="741"/>
      <c r="DH5" s="741"/>
      <c r="DI5" s="741"/>
      <c r="DJ5" s="741"/>
      <c r="DK5" s="741"/>
      <c r="DL5" s="741"/>
      <c r="DM5" s="741"/>
      <c r="DN5" s="741"/>
      <c r="DO5" s="741"/>
      <c r="DP5" s="742"/>
      <c r="DQ5" s="740" t="s">
        <v>231</v>
      </c>
      <c r="DR5" s="741"/>
      <c r="DS5" s="741"/>
      <c r="DT5" s="741"/>
      <c r="DU5" s="741"/>
      <c r="DV5" s="741"/>
      <c r="DW5" s="741"/>
      <c r="DX5" s="741"/>
      <c r="DY5" s="741"/>
      <c r="DZ5" s="741"/>
      <c r="EA5" s="741"/>
      <c r="EB5" s="741"/>
      <c r="EC5" s="742"/>
    </row>
    <row r="6" spans="2:143" ht="11.25" customHeight="1" x14ac:dyDescent="0.2">
      <c r="B6" s="620" t="s">
        <v>232</v>
      </c>
      <c r="C6" s="621"/>
      <c r="D6" s="621"/>
      <c r="E6" s="621"/>
      <c r="F6" s="621"/>
      <c r="G6" s="621"/>
      <c r="H6" s="621"/>
      <c r="I6" s="621"/>
      <c r="J6" s="621"/>
      <c r="K6" s="621"/>
      <c r="L6" s="621"/>
      <c r="M6" s="621"/>
      <c r="N6" s="621"/>
      <c r="O6" s="621"/>
      <c r="P6" s="621"/>
      <c r="Q6" s="622"/>
      <c r="R6" s="623">
        <v>58371</v>
      </c>
      <c r="S6" s="626"/>
      <c r="T6" s="626"/>
      <c r="U6" s="626"/>
      <c r="V6" s="626"/>
      <c r="W6" s="626"/>
      <c r="X6" s="626"/>
      <c r="Y6" s="627"/>
      <c r="Z6" s="685">
        <v>0.7</v>
      </c>
      <c r="AA6" s="685"/>
      <c r="AB6" s="685"/>
      <c r="AC6" s="685"/>
      <c r="AD6" s="686">
        <v>58371</v>
      </c>
      <c r="AE6" s="686"/>
      <c r="AF6" s="686"/>
      <c r="AG6" s="686"/>
      <c r="AH6" s="686"/>
      <c r="AI6" s="686"/>
      <c r="AJ6" s="686"/>
      <c r="AK6" s="686"/>
      <c r="AL6" s="628">
        <v>1.3</v>
      </c>
      <c r="AM6" s="629"/>
      <c r="AN6" s="629"/>
      <c r="AO6" s="687"/>
      <c r="AP6" s="620" t="s">
        <v>233</v>
      </c>
      <c r="AQ6" s="621"/>
      <c r="AR6" s="621"/>
      <c r="AS6" s="621"/>
      <c r="AT6" s="621"/>
      <c r="AU6" s="621"/>
      <c r="AV6" s="621"/>
      <c r="AW6" s="621"/>
      <c r="AX6" s="621"/>
      <c r="AY6" s="621"/>
      <c r="AZ6" s="621"/>
      <c r="BA6" s="621"/>
      <c r="BB6" s="621"/>
      <c r="BC6" s="621"/>
      <c r="BD6" s="621"/>
      <c r="BE6" s="621"/>
      <c r="BF6" s="622"/>
      <c r="BG6" s="623">
        <v>1570054</v>
      </c>
      <c r="BH6" s="626"/>
      <c r="BI6" s="626"/>
      <c r="BJ6" s="626"/>
      <c r="BK6" s="626"/>
      <c r="BL6" s="626"/>
      <c r="BM6" s="626"/>
      <c r="BN6" s="627"/>
      <c r="BO6" s="685">
        <v>98</v>
      </c>
      <c r="BP6" s="685"/>
      <c r="BQ6" s="685"/>
      <c r="BR6" s="685"/>
      <c r="BS6" s="686" t="s">
        <v>228</v>
      </c>
      <c r="BT6" s="686"/>
      <c r="BU6" s="686"/>
      <c r="BV6" s="686"/>
      <c r="BW6" s="686"/>
      <c r="BX6" s="686"/>
      <c r="BY6" s="686"/>
      <c r="BZ6" s="686"/>
      <c r="CA6" s="686"/>
      <c r="CB6" s="727"/>
      <c r="CD6" s="694" t="s">
        <v>234</v>
      </c>
      <c r="CE6" s="695"/>
      <c r="CF6" s="695"/>
      <c r="CG6" s="695"/>
      <c r="CH6" s="695"/>
      <c r="CI6" s="695"/>
      <c r="CJ6" s="695"/>
      <c r="CK6" s="695"/>
      <c r="CL6" s="695"/>
      <c r="CM6" s="695"/>
      <c r="CN6" s="695"/>
      <c r="CO6" s="695"/>
      <c r="CP6" s="695"/>
      <c r="CQ6" s="696"/>
      <c r="CR6" s="623">
        <v>83336</v>
      </c>
      <c r="CS6" s="626"/>
      <c r="CT6" s="626"/>
      <c r="CU6" s="626"/>
      <c r="CV6" s="626"/>
      <c r="CW6" s="626"/>
      <c r="CX6" s="626"/>
      <c r="CY6" s="627"/>
      <c r="CZ6" s="736">
        <v>1</v>
      </c>
      <c r="DA6" s="705"/>
      <c r="DB6" s="705"/>
      <c r="DC6" s="739"/>
      <c r="DD6" s="631" t="s">
        <v>228</v>
      </c>
      <c r="DE6" s="626"/>
      <c r="DF6" s="626"/>
      <c r="DG6" s="626"/>
      <c r="DH6" s="626"/>
      <c r="DI6" s="626"/>
      <c r="DJ6" s="626"/>
      <c r="DK6" s="626"/>
      <c r="DL6" s="626"/>
      <c r="DM6" s="626"/>
      <c r="DN6" s="626"/>
      <c r="DO6" s="626"/>
      <c r="DP6" s="627"/>
      <c r="DQ6" s="631">
        <v>83336</v>
      </c>
      <c r="DR6" s="626"/>
      <c r="DS6" s="626"/>
      <c r="DT6" s="626"/>
      <c r="DU6" s="626"/>
      <c r="DV6" s="626"/>
      <c r="DW6" s="626"/>
      <c r="DX6" s="626"/>
      <c r="DY6" s="626"/>
      <c r="DZ6" s="626"/>
      <c r="EA6" s="626"/>
      <c r="EB6" s="626"/>
      <c r="EC6" s="666"/>
    </row>
    <row r="7" spans="2:143" ht="11.25" customHeight="1" x14ac:dyDescent="0.2">
      <c r="B7" s="620" t="s">
        <v>235</v>
      </c>
      <c r="C7" s="621"/>
      <c r="D7" s="621"/>
      <c r="E7" s="621"/>
      <c r="F7" s="621"/>
      <c r="G7" s="621"/>
      <c r="H7" s="621"/>
      <c r="I7" s="621"/>
      <c r="J7" s="621"/>
      <c r="K7" s="621"/>
      <c r="L7" s="621"/>
      <c r="M7" s="621"/>
      <c r="N7" s="621"/>
      <c r="O7" s="621"/>
      <c r="P7" s="621"/>
      <c r="Q7" s="622"/>
      <c r="R7" s="623">
        <v>3682</v>
      </c>
      <c r="S7" s="626"/>
      <c r="T7" s="626"/>
      <c r="U7" s="626"/>
      <c r="V7" s="626"/>
      <c r="W7" s="626"/>
      <c r="X7" s="626"/>
      <c r="Y7" s="627"/>
      <c r="Z7" s="685">
        <v>0</v>
      </c>
      <c r="AA7" s="685"/>
      <c r="AB7" s="685"/>
      <c r="AC7" s="685"/>
      <c r="AD7" s="686">
        <v>3682</v>
      </c>
      <c r="AE7" s="686"/>
      <c r="AF7" s="686"/>
      <c r="AG7" s="686"/>
      <c r="AH7" s="686"/>
      <c r="AI7" s="686"/>
      <c r="AJ7" s="686"/>
      <c r="AK7" s="686"/>
      <c r="AL7" s="628">
        <v>0.1</v>
      </c>
      <c r="AM7" s="629"/>
      <c r="AN7" s="629"/>
      <c r="AO7" s="687"/>
      <c r="AP7" s="620" t="s">
        <v>236</v>
      </c>
      <c r="AQ7" s="621"/>
      <c r="AR7" s="621"/>
      <c r="AS7" s="621"/>
      <c r="AT7" s="621"/>
      <c r="AU7" s="621"/>
      <c r="AV7" s="621"/>
      <c r="AW7" s="621"/>
      <c r="AX7" s="621"/>
      <c r="AY7" s="621"/>
      <c r="AZ7" s="621"/>
      <c r="BA7" s="621"/>
      <c r="BB7" s="621"/>
      <c r="BC7" s="621"/>
      <c r="BD7" s="621"/>
      <c r="BE7" s="621"/>
      <c r="BF7" s="622"/>
      <c r="BG7" s="623">
        <v>711480</v>
      </c>
      <c r="BH7" s="626"/>
      <c r="BI7" s="626"/>
      <c r="BJ7" s="626"/>
      <c r="BK7" s="626"/>
      <c r="BL7" s="626"/>
      <c r="BM7" s="626"/>
      <c r="BN7" s="627"/>
      <c r="BO7" s="685">
        <v>44.4</v>
      </c>
      <c r="BP7" s="685"/>
      <c r="BQ7" s="685"/>
      <c r="BR7" s="685"/>
      <c r="BS7" s="686" t="s">
        <v>228</v>
      </c>
      <c r="BT7" s="686"/>
      <c r="BU7" s="686"/>
      <c r="BV7" s="686"/>
      <c r="BW7" s="686"/>
      <c r="BX7" s="686"/>
      <c r="BY7" s="686"/>
      <c r="BZ7" s="686"/>
      <c r="CA7" s="686"/>
      <c r="CB7" s="727"/>
      <c r="CD7" s="667" t="s">
        <v>237</v>
      </c>
      <c r="CE7" s="664"/>
      <c r="CF7" s="664"/>
      <c r="CG7" s="664"/>
      <c r="CH7" s="664"/>
      <c r="CI7" s="664"/>
      <c r="CJ7" s="664"/>
      <c r="CK7" s="664"/>
      <c r="CL7" s="664"/>
      <c r="CM7" s="664"/>
      <c r="CN7" s="664"/>
      <c r="CO7" s="664"/>
      <c r="CP7" s="664"/>
      <c r="CQ7" s="665"/>
      <c r="CR7" s="623">
        <v>1113895</v>
      </c>
      <c r="CS7" s="626"/>
      <c r="CT7" s="626"/>
      <c r="CU7" s="626"/>
      <c r="CV7" s="626"/>
      <c r="CW7" s="626"/>
      <c r="CX7" s="626"/>
      <c r="CY7" s="627"/>
      <c r="CZ7" s="685">
        <v>13.5</v>
      </c>
      <c r="DA7" s="685"/>
      <c r="DB7" s="685"/>
      <c r="DC7" s="685"/>
      <c r="DD7" s="631">
        <v>125044</v>
      </c>
      <c r="DE7" s="626"/>
      <c r="DF7" s="626"/>
      <c r="DG7" s="626"/>
      <c r="DH7" s="626"/>
      <c r="DI7" s="626"/>
      <c r="DJ7" s="626"/>
      <c r="DK7" s="626"/>
      <c r="DL7" s="626"/>
      <c r="DM7" s="626"/>
      <c r="DN7" s="626"/>
      <c r="DO7" s="626"/>
      <c r="DP7" s="627"/>
      <c r="DQ7" s="631">
        <v>836059</v>
      </c>
      <c r="DR7" s="626"/>
      <c r="DS7" s="626"/>
      <c r="DT7" s="626"/>
      <c r="DU7" s="626"/>
      <c r="DV7" s="626"/>
      <c r="DW7" s="626"/>
      <c r="DX7" s="626"/>
      <c r="DY7" s="626"/>
      <c r="DZ7" s="626"/>
      <c r="EA7" s="626"/>
      <c r="EB7" s="626"/>
      <c r="EC7" s="666"/>
    </row>
    <row r="8" spans="2:143" ht="11.25" customHeight="1" x14ac:dyDescent="0.2">
      <c r="B8" s="620" t="s">
        <v>238</v>
      </c>
      <c r="C8" s="621"/>
      <c r="D8" s="621"/>
      <c r="E8" s="621"/>
      <c r="F8" s="621"/>
      <c r="G8" s="621"/>
      <c r="H8" s="621"/>
      <c r="I8" s="621"/>
      <c r="J8" s="621"/>
      <c r="K8" s="621"/>
      <c r="L8" s="621"/>
      <c r="M8" s="621"/>
      <c r="N8" s="621"/>
      <c r="O8" s="621"/>
      <c r="P8" s="621"/>
      <c r="Q8" s="622"/>
      <c r="R8" s="623">
        <v>7684</v>
      </c>
      <c r="S8" s="626"/>
      <c r="T8" s="626"/>
      <c r="U8" s="626"/>
      <c r="V8" s="626"/>
      <c r="W8" s="626"/>
      <c r="X8" s="626"/>
      <c r="Y8" s="627"/>
      <c r="Z8" s="685">
        <v>0.1</v>
      </c>
      <c r="AA8" s="685"/>
      <c r="AB8" s="685"/>
      <c r="AC8" s="685"/>
      <c r="AD8" s="686">
        <v>7684</v>
      </c>
      <c r="AE8" s="686"/>
      <c r="AF8" s="686"/>
      <c r="AG8" s="686"/>
      <c r="AH8" s="686"/>
      <c r="AI8" s="686"/>
      <c r="AJ8" s="686"/>
      <c r="AK8" s="686"/>
      <c r="AL8" s="628">
        <v>0.2</v>
      </c>
      <c r="AM8" s="629"/>
      <c r="AN8" s="629"/>
      <c r="AO8" s="687"/>
      <c r="AP8" s="620" t="s">
        <v>239</v>
      </c>
      <c r="AQ8" s="621"/>
      <c r="AR8" s="621"/>
      <c r="AS8" s="621"/>
      <c r="AT8" s="621"/>
      <c r="AU8" s="621"/>
      <c r="AV8" s="621"/>
      <c r="AW8" s="621"/>
      <c r="AX8" s="621"/>
      <c r="AY8" s="621"/>
      <c r="AZ8" s="621"/>
      <c r="BA8" s="621"/>
      <c r="BB8" s="621"/>
      <c r="BC8" s="621"/>
      <c r="BD8" s="621"/>
      <c r="BE8" s="621"/>
      <c r="BF8" s="622"/>
      <c r="BG8" s="623">
        <v>24968</v>
      </c>
      <c r="BH8" s="626"/>
      <c r="BI8" s="626"/>
      <c r="BJ8" s="626"/>
      <c r="BK8" s="626"/>
      <c r="BL8" s="626"/>
      <c r="BM8" s="626"/>
      <c r="BN8" s="627"/>
      <c r="BO8" s="685">
        <v>1.6</v>
      </c>
      <c r="BP8" s="685"/>
      <c r="BQ8" s="685"/>
      <c r="BR8" s="685"/>
      <c r="BS8" s="631" t="s">
        <v>228</v>
      </c>
      <c r="BT8" s="626"/>
      <c r="BU8" s="626"/>
      <c r="BV8" s="626"/>
      <c r="BW8" s="626"/>
      <c r="BX8" s="626"/>
      <c r="BY8" s="626"/>
      <c r="BZ8" s="626"/>
      <c r="CA8" s="626"/>
      <c r="CB8" s="666"/>
      <c r="CD8" s="667" t="s">
        <v>240</v>
      </c>
      <c r="CE8" s="664"/>
      <c r="CF8" s="664"/>
      <c r="CG8" s="664"/>
      <c r="CH8" s="664"/>
      <c r="CI8" s="664"/>
      <c r="CJ8" s="664"/>
      <c r="CK8" s="664"/>
      <c r="CL8" s="664"/>
      <c r="CM8" s="664"/>
      <c r="CN8" s="664"/>
      <c r="CO8" s="664"/>
      <c r="CP8" s="664"/>
      <c r="CQ8" s="665"/>
      <c r="CR8" s="623">
        <v>2095413</v>
      </c>
      <c r="CS8" s="626"/>
      <c r="CT8" s="626"/>
      <c r="CU8" s="626"/>
      <c r="CV8" s="626"/>
      <c r="CW8" s="626"/>
      <c r="CX8" s="626"/>
      <c r="CY8" s="627"/>
      <c r="CZ8" s="685">
        <v>25.4</v>
      </c>
      <c r="DA8" s="685"/>
      <c r="DB8" s="685"/>
      <c r="DC8" s="685"/>
      <c r="DD8" s="631">
        <v>235857</v>
      </c>
      <c r="DE8" s="626"/>
      <c r="DF8" s="626"/>
      <c r="DG8" s="626"/>
      <c r="DH8" s="626"/>
      <c r="DI8" s="626"/>
      <c r="DJ8" s="626"/>
      <c r="DK8" s="626"/>
      <c r="DL8" s="626"/>
      <c r="DM8" s="626"/>
      <c r="DN8" s="626"/>
      <c r="DO8" s="626"/>
      <c r="DP8" s="627"/>
      <c r="DQ8" s="631">
        <v>1156894</v>
      </c>
      <c r="DR8" s="626"/>
      <c r="DS8" s="626"/>
      <c r="DT8" s="626"/>
      <c r="DU8" s="626"/>
      <c r="DV8" s="626"/>
      <c r="DW8" s="626"/>
      <c r="DX8" s="626"/>
      <c r="DY8" s="626"/>
      <c r="DZ8" s="626"/>
      <c r="EA8" s="626"/>
      <c r="EB8" s="626"/>
      <c r="EC8" s="666"/>
    </row>
    <row r="9" spans="2:143" ht="11.25" customHeight="1" x14ac:dyDescent="0.2">
      <c r="B9" s="620" t="s">
        <v>241</v>
      </c>
      <c r="C9" s="621"/>
      <c r="D9" s="621"/>
      <c r="E9" s="621"/>
      <c r="F9" s="621"/>
      <c r="G9" s="621"/>
      <c r="H9" s="621"/>
      <c r="I9" s="621"/>
      <c r="J9" s="621"/>
      <c r="K9" s="621"/>
      <c r="L9" s="621"/>
      <c r="M9" s="621"/>
      <c r="N9" s="621"/>
      <c r="O9" s="621"/>
      <c r="P9" s="621"/>
      <c r="Q9" s="622"/>
      <c r="R9" s="623">
        <v>5671</v>
      </c>
      <c r="S9" s="626"/>
      <c r="T9" s="626"/>
      <c r="U9" s="626"/>
      <c r="V9" s="626"/>
      <c r="W9" s="626"/>
      <c r="X9" s="626"/>
      <c r="Y9" s="627"/>
      <c r="Z9" s="685">
        <v>0.1</v>
      </c>
      <c r="AA9" s="685"/>
      <c r="AB9" s="685"/>
      <c r="AC9" s="685"/>
      <c r="AD9" s="686">
        <v>5671</v>
      </c>
      <c r="AE9" s="686"/>
      <c r="AF9" s="686"/>
      <c r="AG9" s="686"/>
      <c r="AH9" s="686"/>
      <c r="AI9" s="686"/>
      <c r="AJ9" s="686"/>
      <c r="AK9" s="686"/>
      <c r="AL9" s="628">
        <v>0.1</v>
      </c>
      <c r="AM9" s="629"/>
      <c r="AN9" s="629"/>
      <c r="AO9" s="687"/>
      <c r="AP9" s="620" t="s">
        <v>242</v>
      </c>
      <c r="AQ9" s="621"/>
      <c r="AR9" s="621"/>
      <c r="AS9" s="621"/>
      <c r="AT9" s="621"/>
      <c r="AU9" s="621"/>
      <c r="AV9" s="621"/>
      <c r="AW9" s="621"/>
      <c r="AX9" s="621"/>
      <c r="AY9" s="621"/>
      <c r="AZ9" s="621"/>
      <c r="BA9" s="621"/>
      <c r="BB9" s="621"/>
      <c r="BC9" s="621"/>
      <c r="BD9" s="621"/>
      <c r="BE9" s="621"/>
      <c r="BF9" s="622"/>
      <c r="BG9" s="623">
        <v>507770</v>
      </c>
      <c r="BH9" s="626"/>
      <c r="BI9" s="626"/>
      <c r="BJ9" s="626"/>
      <c r="BK9" s="626"/>
      <c r="BL9" s="626"/>
      <c r="BM9" s="626"/>
      <c r="BN9" s="627"/>
      <c r="BO9" s="685">
        <v>31.7</v>
      </c>
      <c r="BP9" s="685"/>
      <c r="BQ9" s="685"/>
      <c r="BR9" s="685"/>
      <c r="BS9" s="631" t="s">
        <v>228</v>
      </c>
      <c r="BT9" s="626"/>
      <c r="BU9" s="626"/>
      <c r="BV9" s="626"/>
      <c r="BW9" s="626"/>
      <c r="BX9" s="626"/>
      <c r="BY9" s="626"/>
      <c r="BZ9" s="626"/>
      <c r="CA9" s="626"/>
      <c r="CB9" s="666"/>
      <c r="CD9" s="667" t="s">
        <v>243</v>
      </c>
      <c r="CE9" s="664"/>
      <c r="CF9" s="664"/>
      <c r="CG9" s="664"/>
      <c r="CH9" s="664"/>
      <c r="CI9" s="664"/>
      <c r="CJ9" s="664"/>
      <c r="CK9" s="664"/>
      <c r="CL9" s="664"/>
      <c r="CM9" s="664"/>
      <c r="CN9" s="664"/>
      <c r="CO9" s="664"/>
      <c r="CP9" s="664"/>
      <c r="CQ9" s="665"/>
      <c r="CR9" s="623">
        <v>1146641</v>
      </c>
      <c r="CS9" s="626"/>
      <c r="CT9" s="626"/>
      <c r="CU9" s="626"/>
      <c r="CV9" s="626"/>
      <c r="CW9" s="626"/>
      <c r="CX9" s="626"/>
      <c r="CY9" s="627"/>
      <c r="CZ9" s="685">
        <v>13.9</v>
      </c>
      <c r="DA9" s="685"/>
      <c r="DB9" s="685"/>
      <c r="DC9" s="685"/>
      <c r="DD9" s="631">
        <v>114292</v>
      </c>
      <c r="DE9" s="626"/>
      <c r="DF9" s="626"/>
      <c r="DG9" s="626"/>
      <c r="DH9" s="626"/>
      <c r="DI9" s="626"/>
      <c r="DJ9" s="626"/>
      <c r="DK9" s="626"/>
      <c r="DL9" s="626"/>
      <c r="DM9" s="626"/>
      <c r="DN9" s="626"/>
      <c r="DO9" s="626"/>
      <c r="DP9" s="627"/>
      <c r="DQ9" s="631">
        <v>802038</v>
      </c>
      <c r="DR9" s="626"/>
      <c r="DS9" s="626"/>
      <c r="DT9" s="626"/>
      <c r="DU9" s="626"/>
      <c r="DV9" s="626"/>
      <c r="DW9" s="626"/>
      <c r="DX9" s="626"/>
      <c r="DY9" s="626"/>
      <c r="DZ9" s="626"/>
      <c r="EA9" s="626"/>
      <c r="EB9" s="626"/>
      <c r="EC9" s="666"/>
    </row>
    <row r="10" spans="2:143" ht="11.25" customHeight="1" x14ac:dyDescent="0.2">
      <c r="B10" s="620" t="s">
        <v>244</v>
      </c>
      <c r="C10" s="621"/>
      <c r="D10" s="621"/>
      <c r="E10" s="621"/>
      <c r="F10" s="621"/>
      <c r="G10" s="621"/>
      <c r="H10" s="621"/>
      <c r="I10" s="621"/>
      <c r="J10" s="621"/>
      <c r="K10" s="621"/>
      <c r="L10" s="621"/>
      <c r="M10" s="621"/>
      <c r="N10" s="621"/>
      <c r="O10" s="621"/>
      <c r="P10" s="621"/>
      <c r="Q10" s="622"/>
      <c r="R10" s="623" t="s">
        <v>228</v>
      </c>
      <c r="S10" s="626"/>
      <c r="T10" s="626"/>
      <c r="U10" s="626"/>
      <c r="V10" s="626"/>
      <c r="W10" s="626"/>
      <c r="X10" s="626"/>
      <c r="Y10" s="627"/>
      <c r="Z10" s="685" t="s">
        <v>245</v>
      </c>
      <c r="AA10" s="685"/>
      <c r="AB10" s="685"/>
      <c r="AC10" s="685"/>
      <c r="AD10" s="686" t="s">
        <v>245</v>
      </c>
      <c r="AE10" s="686"/>
      <c r="AF10" s="686"/>
      <c r="AG10" s="686"/>
      <c r="AH10" s="686"/>
      <c r="AI10" s="686"/>
      <c r="AJ10" s="686"/>
      <c r="AK10" s="686"/>
      <c r="AL10" s="628" t="s">
        <v>245</v>
      </c>
      <c r="AM10" s="629"/>
      <c r="AN10" s="629"/>
      <c r="AO10" s="687"/>
      <c r="AP10" s="620" t="s">
        <v>246</v>
      </c>
      <c r="AQ10" s="621"/>
      <c r="AR10" s="621"/>
      <c r="AS10" s="621"/>
      <c r="AT10" s="621"/>
      <c r="AU10" s="621"/>
      <c r="AV10" s="621"/>
      <c r="AW10" s="621"/>
      <c r="AX10" s="621"/>
      <c r="AY10" s="621"/>
      <c r="AZ10" s="621"/>
      <c r="BA10" s="621"/>
      <c r="BB10" s="621"/>
      <c r="BC10" s="621"/>
      <c r="BD10" s="621"/>
      <c r="BE10" s="621"/>
      <c r="BF10" s="622"/>
      <c r="BG10" s="623">
        <v>48883</v>
      </c>
      <c r="BH10" s="626"/>
      <c r="BI10" s="626"/>
      <c r="BJ10" s="626"/>
      <c r="BK10" s="626"/>
      <c r="BL10" s="626"/>
      <c r="BM10" s="626"/>
      <c r="BN10" s="627"/>
      <c r="BO10" s="685">
        <v>3.1</v>
      </c>
      <c r="BP10" s="685"/>
      <c r="BQ10" s="685"/>
      <c r="BR10" s="685"/>
      <c r="BS10" s="631" t="s">
        <v>228</v>
      </c>
      <c r="BT10" s="626"/>
      <c r="BU10" s="626"/>
      <c r="BV10" s="626"/>
      <c r="BW10" s="626"/>
      <c r="BX10" s="626"/>
      <c r="BY10" s="626"/>
      <c r="BZ10" s="626"/>
      <c r="CA10" s="626"/>
      <c r="CB10" s="666"/>
      <c r="CD10" s="667" t="s">
        <v>247</v>
      </c>
      <c r="CE10" s="664"/>
      <c r="CF10" s="664"/>
      <c r="CG10" s="664"/>
      <c r="CH10" s="664"/>
      <c r="CI10" s="664"/>
      <c r="CJ10" s="664"/>
      <c r="CK10" s="664"/>
      <c r="CL10" s="664"/>
      <c r="CM10" s="664"/>
      <c r="CN10" s="664"/>
      <c r="CO10" s="664"/>
      <c r="CP10" s="664"/>
      <c r="CQ10" s="665"/>
      <c r="CR10" s="623">
        <v>32196</v>
      </c>
      <c r="CS10" s="626"/>
      <c r="CT10" s="626"/>
      <c r="CU10" s="626"/>
      <c r="CV10" s="626"/>
      <c r="CW10" s="626"/>
      <c r="CX10" s="626"/>
      <c r="CY10" s="627"/>
      <c r="CZ10" s="685">
        <v>0.4</v>
      </c>
      <c r="DA10" s="685"/>
      <c r="DB10" s="685"/>
      <c r="DC10" s="685"/>
      <c r="DD10" s="631" t="s">
        <v>228</v>
      </c>
      <c r="DE10" s="626"/>
      <c r="DF10" s="626"/>
      <c r="DG10" s="626"/>
      <c r="DH10" s="626"/>
      <c r="DI10" s="626"/>
      <c r="DJ10" s="626"/>
      <c r="DK10" s="626"/>
      <c r="DL10" s="626"/>
      <c r="DM10" s="626"/>
      <c r="DN10" s="626"/>
      <c r="DO10" s="626"/>
      <c r="DP10" s="627"/>
      <c r="DQ10" s="631">
        <v>1711</v>
      </c>
      <c r="DR10" s="626"/>
      <c r="DS10" s="626"/>
      <c r="DT10" s="626"/>
      <c r="DU10" s="626"/>
      <c r="DV10" s="626"/>
      <c r="DW10" s="626"/>
      <c r="DX10" s="626"/>
      <c r="DY10" s="626"/>
      <c r="DZ10" s="626"/>
      <c r="EA10" s="626"/>
      <c r="EB10" s="626"/>
      <c r="EC10" s="666"/>
    </row>
    <row r="11" spans="2:143" ht="11.25" customHeight="1" x14ac:dyDescent="0.2">
      <c r="B11" s="620" t="s">
        <v>248</v>
      </c>
      <c r="C11" s="621"/>
      <c r="D11" s="621"/>
      <c r="E11" s="621"/>
      <c r="F11" s="621"/>
      <c r="G11" s="621"/>
      <c r="H11" s="621"/>
      <c r="I11" s="621"/>
      <c r="J11" s="621"/>
      <c r="K11" s="621"/>
      <c r="L11" s="621"/>
      <c r="M11" s="621"/>
      <c r="N11" s="621"/>
      <c r="O11" s="621"/>
      <c r="P11" s="621"/>
      <c r="Q11" s="622"/>
      <c r="R11" s="623" t="s">
        <v>228</v>
      </c>
      <c r="S11" s="626"/>
      <c r="T11" s="626"/>
      <c r="U11" s="626"/>
      <c r="V11" s="626"/>
      <c r="W11" s="626"/>
      <c r="X11" s="626"/>
      <c r="Y11" s="627"/>
      <c r="Z11" s="685" t="s">
        <v>228</v>
      </c>
      <c r="AA11" s="685"/>
      <c r="AB11" s="685"/>
      <c r="AC11" s="685"/>
      <c r="AD11" s="686" t="s">
        <v>228</v>
      </c>
      <c r="AE11" s="686"/>
      <c r="AF11" s="686"/>
      <c r="AG11" s="686"/>
      <c r="AH11" s="686"/>
      <c r="AI11" s="686"/>
      <c r="AJ11" s="686"/>
      <c r="AK11" s="686"/>
      <c r="AL11" s="628" t="s">
        <v>245</v>
      </c>
      <c r="AM11" s="629"/>
      <c r="AN11" s="629"/>
      <c r="AO11" s="687"/>
      <c r="AP11" s="620" t="s">
        <v>249</v>
      </c>
      <c r="AQ11" s="621"/>
      <c r="AR11" s="621"/>
      <c r="AS11" s="621"/>
      <c r="AT11" s="621"/>
      <c r="AU11" s="621"/>
      <c r="AV11" s="621"/>
      <c r="AW11" s="621"/>
      <c r="AX11" s="621"/>
      <c r="AY11" s="621"/>
      <c r="AZ11" s="621"/>
      <c r="BA11" s="621"/>
      <c r="BB11" s="621"/>
      <c r="BC11" s="621"/>
      <c r="BD11" s="621"/>
      <c r="BE11" s="621"/>
      <c r="BF11" s="622"/>
      <c r="BG11" s="623">
        <v>129859</v>
      </c>
      <c r="BH11" s="626"/>
      <c r="BI11" s="626"/>
      <c r="BJ11" s="626"/>
      <c r="BK11" s="626"/>
      <c r="BL11" s="626"/>
      <c r="BM11" s="626"/>
      <c r="BN11" s="627"/>
      <c r="BO11" s="685">
        <v>8.1</v>
      </c>
      <c r="BP11" s="685"/>
      <c r="BQ11" s="685"/>
      <c r="BR11" s="685"/>
      <c r="BS11" s="631" t="s">
        <v>228</v>
      </c>
      <c r="BT11" s="626"/>
      <c r="BU11" s="626"/>
      <c r="BV11" s="626"/>
      <c r="BW11" s="626"/>
      <c r="BX11" s="626"/>
      <c r="BY11" s="626"/>
      <c r="BZ11" s="626"/>
      <c r="CA11" s="626"/>
      <c r="CB11" s="666"/>
      <c r="CD11" s="667" t="s">
        <v>250</v>
      </c>
      <c r="CE11" s="664"/>
      <c r="CF11" s="664"/>
      <c r="CG11" s="664"/>
      <c r="CH11" s="664"/>
      <c r="CI11" s="664"/>
      <c r="CJ11" s="664"/>
      <c r="CK11" s="664"/>
      <c r="CL11" s="664"/>
      <c r="CM11" s="664"/>
      <c r="CN11" s="664"/>
      <c r="CO11" s="664"/>
      <c r="CP11" s="664"/>
      <c r="CQ11" s="665"/>
      <c r="CR11" s="623">
        <v>317945</v>
      </c>
      <c r="CS11" s="626"/>
      <c r="CT11" s="626"/>
      <c r="CU11" s="626"/>
      <c r="CV11" s="626"/>
      <c r="CW11" s="626"/>
      <c r="CX11" s="626"/>
      <c r="CY11" s="627"/>
      <c r="CZ11" s="685">
        <v>3.9</v>
      </c>
      <c r="DA11" s="685"/>
      <c r="DB11" s="685"/>
      <c r="DC11" s="685"/>
      <c r="DD11" s="631">
        <v>77932</v>
      </c>
      <c r="DE11" s="626"/>
      <c r="DF11" s="626"/>
      <c r="DG11" s="626"/>
      <c r="DH11" s="626"/>
      <c r="DI11" s="626"/>
      <c r="DJ11" s="626"/>
      <c r="DK11" s="626"/>
      <c r="DL11" s="626"/>
      <c r="DM11" s="626"/>
      <c r="DN11" s="626"/>
      <c r="DO11" s="626"/>
      <c r="DP11" s="627"/>
      <c r="DQ11" s="631">
        <v>194063</v>
      </c>
      <c r="DR11" s="626"/>
      <c r="DS11" s="626"/>
      <c r="DT11" s="626"/>
      <c r="DU11" s="626"/>
      <c r="DV11" s="626"/>
      <c r="DW11" s="626"/>
      <c r="DX11" s="626"/>
      <c r="DY11" s="626"/>
      <c r="DZ11" s="626"/>
      <c r="EA11" s="626"/>
      <c r="EB11" s="626"/>
      <c r="EC11" s="666"/>
    </row>
    <row r="12" spans="2:143" ht="11.25" customHeight="1" x14ac:dyDescent="0.2">
      <c r="B12" s="620" t="s">
        <v>251</v>
      </c>
      <c r="C12" s="621"/>
      <c r="D12" s="621"/>
      <c r="E12" s="621"/>
      <c r="F12" s="621"/>
      <c r="G12" s="621"/>
      <c r="H12" s="621"/>
      <c r="I12" s="621"/>
      <c r="J12" s="621"/>
      <c r="K12" s="621"/>
      <c r="L12" s="621"/>
      <c r="M12" s="621"/>
      <c r="N12" s="621"/>
      <c r="O12" s="621"/>
      <c r="P12" s="621"/>
      <c r="Q12" s="622"/>
      <c r="R12" s="623">
        <v>270275</v>
      </c>
      <c r="S12" s="626"/>
      <c r="T12" s="626"/>
      <c r="U12" s="626"/>
      <c r="V12" s="626"/>
      <c r="W12" s="626"/>
      <c r="X12" s="626"/>
      <c r="Y12" s="627"/>
      <c r="Z12" s="685">
        <v>3</v>
      </c>
      <c r="AA12" s="685"/>
      <c r="AB12" s="685"/>
      <c r="AC12" s="685"/>
      <c r="AD12" s="686">
        <v>270275</v>
      </c>
      <c r="AE12" s="686"/>
      <c r="AF12" s="686"/>
      <c r="AG12" s="686"/>
      <c r="AH12" s="686"/>
      <c r="AI12" s="686"/>
      <c r="AJ12" s="686"/>
      <c r="AK12" s="686"/>
      <c r="AL12" s="628">
        <v>5.9</v>
      </c>
      <c r="AM12" s="629"/>
      <c r="AN12" s="629"/>
      <c r="AO12" s="687"/>
      <c r="AP12" s="620" t="s">
        <v>252</v>
      </c>
      <c r="AQ12" s="621"/>
      <c r="AR12" s="621"/>
      <c r="AS12" s="621"/>
      <c r="AT12" s="621"/>
      <c r="AU12" s="621"/>
      <c r="AV12" s="621"/>
      <c r="AW12" s="621"/>
      <c r="AX12" s="621"/>
      <c r="AY12" s="621"/>
      <c r="AZ12" s="621"/>
      <c r="BA12" s="621"/>
      <c r="BB12" s="621"/>
      <c r="BC12" s="621"/>
      <c r="BD12" s="621"/>
      <c r="BE12" s="621"/>
      <c r="BF12" s="622"/>
      <c r="BG12" s="623">
        <v>695127</v>
      </c>
      <c r="BH12" s="626"/>
      <c r="BI12" s="626"/>
      <c r="BJ12" s="626"/>
      <c r="BK12" s="626"/>
      <c r="BL12" s="626"/>
      <c r="BM12" s="626"/>
      <c r="BN12" s="627"/>
      <c r="BO12" s="685">
        <v>43.4</v>
      </c>
      <c r="BP12" s="685"/>
      <c r="BQ12" s="685"/>
      <c r="BR12" s="685"/>
      <c r="BS12" s="631" t="s">
        <v>228</v>
      </c>
      <c r="BT12" s="626"/>
      <c r="BU12" s="626"/>
      <c r="BV12" s="626"/>
      <c r="BW12" s="626"/>
      <c r="BX12" s="626"/>
      <c r="BY12" s="626"/>
      <c r="BZ12" s="626"/>
      <c r="CA12" s="626"/>
      <c r="CB12" s="666"/>
      <c r="CD12" s="667" t="s">
        <v>253</v>
      </c>
      <c r="CE12" s="664"/>
      <c r="CF12" s="664"/>
      <c r="CG12" s="664"/>
      <c r="CH12" s="664"/>
      <c r="CI12" s="664"/>
      <c r="CJ12" s="664"/>
      <c r="CK12" s="664"/>
      <c r="CL12" s="664"/>
      <c r="CM12" s="664"/>
      <c r="CN12" s="664"/>
      <c r="CO12" s="664"/>
      <c r="CP12" s="664"/>
      <c r="CQ12" s="665"/>
      <c r="CR12" s="623">
        <v>178258</v>
      </c>
      <c r="CS12" s="626"/>
      <c r="CT12" s="626"/>
      <c r="CU12" s="626"/>
      <c r="CV12" s="626"/>
      <c r="CW12" s="626"/>
      <c r="CX12" s="626"/>
      <c r="CY12" s="627"/>
      <c r="CZ12" s="685">
        <v>2.2000000000000002</v>
      </c>
      <c r="DA12" s="685"/>
      <c r="DB12" s="685"/>
      <c r="DC12" s="685"/>
      <c r="DD12" s="631">
        <v>2103</v>
      </c>
      <c r="DE12" s="626"/>
      <c r="DF12" s="626"/>
      <c r="DG12" s="626"/>
      <c r="DH12" s="626"/>
      <c r="DI12" s="626"/>
      <c r="DJ12" s="626"/>
      <c r="DK12" s="626"/>
      <c r="DL12" s="626"/>
      <c r="DM12" s="626"/>
      <c r="DN12" s="626"/>
      <c r="DO12" s="626"/>
      <c r="DP12" s="627"/>
      <c r="DQ12" s="631">
        <v>108267</v>
      </c>
      <c r="DR12" s="626"/>
      <c r="DS12" s="626"/>
      <c r="DT12" s="626"/>
      <c r="DU12" s="626"/>
      <c r="DV12" s="626"/>
      <c r="DW12" s="626"/>
      <c r="DX12" s="626"/>
      <c r="DY12" s="626"/>
      <c r="DZ12" s="626"/>
      <c r="EA12" s="626"/>
      <c r="EB12" s="626"/>
      <c r="EC12" s="666"/>
    </row>
    <row r="13" spans="2:143" ht="11.25" customHeight="1" x14ac:dyDescent="0.2">
      <c r="B13" s="620" t="s">
        <v>254</v>
      </c>
      <c r="C13" s="621"/>
      <c r="D13" s="621"/>
      <c r="E13" s="621"/>
      <c r="F13" s="621"/>
      <c r="G13" s="621"/>
      <c r="H13" s="621"/>
      <c r="I13" s="621"/>
      <c r="J13" s="621"/>
      <c r="K13" s="621"/>
      <c r="L13" s="621"/>
      <c r="M13" s="621"/>
      <c r="N13" s="621"/>
      <c r="O13" s="621"/>
      <c r="P13" s="621"/>
      <c r="Q13" s="622"/>
      <c r="R13" s="623" t="s">
        <v>228</v>
      </c>
      <c r="S13" s="626"/>
      <c r="T13" s="626"/>
      <c r="U13" s="626"/>
      <c r="V13" s="626"/>
      <c r="W13" s="626"/>
      <c r="X13" s="626"/>
      <c r="Y13" s="627"/>
      <c r="Z13" s="685" t="s">
        <v>245</v>
      </c>
      <c r="AA13" s="685"/>
      <c r="AB13" s="685"/>
      <c r="AC13" s="685"/>
      <c r="AD13" s="686" t="s">
        <v>245</v>
      </c>
      <c r="AE13" s="686"/>
      <c r="AF13" s="686"/>
      <c r="AG13" s="686"/>
      <c r="AH13" s="686"/>
      <c r="AI13" s="686"/>
      <c r="AJ13" s="686"/>
      <c r="AK13" s="686"/>
      <c r="AL13" s="628" t="s">
        <v>228</v>
      </c>
      <c r="AM13" s="629"/>
      <c r="AN13" s="629"/>
      <c r="AO13" s="687"/>
      <c r="AP13" s="620" t="s">
        <v>255</v>
      </c>
      <c r="AQ13" s="621"/>
      <c r="AR13" s="621"/>
      <c r="AS13" s="621"/>
      <c r="AT13" s="621"/>
      <c r="AU13" s="621"/>
      <c r="AV13" s="621"/>
      <c r="AW13" s="621"/>
      <c r="AX13" s="621"/>
      <c r="AY13" s="621"/>
      <c r="AZ13" s="621"/>
      <c r="BA13" s="621"/>
      <c r="BB13" s="621"/>
      <c r="BC13" s="621"/>
      <c r="BD13" s="621"/>
      <c r="BE13" s="621"/>
      <c r="BF13" s="622"/>
      <c r="BG13" s="623">
        <v>693668</v>
      </c>
      <c r="BH13" s="626"/>
      <c r="BI13" s="626"/>
      <c r="BJ13" s="626"/>
      <c r="BK13" s="626"/>
      <c r="BL13" s="626"/>
      <c r="BM13" s="626"/>
      <c r="BN13" s="627"/>
      <c r="BO13" s="685">
        <v>43.3</v>
      </c>
      <c r="BP13" s="685"/>
      <c r="BQ13" s="685"/>
      <c r="BR13" s="685"/>
      <c r="BS13" s="631" t="s">
        <v>138</v>
      </c>
      <c r="BT13" s="626"/>
      <c r="BU13" s="626"/>
      <c r="BV13" s="626"/>
      <c r="BW13" s="626"/>
      <c r="BX13" s="626"/>
      <c r="BY13" s="626"/>
      <c r="BZ13" s="626"/>
      <c r="CA13" s="626"/>
      <c r="CB13" s="666"/>
      <c r="CD13" s="667" t="s">
        <v>256</v>
      </c>
      <c r="CE13" s="664"/>
      <c r="CF13" s="664"/>
      <c r="CG13" s="664"/>
      <c r="CH13" s="664"/>
      <c r="CI13" s="664"/>
      <c r="CJ13" s="664"/>
      <c r="CK13" s="664"/>
      <c r="CL13" s="664"/>
      <c r="CM13" s="664"/>
      <c r="CN13" s="664"/>
      <c r="CO13" s="664"/>
      <c r="CP13" s="664"/>
      <c r="CQ13" s="665"/>
      <c r="CR13" s="623">
        <v>762277</v>
      </c>
      <c r="CS13" s="626"/>
      <c r="CT13" s="626"/>
      <c r="CU13" s="626"/>
      <c r="CV13" s="626"/>
      <c r="CW13" s="626"/>
      <c r="CX13" s="626"/>
      <c r="CY13" s="627"/>
      <c r="CZ13" s="685">
        <v>9.1999999999999993</v>
      </c>
      <c r="DA13" s="685"/>
      <c r="DB13" s="685"/>
      <c r="DC13" s="685"/>
      <c r="DD13" s="631">
        <v>591756</v>
      </c>
      <c r="DE13" s="626"/>
      <c r="DF13" s="626"/>
      <c r="DG13" s="626"/>
      <c r="DH13" s="626"/>
      <c r="DI13" s="626"/>
      <c r="DJ13" s="626"/>
      <c r="DK13" s="626"/>
      <c r="DL13" s="626"/>
      <c r="DM13" s="626"/>
      <c r="DN13" s="626"/>
      <c r="DO13" s="626"/>
      <c r="DP13" s="627"/>
      <c r="DQ13" s="631">
        <v>223831</v>
      </c>
      <c r="DR13" s="626"/>
      <c r="DS13" s="626"/>
      <c r="DT13" s="626"/>
      <c r="DU13" s="626"/>
      <c r="DV13" s="626"/>
      <c r="DW13" s="626"/>
      <c r="DX13" s="626"/>
      <c r="DY13" s="626"/>
      <c r="DZ13" s="626"/>
      <c r="EA13" s="626"/>
      <c r="EB13" s="626"/>
      <c r="EC13" s="666"/>
    </row>
    <row r="14" spans="2:143" ht="11.25" customHeight="1" x14ac:dyDescent="0.2">
      <c r="B14" s="620" t="s">
        <v>257</v>
      </c>
      <c r="C14" s="621"/>
      <c r="D14" s="621"/>
      <c r="E14" s="621"/>
      <c r="F14" s="621"/>
      <c r="G14" s="621"/>
      <c r="H14" s="621"/>
      <c r="I14" s="621"/>
      <c r="J14" s="621"/>
      <c r="K14" s="621"/>
      <c r="L14" s="621"/>
      <c r="M14" s="621"/>
      <c r="N14" s="621"/>
      <c r="O14" s="621"/>
      <c r="P14" s="621"/>
      <c r="Q14" s="622"/>
      <c r="R14" s="623" t="s">
        <v>245</v>
      </c>
      <c r="S14" s="626"/>
      <c r="T14" s="626"/>
      <c r="U14" s="626"/>
      <c r="V14" s="626"/>
      <c r="W14" s="626"/>
      <c r="X14" s="626"/>
      <c r="Y14" s="627"/>
      <c r="Z14" s="685" t="s">
        <v>245</v>
      </c>
      <c r="AA14" s="685"/>
      <c r="AB14" s="685"/>
      <c r="AC14" s="685"/>
      <c r="AD14" s="686" t="s">
        <v>228</v>
      </c>
      <c r="AE14" s="686"/>
      <c r="AF14" s="686"/>
      <c r="AG14" s="686"/>
      <c r="AH14" s="686"/>
      <c r="AI14" s="686"/>
      <c r="AJ14" s="686"/>
      <c r="AK14" s="686"/>
      <c r="AL14" s="628" t="s">
        <v>228</v>
      </c>
      <c r="AM14" s="629"/>
      <c r="AN14" s="629"/>
      <c r="AO14" s="687"/>
      <c r="AP14" s="620" t="s">
        <v>258</v>
      </c>
      <c r="AQ14" s="621"/>
      <c r="AR14" s="621"/>
      <c r="AS14" s="621"/>
      <c r="AT14" s="621"/>
      <c r="AU14" s="621"/>
      <c r="AV14" s="621"/>
      <c r="AW14" s="621"/>
      <c r="AX14" s="621"/>
      <c r="AY14" s="621"/>
      <c r="AZ14" s="621"/>
      <c r="BA14" s="621"/>
      <c r="BB14" s="621"/>
      <c r="BC14" s="621"/>
      <c r="BD14" s="621"/>
      <c r="BE14" s="621"/>
      <c r="BF14" s="622"/>
      <c r="BG14" s="623">
        <v>63148</v>
      </c>
      <c r="BH14" s="626"/>
      <c r="BI14" s="626"/>
      <c r="BJ14" s="626"/>
      <c r="BK14" s="626"/>
      <c r="BL14" s="626"/>
      <c r="BM14" s="626"/>
      <c r="BN14" s="627"/>
      <c r="BO14" s="685">
        <v>3.9</v>
      </c>
      <c r="BP14" s="685"/>
      <c r="BQ14" s="685"/>
      <c r="BR14" s="685"/>
      <c r="BS14" s="631" t="s">
        <v>138</v>
      </c>
      <c r="BT14" s="626"/>
      <c r="BU14" s="626"/>
      <c r="BV14" s="626"/>
      <c r="BW14" s="626"/>
      <c r="BX14" s="626"/>
      <c r="BY14" s="626"/>
      <c r="BZ14" s="626"/>
      <c r="CA14" s="626"/>
      <c r="CB14" s="666"/>
      <c r="CD14" s="667" t="s">
        <v>259</v>
      </c>
      <c r="CE14" s="664"/>
      <c r="CF14" s="664"/>
      <c r="CG14" s="664"/>
      <c r="CH14" s="664"/>
      <c r="CI14" s="664"/>
      <c r="CJ14" s="664"/>
      <c r="CK14" s="664"/>
      <c r="CL14" s="664"/>
      <c r="CM14" s="664"/>
      <c r="CN14" s="664"/>
      <c r="CO14" s="664"/>
      <c r="CP14" s="664"/>
      <c r="CQ14" s="665"/>
      <c r="CR14" s="623">
        <v>433531</v>
      </c>
      <c r="CS14" s="626"/>
      <c r="CT14" s="626"/>
      <c r="CU14" s="626"/>
      <c r="CV14" s="626"/>
      <c r="CW14" s="626"/>
      <c r="CX14" s="626"/>
      <c r="CY14" s="627"/>
      <c r="CZ14" s="685">
        <v>5.3</v>
      </c>
      <c r="DA14" s="685"/>
      <c r="DB14" s="685"/>
      <c r="DC14" s="685"/>
      <c r="DD14" s="631">
        <v>9782</v>
      </c>
      <c r="DE14" s="626"/>
      <c r="DF14" s="626"/>
      <c r="DG14" s="626"/>
      <c r="DH14" s="626"/>
      <c r="DI14" s="626"/>
      <c r="DJ14" s="626"/>
      <c r="DK14" s="626"/>
      <c r="DL14" s="626"/>
      <c r="DM14" s="626"/>
      <c r="DN14" s="626"/>
      <c r="DO14" s="626"/>
      <c r="DP14" s="627"/>
      <c r="DQ14" s="631">
        <v>352406</v>
      </c>
      <c r="DR14" s="626"/>
      <c r="DS14" s="626"/>
      <c r="DT14" s="626"/>
      <c r="DU14" s="626"/>
      <c r="DV14" s="626"/>
      <c r="DW14" s="626"/>
      <c r="DX14" s="626"/>
      <c r="DY14" s="626"/>
      <c r="DZ14" s="626"/>
      <c r="EA14" s="626"/>
      <c r="EB14" s="626"/>
      <c r="EC14" s="666"/>
    </row>
    <row r="15" spans="2:143" ht="11.25" customHeight="1" x14ac:dyDescent="0.2">
      <c r="B15" s="620" t="s">
        <v>260</v>
      </c>
      <c r="C15" s="621"/>
      <c r="D15" s="621"/>
      <c r="E15" s="621"/>
      <c r="F15" s="621"/>
      <c r="G15" s="621"/>
      <c r="H15" s="621"/>
      <c r="I15" s="621"/>
      <c r="J15" s="621"/>
      <c r="K15" s="621"/>
      <c r="L15" s="621"/>
      <c r="M15" s="621"/>
      <c r="N15" s="621"/>
      <c r="O15" s="621"/>
      <c r="P15" s="621"/>
      <c r="Q15" s="622"/>
      <c r="R15" s="623">
        <v>19590</v>
      </c>
      <c r="S15" s="626"/>
      <c r="T15" s="626"/>
      <c r="U15" s="626"/>
      <c r="V15" s="626"/>
      <c r="W15" s="626"/>
      <c r="X15" s="626"/>
      <c r="Y15" s="627"/>
      <c r="Z15" s="685">
        <v>0.2</v>
      </c>
      <c r="AA15" s="685"/>
      <c r="AB15" s="685"/>
      <c r="AC15" s="685"/>
      <c r="AD15" s="686">
        <v>19590</v>
      </c>
      <c r="AE15" s="686"/>
      <c r="AF15" s="686"/>
      <c r="AG15" s="686"/>
      <c r="AH15" s="686"/>
      <c r="AI15" s="686"/>
      <c r="AJ15" s="686"/>
      <c r="AK15" s="686"/>
      <c r="AL15" s="628">
        <v>0.4</v>
      </c>
      <c r="AM15" s="629"/>
      <c r="AN15" s="629"/>
      <c r="AO15" s="687"/>
      <c r="AP15" s="620" t="s">
        <v>261</v>
      </c>
      <c r="AQ15" s="621"/>
      <c r="AR15" s="621"/>
      <c r="AS15" s="621"/>
      <c r="AT15" s="621"/>
      <c r="AU15" s="621"/>
      <c r="AV15" s="621"/>
      <c r="AW15" s="621"/>
      <c r="AX15" s="621"/>
      <c r="AY15" s="621"/>
      <c r="AZ15" s="621"/>
      <c r="BA15" s="621"/>
      <c r="BB15" s="621"/>
      <c r="BC15" s="621"/>
      <c r="BD15" s="621"/>
      <c r="BE15" s="621"/>
      <c r="BF15" s="622"/>
      <c r="BG15" s="623">
        <v>100299</v>
      </c>
      <c r="BH15" s="626"/>
      <c r="BI15" s="626"/>
      <c r="BJ15" s="626"/>
      <c r="BK15" s="626"/>
      <c r="BL15" s="626"/>
      <c r="BM15" s="626"/>
      <c r="BN15" s="627"/>
      <c r="BO15" s="685">
        <v>6.3</v>
      </c>
      <c r="BP15" s="685"/>
      <c r="BQ15" s="685"/>
      <c r="BR15" s="685"/>
      <c r="BS15" s="631" t="s">
        <v>245</v>
      </c>
      <c r="BT15" s="626"/>
      <c r="BU15" s="626"/>
      <c r="BV15" s="626"/>
      <c r="BW15" s="626"/>
      <c r="BX15" s="626"/>
      <c r="BY15" s="626"/>
      <c r="BZ15" s="626"/>
      <c r="CA15" s="626"/>
      <c r="CB15" s="666"/>
      <c r="CD15" s="667" t="s">
        <v>262</v>
      </c>
      <c r="CE15" s="664"/>
      <c r="CF15" s="664"/>
      <c r="CG15" s="664"/>
      <c r="CH15" s="664"/>
      <c r="CI15" s="664"/>
      <c r="CJ15" s="664"/>
      <c r="CK15" s="664"/>
      <c r="CL15" s="664"/>
      <c r="CM15" s="664"/>
      <c r="CN15" s="664"/>
      <c r="CO15" s="664"/>
      <c r="CP15" s="664"/>
      <c r="CQ15" s="665"/>
      <c r="CR15" s="623">
        <v>1174676</v>
      </c>
      <c r="CS15" s="626"/>
      <c r="CT15" s="626"/>
      <c r="CU15" s="626"/>
      <c r="CV15" s="626"/>
      <c r="CW15" s="626"/>
      <c r="CX15" s="626"/>
      <c r="CY15" s="627"/>
      <c r="CZ15" s="685">
        <v>14.2</v>
      </c>
      <c r="DA15" s="685"/>
      <c r="DB15" s="685"/>
      <c r="DC15" s="685"/>
      <c r="DD15" s="631">
        <v>486940</v>
      </c>
      <c r="DE15" s="626"/>
      <c r="DF15" s="626"/>
      <c r="DG15" s="626"/>
      <c r="DH15" s="626"/>
      <c r="DI15" s="626"/>
      <c r="DJ15" s="626"/>
      <c r="DK15" s="626"/>
      <c r="DL15" s="626"/>
      <c r="DM15" s="626"/>
      <c r="DN15" s="626"/>
      <c r="DO15" s="626"/>
      <c r="DP15" s="627"/>
      <c r="DQ15" s="631">
        <v>573085</v>
      </c>
      <c r="DR15" s="626"/>
      <c r="DS15" s="626"/>
      <c r="DT15" s="626"/>
      <c r="DU15" s="626"/>
      <c r="DV15" s="626"/>
      <c r="DW15" s="626"/>
      <c r="DX15" s="626"/>
      <c r="DY15" s="626"/>
      <c r="DZ15" s="626"/>
      <c r="EA15" s="626"/>
      <c r="EB15" s="626"/>
      <c r="EC15" s="666"/>
    </row>
    <row r="16" spans="2:143" ht="11.25" customHeight="1" x14ac:dyDescent="0.2">
      <c r="B16" s="620" t="s">
        <v>263</v>
      </c>
      <c r="C16" s="621"/>
      <c r="D16" s="621"/>
      <c r="E16" s="621"/>
      <c r="F16" s="621"/>
      <c r="G16" s="621"/>
      <c r="H16" s="621"/>
      <c r="I16" s="621"/>
      <c r="J16" s="621"/>
      <c r="K16" s="621"/>
      <c r="L16" s="621"/>
      <c r="M16" s="621"/>
      <c r="N16" s="621"/>
      <c r="O16" s="621"/>
      <c r="P16" s="621"/>
      <c r="Q16" s="622"/>
      <c r="R16" s="623" t="s">
        <v>245</v>
      </c>
      <c r="S16" s="626"/>
      <c r="T16" s="626"/>
      <c r="U16" s="626"/>
      <c r="V16" s="626"/>
      <c r="W16" s="626"/>
      <c r="X16" s="626"/>
      <c r="Y16" s="627"/>
      <c r="Z16" s="685" t="s">
        <v>228</v>
      </c>
      <c r="AA16" s="685"/>
      <c r="AB16" s="685"/>
      <c r="AC16" s="685"/>
      <c r="AD16" s="686" t="s">
        <v>228</v>
      </c>
      <c r="AE16" s="686"/>
      <c r="AF16" s="686"/>
      <c r="AG16" s="686"/>
      <c r="AH16" s="686"/>
      <c r="AI16" s="686"/>
      <c r="AJ16" s="686"/>
      <c r="AK16" s="686"/>
      <c r="AL16" s="628" t="s">
        <v>138</v>
      </c>
      <c r="AM16" s="629"/>
      <c r="AN16" s="629"/>
      <c r="AO16" s="687"/>
      <c r="AP16" s="620" t="s">
        <v>264</v>
      </c>
      <c r="AQ16" s="621"/>
      <c r="AR16" s="621"/>
      <c r="AS16" s="621"/>
      <c r="AT16" s="621"/>
      <c r="AU16" s="621"/>
      <c r="AV16" s="621"/>
      <c r="AW16" s="621"/>
      <c r="AX16" s="621"/>
      <c r="AY16" s="621"/>
      <c r="AZ16" s="621"/>
      <c r="BA16" s="621"/>
      <c r="BB16" s="621"/>
      <c r="BC16" s="621"/>
      <c r="BD16" s="621"/>
      <c r="BE16" s="621"/>
      <c r="BF16" s="622"/>
      <c r="BG16" s="623" t="s">
        <v>228</v>
      </c>
      <c r="BH16" s="626"/>
      <c r="BI16" s="626"/>
      <c r="BJ16" s="626"/>
      <c r="BK16" s="626"/>
      <c r="BL16" s="626"/>
      <c r="BM16" s="626"/>
      <c r="BN16" s="627"/>
      <c r="BO16" s="685" t="s">
        <v>228</v>
      </c>
      <c r="BP16" s="685"/>
      <c r="BQ16" s="685"/>
      <c r="BR16" s="685"/>
      <c r="BS16" s="631" t="s">
        <v>228</v>
      </c>
      <c r="BT16" s="626"/>
      <c r="BU16" s="626"/>
      <c r="BV16" s="626"/>
      <c r="BW16" s="626"/>
      <c r="BX16" s="626"/>
      <c r="BY16" s="626"/>
      <c r="BZ16" s="626"/>
      <c r="CA16" s="626"/>
      <c r="CB16" s="666"/>
      <c r="CD16" s="667" t="s">
        <v>265</v>
      </c>
      <c r="CE16" s="664"/>
      <c r="CF16" s="664"/>
      <c r="CG16" s="664"/>
      <c r="CH16" s="664"/>
      <c r="CI16" s="664"/>
      <c r="CJ16" s="664"/>
      <c r="CK16" s="664"/>
      <c r="CL16" s="664"/>
      <c r="CM16" s="664"/>
      <c r="CN16" s="664"/>
      <c r="CO16" s="664"/>
      <c r="CP16" s="664"/>
      <c r="CQ16" s="665"/>
      <c r="CR16" s="623">
        <v>64244</v>
      </c>
      <c r="CS16" s="626"/>
      <c r="CT16" s="626"/>
      <c r="CU16" s="626"/>
      <c r="CV16" s="626"/>
      <c r="CW16" s="626"/>
      <c r="CX16" s="626"/>
      <c r="CY16" s="627"/>
      <c r="CZ16" s="685">
        <v>0.8</v>
      </c>
      <c r="DA16" s="685"/>
      <c r="DB16" s="685"/>
      <c r="DC16" s="685"/>
      <c r="DD16" s="631" t="s">
        <v>228</v>
      </c>
      <c r="DE16" s="626"/>
      <c r="DF16" s="626"/>
      <c r="DG16" s="626"/>
      <c r="DH16" s="626"/>
      <c r="DI16" s="626"/>
      <c r="DJ16" s="626"/>
      <c r="DK16" s="626"/>
      <c r="DL16" s="626"/>
      <c r="DM16" s="626"/>
      <c r="DN16" s="626"/>
      <c r="DO16" s="626"/>
      <c r="DP16" s="627"/>
      <c r="DQ16" s="631">
        <v>40965</v>
      </c>
      <c r="DR16" s="626"/>
      <c r="DS16" s="626"/>
      <c r="DT16" s="626"/>
      <c r="DU16" s="626"/>
      <c r="DV16" s="626"/>
      <c r="DW16" s="626"/>
      <c r="DX16" s="626"/>
      <c r="DY16" s="626"/>
      <c r="DZ16" s="626"/>
      <c r="EA16" s="626"/>
      <c r="EB16" s="626"/>
      <c r="EC16" s="666"/>
    </row>
    <row r="17" spans="2:133" ht="11.25" customHeight="1" x14ac:dyDescent="0.2">
      <c r="B17" s="620" t="s">
        <v>266</v>
      </c>
      <c r="C17" s="621"/>
      <c r="D17" s="621"/>
      <c r="E17" s="621"/>
      <c r="F17" s="621"/>
      <c r="G17" s="621"/>
      <c r="H17" s="621"/>
      <c r="I17" s="621"/>
      <c r="J17" s="621"/>
      <c r="K17" s="621"/>
      <c r="L17" s="621"/>
      <c r="M17" s="621"/>
      <c r="N17" s="621"/>
      <c r="O17" s="621"/>
      <c r="P17" s="621"/>
      <c r="Q17" s="622"/>
      <c r="R17" s="623">
        <v>3267</v>
      </c>
      <c r="S17" s="626"/>
      <c r="T17" s="626"/>
      <c r="U17" s="626"/>
      <c r="V17" s="626"/>
      <c r="W17" s="626"/>
      <c r="X17" s="626"/>
      <c r="Y17" s="627"/>
      <c r="Z17" s="685">
        <v>0</v>
      </c>
      <c r="AA17" s="685"/>
      <c r="AB17" s="685"/>
      <c r="AC17" s="685"/>
      <c r="AD17" s="686">
        <v>3267</v>
      </c>
      <c r="AE17" s="686"/>
      <c r="AF17" s="686"/>
      <c r="AG17" s="686"/>
      <c r="AH17" s="686"/>
      <c r="AI17" s="686"/>
      <c r="AJ17" s="686"/>
      <c r="AK17" s="686"/>
      <c r="AL17" s="628">
        <v>0.1</v>
      </c>
      <c r="AM17" s="629"/>
      <c r="AN17" s="629"/>
      <c r="AO17" s="687"/>
      <c r="AP17" s="620" t="s">
        <v>267</v>
      </c>
      <c r="AQ17" s="621"/>
      <c r="AR17" s="621"/>
      <c r="AS17" s="621"/>
      <c r="AT17" s="621"/>
      <c r="AU17" s="621"/>
      <c r="AV17" s="621"/>
      <c r="AW17" s="621"/>
      <c r="AX17" s="621"/>
      <c r="AY17" s="621"/>
      <c r="AZ17" s="621"/>
      <c r="BA17" s="621"/>
      <c r="BB17" s="621"/>
      <c r="BC17" s="621"/>
      <c r="BD17" s="621"/>
      <c r="BE17" s="621"/>
      <c r="BF17" s="622"/>
      <c r="BG17" s="623" t="s">
        <v>228</v>
      </c>
      <c r="BH17" s="626"/>
      <c r="BI17" s="626"/>
      <c r="BJ17" s="626"/>
      <c r="BK17" s="626"/>
      <c r="BL17" s="626"/>
      <c r="BM17" s="626"/>
      <c r="BN17" s="627"/>
      <c r="BO17" s="685" t="s">
        <v>228</v>
      </c>
      <c r="BP17" s="685"/>
      <c r="BQ17" s="685"/>
      <c r="BR17" s="685"/>
      <c r="BS17" s="631" t="s">
        <v>228</v>
      </c>
      <c r="BT17" s="626"/>
      <c r="BU17" s="626"/>
      <c r="BV17" s="626"/>
      <c r="BW17" s="626"/>
      <c r="BX17" s="626"/>
      <c r="BY17" s="626"/>
      <c r="BZ17" s="626"/>
      <c r="CA17" s="626"/>
      <c r="CB17" s="666"/>
      <c r="CD17" s="667" t="s">
        <v>268</v>
      </c>
      <c r="CE17" s="664"/>
      <c r="CF17" s="664"/>
      <c r="CG17" s="664"/>
      <c r="CH17" s="664"/>
      <c r="CI17" s="664"/>
      <c r="CJ17" s="664"/>
      <c r="CK17" s="664"/>
      <c r="CL17" s="664"/>
      <c r="CM17" s="664"/>
      <c r="CN17" s="664"/>
      <c r="CO17" s="664"/>
      <c r="CP17" s="664"/>
      <c r="CQ17" s="665"/>
      <c r="CR17" s="623">
        <v>843499</v>
      </c>
      <c r="CS17" s="626"/>
      <c r="CT17" s="626"/>
      <c r="CU17" s="626"/>
      <c r="CV17" s="626"/>
      <c r="CW17" s="626"/>
      <c r="CX17" s="626"/>
      <c r="CY17" s="627"/>
      <c r="CZ17" s="685">
        <v>10.199999999999999</v>
      </c>
      <c r="DA17" s="685"/>
      <c r="DB17" s="685"/>
      <c r="DC17" s="685"/>
      <c r="DD17" s="631" t="s">
        <v>228</v>
      </c>
      <c r="DE17" s="626"/>
      <c r="DF17" s="626"/>
      <c r="DG17" s="626"/>
      <c r="DH17" s="626"/>
      <c r="DI17" s="626"/>
      <c r="DJ17" s="626"/>
      <c r="DK17" s="626"/>
      <c r="DL17" s="626"/>
      <c r="DM17" s="626"/>
      <c r="DN17" s="626"/>
      <c r="DO17" s="626"/>
      <c r="DP17" s="627"/>
      <c r="DQ17" s="631">
        <v>827635</v>
      </c>
      <c r="DR17" s="626"/>
      <c r="DS17" s="626"/>
      <c r="DT17" s="626"/>
      <c r="DU17" s="626"/>
      <c r="DV17" s="626"/>
      <c r="DW17" s="626"/>
      <c r="DX17" s="626"/>
      <c r="DY17" s="626"/>
      <c r="DZ17" s="626"/>
      <c r="EA17" s="626"/>
      <c r="EB17" s="626"/>
      <c r="EC17" s="666"/>
    </row>
    <row r="18" spans="2:133" ht="11.25" customHeight="1" x14ac:dyDescent="0.2">
      <c r="B18" s="620" t="s">
        <v>269</v>
      </c>
      <c r="C18" s="621"/>
      <c r="D18" s="621"/>
      <c r="E18" s="621"/>
      <c r="F18" s="621"/>
      <c r="G18" s="621"/>
      <c r="H18" s="621"/>
      <c r="I18" s="621"/>
      <c r="J18" s="621"/>
      <c r="K18" s="621"/>
      <c r="L18" s="621"/>
      <c r="M18" s="621"/>
      <c r="N18" s="621"/>
      <c r="O18" s="621"/>
      <c r="P18" s="621"/>
      <c r="Q18" s="622"/>
      <c r="R18" s="623">
        <v>2964651</v>
      </c>
      <c r="S18" s="626"/>
      <c r="T18" s="626"/>
      <c r="U18" s="626"/>
      <c r="V18" s="626"/>
      <c r="W18" s="626"/>
      <c r="X18" s="626"/>
      <c r="Y18" s="627"/>
      <c r="Z18" s="685">
        <v>33.200000000000003</v>
      </c>
      <c r="AA18" s="685"/>
      <c r="AB18" s="685"/>
      <c r="AC18" s="685"/>
      <c r="AD18" s="686">
        <v>2598253</v>
      </c>
      <c r="AE18" s="686"/>
      <c r="AF18" s="686"/>
      <c r="AG18" s="686"/>
      <c r="AH18" s="686"/>
      <c r="AI18" s="686"/>
      <c r="AJ18" s="686"/>
      <c r="AK18" s="686"/>
      <c r="AL18" s="628">
        <v>56.6</v>
      </c>
      <c r="AM18" s="629"/>
      <c r="AN18" s="629"/>
      <c r="AO18" s="687"/>
      <c r="AP18" s="620" t="s">
        <v>270</v>
      </c>
      <c r="AQ18" s="621"/>
      <c r="AR18" s="621"/>
      <c r="AS18" s="621"/>
      <c r="AT18" s="621"/>
      <c r="AU18" s="621"/>
      <c r="AV18" s="621"/>
      <c r="AW18" s="621"/>
      <c r="AX18" s="621"/>
      <c r="AY18" s="621"/>
      <c r="AZ18" s="621"/>
      <c r="BA18" s="621"/>
      <c r="BB18" s="621"/>
      <c r="BC18" s="621"/>
      <c r="BD18" s="621"/>
      <c r="BE18" s="621"/>
      <c r="BF18" s="622"/>
      <c r="BG18" s="623" t="s">
        <v>245</v>
      </c>
      <c r="BH18" s="626"/>
      <c r="BI18" s="626"/>
      <c r="BJ18" s="626"/>
      <c r="BK18" s="626"/>
      <c r="BL18" s="626"/>
      <c r="BM18" s="626"/>
      <c r="BN18" s="627"/>
      <c r="BO18" s="685" t="s">
        <v>228</v>
      </c>
      <c r="BP18" s="685"/>
      <c r="BQ18" s="685"/>
      <c r="BR18" s="685"/>
      <c r="BS18" s="631" t="s">
        <v>138</v>
      </c>
      <c r="BT18" s="626"/>
      <c r="BU18" s="626"/>
      <c r="BV18" s="626"/>
      <c r="BW18" s="626"/>
      <c r="BX18" s="626"/>
      <c r="BY18" s="626"/>
      <c r="BZ18" s="626"/>
      <c r="CA18" s="626"/>
      <c r="CB18" s="666"/>
      <c r="CD18" s="667" t="s">
        <v>271</v>
      </c>
      <c r="CE18" s="664"/>
      <c r="CF18" s="664"/>
      <c r="CG18" s="664"/>
      <c r="CH18" s="664"/>
      <c r="CI18" s="664"/>
      <c r="CJ18" s="664"/>
      <c r="CK18" s="664"/>
      <c r="CL18" s="664"/>
      <c r="CM18" s="664"/>
      <c r="CN18" s="664"/>
      <c r="CO18" s="664"/>
      <c r="CP18" s="664"/>
      <c r="CQ18" s="665"/>
      <c r="CR18" s="623" t="s">
        <v>228</v>
      </c>
      <c r="CS18" s="626"/>
      <c r="CT18" s="626"/>
      <c r="CU18" s="626"/>
      <c r="CV18" s="626"/>
      <c r="CW18" s="626"/>
      <c r="CX18" s="626"/>
      <c r="CY18" s="627"/>
      <c r="CZ18" s="685" t="s">
        <v>138</v>
      </c>
      <c r="DA18" s="685"/>
      <c r="DB18" s="685"/>
      <c r="DC18" s="685"/>
      <c r="DD18" s="631" t="s">
        <v>228</v>
      </c>
      <c r="DE18" s="626"/>
      <c r="DF18" s="626"/>
      <c r="DG18" s="626"/>
      <c r="DH18" s="626"/>
      <c r="DI18" s="626"/>
      <c r="DJ18" s="626"/>
      <c r="DK18" s="626"/>
      <c r="DL18" s="626"/>
      <c r="DM18" s="626"/>
      <c r="DN18" s="626"/>
      <c r="DO18" s="626"/>
      <c r="DP18" s="627"/>
      <c r="DQ18" s="631" t="s">
        <v>228</v>
      </c>
      <c r="DR18" s="626"/>
      <c r="DS18" s="626"/>
      <c r="DT18" s="626"/>
      <c r="DU18" s="626"/>
      <c r="DV18" s="626"/>
      <c r="DW18" s="626"/>
      <c r="DX18" s="626"/>
      <c r="DY18" s="626"/>
      <c r="DZ18" s="626"/>
      <c r="EA18" s="626"/>
      <c r="EB18" s="626"/>
      <c r="EC18" s="666"/>
    </row>
    <row r="19" spans="2:133" ht="11.25" customHeight="1" x14ac:dyDescent="0.2">
      <c r="B19" s="620" t="s">
        <v>272</v>
      </c>
      <c r="C19" s="621"/>
      <c r="D19" s="621"/>
      <c r="E19" s="621"/>
      <c r="F19" s="621"/>
      <c r="G19" s="621"/>
      <c r="H19" s="621"/>
      <c r="I19" s="621"/>
      <c r="J19" s="621"/>
      <c r="K19" s="621"/>
      <c r="L19" s="621"/>
      <c r="M19" s="621"/>
      <c r="N19" s="621"/>
      <c r="O19" s="621"/>
      <c r="P19" s="621"/>
      <c r="Q19" s="622"/>
      <c r="R19" s="623">
        <v>2598253</v>
      </c>
      <c r="S19" s="626"/>
      <c r="T19" s="626"/>
      <c r="U19" s="626"/>
      <c r="V19" s="626"/>
      <c r="W19" s="626"/>
      <c r="X19" s="626"/>
      <c r="Y19" s="627"/>
      <c r="Z19" s="685">
        <v>29.1</v>
      </c>
      <c r="AA19" s="685"/>
      <c r="AB19" s="685"/>
      <c r="AC19" s="685"/>
      <c r="AD19" s="686">
        <v>2598253</v>
      </c>
      <c r="AE19" s="686"/>
      <c r="AF19" s="686"/>
      <c r="AG19" s="686"/>
      <c r="AH19" s="686"/>
      <c r="AI19" s="686"/>
      <c r="AJ19" s="686"/>
      <c r="AK19" s="686"/>
      <c r="AL19" s="628">
        <v>56.6</v>
      </c>
      <c r="AM19" s="629"/>
      <c r="AN19" s="629"/>
      <c r="AO19" s="687"/>
      <c r="AP19" s="620" t="s">
        <v>273</v>
      </c>
      <c r="AQ19" s="621"/>
      <c r="AR19" s="621"/>
      <c r="AS19" s="621"/>
      <c r="AT19" s="621"/>
      <c r="AU19" s="621"/>
      <c r="AV19" s="621"/>
      <c r="AW19" s="621"/>
      <c r="AX19" s="621"/>
      <c r="AY19" s="621"/>
      <c r="AZ19" s="621"/>
      <c r="BA19" s="621"/>
      <c r="BB19" s="621"/>
      <c r="BC19" s="621"/>
      <c r="BD19" s="621"/>
      <c r="BE19" s="621"/>
      <c r="BF19" s="622"/>
      <c r="BG19" s="623">
        <v>32258</v>
      </c>
      <c r="BH19" s="626"/>
      <c r="BI19" s="626"/>
      <c r="BJ19" s="626"/>
      <c r="BK19" s="626"/>
      <c r="BL19" s="626"/>
      <c r="BM19" s="626"/>
      <c r="BN19" s="627"/>
      <c r="BO19" s="685">
        <v>2</v>
      </c>
      <c r="BP19" s="685"/>
      <c r="BQ19" s="685"/>
      <c r="BR19" s="685"/>
      <c r="BS19" s="631" t="s">
        <v>228</v>
      </c>
      <c r="BT19" s="626"/>
      <c r="BU19" s="626"/>
      <c r="BV19" s="626"/>
      <c r="BW19" s="626"/>
      <c r="BX19" s="626"/>
      <c r="BY19" s="626"/>
      <c r="BZ19" s="626"/>
      <c r="CA19" s="626"/>
      <c r="CB19" s="666"/>
      <c r="CD19" s="667" t="s">
        <v>274</v>
      </c>
      <c r="CE19" s="664"/>
      <c r="CF19" s="664"/>
      <c r="CG19" s="664"/>
      <c r="CH19" s="664"/>
      <c r="CI19" s="664"/>
      <c r="CJ19" s="664"/>
      <c r="CK19" s="664"/>
      <c r="CL19" s="664"/>
      <c r="CM19" s="664"/>
      <c r="CN19" s="664"/>
      <c r="CO19" s="664"/>
      <c r="CP19" s="664"/>
      <c r="CQ19" s="665"/>
      <c r="CR19" s="623" t="s">
        <v>228</v>
      </c>
      <c r="CS19" s="626"/>
      <c r="CT19" s="626"/>
      <c r="CU19" s="626"/>
      <c r="CV19" s="626"/>
      <c r="CW19" s="626"/>
      <c r="CX19" s="626"/>
      <c r="CY19" s="627"/>
      <c r="CZ19" s="685" t="s">
        <v>245</v>
      </c>
      <c r="DA19" s="685"/>
      <c r="DB19" s="685"/>
      <c r="DC19" s="685"/>
      <c r="DD19" s="631" t="s">
        <v>245</v>
      </c>
      <c r="DE19" s="626"/>
      <c r="DF19" s="626"/>
      <c r="DG19" s="626"/>
      <c r="DH19" s="626"/>
      <c r="DI19" s="626"/>
      <c r="DJ19" s="626"/>
      <c r="DK19" s="626"/>
      <c r="DL19" s="626"/>
      <c r="DM19" s="626"/>
      <c r="DN19" s="626"/>
      <c r="DO19" s="626"/>
      <c r="DP19" s="627"/>
      <c r="DQ19" s="631" t="s">
        <v>228</v>
      </c>
      <c r="DR19" s="626"/>
      <c r="DS19" s="626"/>
      <c r="DT19" s="626"/>
      <c r="DU19" s="626"/>
      <c r="DV19" s="626"/>
      <c r="DW19" s="626"/>
      <c r="DX19" s="626"/>
      <c r="DY19" s="626"/>
      <c r="DZ19" s="626"/>
      <c r="EA19" s="626"/>
      <c r="EB19" s="626"/>
      <c r="EC19" s="666"/>
    </row>
    <row r="20" spans="2:133" ht="11.25" customHeight="1" x14ac:dyDescent="0.2">
      <c r="B20" s="620" t="s">
        <v>275</v>
      </c>
      <c r="C20" s="621"/>
      <c r="D20" s="621"/>
      <c r="E20" s="621"/>
      <c r="F20" s="621"/>
      <c r="G20" s="621"/>
      <c r="H20" s="621"/>
      <c r="I20" s="621"/>
      <c r="J20" s="621"/>
      <c r="K20" s="621"/>
      <c r="L20" s="621"/>
      <c r="M20" s="621"/>
      <c r="N20" s="621"/>
      <c r="O20" s="621"/>
      <c r="P20" s="621"/>
      <c r="Q20" s="622"/>
      <c r="R20" s="623">
        <v>366398</v>
      </c>
      <c r="S20" s="626"/>
      <c r="T20" s="626"/>
      <c r="U20" s="626"/>
      <c r="V20" s="626"/>
      <c r="W20" s="626"/>
      <c r="X20" s="626"/>
      <c r="Y20" s="627"/>
      <c r="Z20" s="685">
        <v>4.0999999999999996</v>
      </c>
      <c r="AA20" s="685"/>
      <c r="AB20" s="685"/>
      <c r="AC20" s="685"/>
      <c r="AD20" s="686" t="s">
        <v>245</v>
      </c>
      <c r="AE20" s="686"/>
      <c r="AF20" s="686"/>
      <c r="AG20" s="686"/>
      <c r="AH20" s="686"/>
      <c r="AI20" s="686"/>
      <c r="AJ20" s="686"/>
      <c r="AK20" s="686"/>
      <c r="AL20" s="628" t="s">
        <v>245</v>
      </c>
      <c r="AM20" s="629"/>
      <c r="AN20" s="629"/>
      <c r="AO20" s="687"/>
      <c r="AP20" s="620" t="s">
        <v>276</v>
      </c>
      <c r="AQ20" s="621"/>
      <c r="AR20" s="621"/>
      <c r="AS20" s="621"/>
      <c r="AT20" s="621"/>
      <c r="AU20" s="621"/>
      <c r="AV20" s="621"/>
      <c r="AW20" s="621"/>
      <c r="AX20" s="621"/>
      <c r="AY20" s="621"/>
      <c r="AZ20" s="621"/>
      <c r="BA20" s="621"/>
      <c r="BB20" s="621"/>
      <c r="BC20" s="621"/>
      <c r="BD20" s="621"/>
      <c r="BE20" s="621"/>
      <c r="BF20" s="622"/>
      <c r="BG20" s="623">
        <v>32258</v>
      </c>
      <c r="BH20" s="626"/>
      <c r="BI20" s="626"/>
      <c r="BJ20" s="626"/>
      <c r="BK20" s="626"/>
      <c r="BL20" s="626"/>
      <c r="BM20" s="626"/>
      <c r="BN20" s="627"/>
      <c r="BO20" s="685">
        <v>2</v>
      </c>
      <c r="BP20" s="685"/>
      <c r="BQ20" s="685"/>
      <c r="BR20" s="685"/>
      <c r="BS20" s="631" t="s">
        <v>245</v>
      </c>
      <c r="BT20" s="626"/>
      <c r="BU20" s="626"/>
      <c r="BV20" s="626"/>
      <c r="BW20" s="626"/>
      <c r="BX20" s="626"/>
      <c r="BY20" s="626"/>
      <c r="BZ20" s="626"/>
      <c r="CA20" s="626"/>
      <c r="CB20" s="666"/>
      <c r="CD20" s="667" t="s">
        <v>277</v>
      </c>
      <c r="CE20" s="664"/>
      <c r="CF20" s="664"/>
      <c r="CG20" s="664"/>
      <c r="CH20" s="664"/>
      <c r="CI20" s="664"/>
      <c r="CJ20" s="664"/>
      <c r="CK20" s="664"/>
      <c r="CL20" s="664"/>
      <c r="CM20" s="664"/>
      <c r="CN20" s="664"/>
      <c r="CO20" s="664"/>
      <c r="CP20" s="664"/>
      <c r="CQ20" s="665"/>
      <c r="CR20" s="623">
        <v>8245911</v>
      </c>
      <c r="CS20" s="626"/>
      <c r="CT20" s="626"/>
      <c r="CU20" s="626"/>
      <c r="CV20" s="626"/>
      <c r="CW20" s="626"/>
      <c r="CX20" s="626"/>
      <c r="CY20" s="627"/>
      <c r="CZ20" s="685">
        <v>100</v>
      </c>
      <c r="DA20" s="685"/>
      <c r="DB20" s="685"/>
      <c r="DC20" s="685"/>
      <c r="DD20" s="631">
        <v>1643706</v>
      </c>
      <c r="DE20" s="626"/>
      <c r="DF20" s="626"/>
      <c r="DG20" s="626"/>
      <c r="DH20" s="626"/>
      <c r="DI20" s="626"/>
      <c r="DJ20" s="626"/>
      <c r="DK20" s="626"/>
      <c r="DL20" s="626"/>
      <c r="DM20" s="626"/>
      <c r="DN20" s="626"/>
      <c r="DO20" s="626"/>
      <c r="DP20" s="627"/>
      <c r="DQ20" s="631">
        <v>5200290</v>
      </c>
      <c r="DR20" s="626"/>
      <c r="DS20" s="626"/>
      <c r="DT20" s="626"/>
      <c r="DU20" s="626"/>
      <c r="DV20" s="626"/>
      <c r="DW20" s="626"/>
      <c r="DX20" s="626"/>
      <c r="DY20" s="626"/>
      <c r="DZ20" s="626"/>
      <c r="EA20" s="626"/>
      <c r="EB20" s="626"/>
      <c r="EC20" s="666"/>
    </row>
    <row r="21" spans="2:133" ht="11.25" customHeight="1" x14ac:dyDescent="0.2">
      <c r="B21" s="620" t="s">
        <v>278</v>
      </c>
      <c r="C21" s="621"/>
      <c r="D21" s="621"/>
      <c r="E21" s="621"/>
      <c r="F21" s="621"/>
      <c r="G21" s="621"/>
      <c r="H21" s="621"/>
      <c r="I21" s="621"/>
      <c r="J21" s="621"/>
      <c r="K21" s="621"/>
      <c r="L21" s="621"/>
      <c r="M21" s="621"/>
      <c r="N21" s="621"/>
      <c r="O21" s="621"/>
      <c r="P21" s="621"/>
      <c r="Q21" s="622"/>
      <c r="R21" s="623" t="s">
        <v>245</v>
      </c>
      <c r="S21" s="626"/>
      <c r="T21" s="626"/>
      <c r="U21" s="626"/>
      <c r="V21" s="626"/>
      <c r="W21" s="626"/>
      <c r="X21" s="626"/>
      <c r="Y21" s="627"/>
      <c r="Z21" s="685" t="s">
        <v>228</v>
      </c>
      <c r="AA21" s="685"/>
      <c r="AB21" s="685"/>
      <c r="AC21" s="685"/>
      <c r="AD21" s="686" t="s">
        <v>228</v>
      </c>
      <c r="AE21" s="686"/>
      <c r="AF21" s="686"/>
      <c r="AG21" s="686"/>
      <c r="AH21" s="686"/>
      <c r="AI21" s="686"/>
      <c r="AJ21" s="686"/>
      <c r="AK21" s="686"/>
      <c r="AL21" s="628" t="s">
        <v>245</v>
      </c>
      <c r="AM21" s="629"/>
      <c r="AN21" s="629"/>
      <c r="AO21" s="687"/>
      <c r="AP21" s="731" t="s">
        <v>279</v>
      </c>
      <c r="AQ21" s="738"/>
      <c r="AR21" s="738"/>
      <c r="AS21" s="738"/>
      <c r="AT21" s="738"/>
      <c r="AU21" s="738"/>
      <c r="AV21" s="738"/>
      <c r="AW21" s="738"/>
      <c r="AX21" s="738"/>
      <c r="AY21" s="738"/>
      <c r="AZ21" s="738"/>
      <c r="BA21" s="738"/>
      <c r="BB21" s="738"/>
      <c r="BC21" s="738"/>
      <c r="BD21" s="738"/>
      <c r="BE21" s="738"/>
      <c r="BF21" s="733"/>
      <c r="BG21" s="623">
        <v>32258</v>
      </c>
      <c r="BH21" s="626"/>
      <c r="BI21" s="626"/>
      <c r="BJ21" s="626"/>
      <c r="BK21" s="626"/>
      <c r="BL21" s="626"/>
      <c r="BM21" s="626"/>
      <c r="BN21" s="627"/>
      <c r="BO21" s="685">
        <v>2</v>
      </c>
      <c r="BP21" s="685"/>
      <c r="BQ21" s="685"/>
      <c r="BR21" s="685"/>
      <c r="BS21" s="631" t="s">
        <v>228</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2">
      <c r="B22" s="620" t="s">
        <v>280</v>
      </c>
      <c r="C22" s="621"/>
      <c r="D22" s="621"/>
      <c r="E22" s="621"/>
      <c r="F22" s="621"/>
      <c r="G22" s="621"/>
      <c r="H22" s="621"/>
      <c r="I22" s="621"/>
      <c r="J22" s="621"/>
      <c r="K22" s="621"/>
      <c r="L22" s="621"/>
      <c r="M22" s="621"/>
      <c r="N22" s="621"/>
      <c r="O22" s="621"/>
      <c r="P22" s="621"/>
      <c r="Q22" s="622"/>
      <c r="R22" s="623">
        <v>4935503</v>
      </c>
      <c r="S22" s="626"/>
      <c r="T22" s="626"/>
      <c r="U22" s="626"/>
      <c r="V22" s="626"/>
      <c r="W22" s="626"/>
      <c r="X22" s="626"/>
      <c r="Y22" s="627"/>
      <c r="Z22" s="685">
        <v>55.2</v>
      </c>
      <c r="AA22" s="685"/>
      <c r="AB22" s="685"/>
      <c r="AC22" s="685"/>
      <c r="AD22" s="686">
        <v>4569105</v>
      </c>
      <c r="AE22" s="686"/>
      <c r="AF22" s="686"/>
      <c r="AG22" s="686"/>
      <c r="AH22" s="686"/>
      <c r="AI22" s="686"/>
      <c r="AJ22" s="686"/>
      <c r="AK22" s="686"/>
      <c r="AL22" s="628">
        <v>99.5</v>
      </c>
      <c r="AM22" s="629"/>
      <c r="AN22" s="629"/>
      <c r="AO22" s="687"/>
      <c r="AP22" s="731" t="s">
        <v>281</v>
      </c>
      <c r="AQ22" s="738"/>
      <c r="AR22" s="738"/>
      <c r="AS22" s="738"/>
      <c r="AT22" s="738"/>
      <c r="AU22" s="738"/>
      <c r="AV22" s="738"/>
      <c r="AW22" s="738"/>
      <c r="AX22" s="738"/>
      <c r="AY22" s="738"/>
      <c r="AZ22" s="738"/>
      <c r="BA22" s="738"/>
      <c r="BB22" s="738"/>
      <c r="BC22" s="738"/>
      <c r="BD22" s="738"/>
      <c r="BE22" s="738"/>
      <c r="BF22" s="733"/>
      <c r="BG22" s="623" t="s">
        <v>228</v>
      </c>
      <c r="BH22" s="626"/>
      <c r="BI22" s="626"/>
      <c r="BJ22" s="626"/>
      <c r="BK22" s="626"/>
      <c r="BL22" s="626"/>
      <c r="BM22" s="626"/>
      <c r="BN22" s="627"/>
      <c r="BO22" s="685" t="s">
        <v>228</v>
      </c>
      <c r="BP22" s="685"/>
      <c r="BQ22" s="685"/>
      <c r="BR22" s="685"/>
      <c r="BS22" s="631" t="s">
        <v>228</v>
      </c>
      <c r="BT22" s="626"/>
      <c r="BU22" s="626"/>
      <c r="BV22" s="626"/>
      <c r="BW22" s="626"/>
      <c r="BX22" s="626"/>
      <c r="BY22" s="626"/>
      <c r="BZ22" s="626"/>
      <c r="CA22" s="626"/>
      <c r="CB22" s="666"/>
      <c r="CD22" s="740" t="s">
        <v>282</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2">
      <c r="B23" s="620" t="s">
        <v>283</v>
      </c>
      <c r="C23" s="621"/>
      <c r="D23" s="621"/>
      <c r="E23" s="621"/>
      <c r="F23" s="621"/>
      <c r="G23" s="621"/>
      <c r="H23" s="621"/>
      <c r="I23" s="621"/>
      <c r="J23" s="621"/>
      <c r="K23" s="621"/>
      <c r="L23" s="621"/>
      <c r="M23" s="621"/>
      <c r="N23" s="621"/>
      <c r="O23" s="621"/>
      <c r="P23" s="621"/>
      <c r="Q23" s="622"/>
      <c r="R23" s="623">
        <v>989</v>
      </c>
      <c r="S23" s="626"/>
      <c r="T23" s="626"/>
      <c r="U23" s="626"/>
      <c r="V23" s="626"/>
      <c r="W23" s="626"/>
      <c r="X23" s="626"/>
      <c r="Y23" s="627"/>
      <c r="Z23" s="685">
        <v>0</v>
      </c>
      <c r="AA23" s="685"/>
      <c r="AB23" s="685"/>
      <c r="AC23" s="685"/>
      <c r="AD23" s="686">
        <v>989</v>
      </c>
      <c r="AE23" s="686"/>
      <c r="AF23" s="686"/>
      <c r="AG23" s="686"/>
      <c r="AH23" s="686"/>
      <c r="AI23" s="686"/>
      <c r="AJ23" s="686"/>
      <c r="AK23" s="686"/>
      <c r="AL23" s="628">
        <v>0</v>
      </c>
      <c r="AM23" s="629"/>
      <c r="AN23" s="629"/>
      <c r="AO23" s="687"/>
      <c r="AP23" s="731" t="s">
        <v>284</v>
      </c>
      <c r="AQ23" s="738"/>
      <c r="AR23" s="738"/>
      <c r="AS23" s="738"/>
      <c r="AT23" s="738"/>
      <c r="AU23" s="738"/>
      <c r="AV23" s="738"/>
      <c r="AW23" s="738"/>
      <c r="AX23" s="738"/>
      <c r="AY23" s="738"/>
      <c r="AZ23" s="738"/>
      <c r="BA23" s="738"/>
      <c r="BB23" s="738"/>
      <c r="BC23" s="738"/>
      <c r="BD23" s="738"/>
      <c r="BE23" s="738"/>
      <c r="BF23" s="733"/>
      <c r="BG23" s="623" t="s">
        <v>245</v>
      </c>
      <c r="BH23" s="626"/>
      <c r="BI23" s="626"/>
      <c r="BJ23" s="626"/>
      <c r="BK23" s="626"/>
      <c r="BL23" s="626"/>
      <c r="BM23" s="626"/>
      <c r="BN23" s="627"/>
      <c r="BO23" s="685" t="s">
        <v>228</v>
      </c>
      <c r="BP23" s="685"/>
      <c r="BQ23" s="685"/>
      <c r="BR23" s="685"/>
      <c r="BS23" s="631" t="s">
        <v>228</v>
      </c>
      <c r="BT23" s="626"/>
      <c r="BU23" s="626"/>
      <c r="BV23" s="626"/>
      <c r="BW23" s="626"/>
      <c r="BX23" s="626"/>
      <c r="BY23" s="626"/>
      <c r="BZ23" s="626"/>
      <c r="CA23" s="626"/>
      <c r="CB23" s="666"/>
      <c r="CD23" s="740" t="s">
        <v>222</v>
      </c>
      <c r="CE23" s="741"/>
      <c r="CF23" s="741"/>
      <c r="CG23" s="741"/>
      <c r="CH23" s="741"/>
      <c r="CI23" s="741"/>
      <c r="CJ23" s="741"/>
      <c r="CK23" s="741"/>
      <c r="CL23" s="741"/>
      <c r="CM23" s="741"/>
      <c r="CN23" s="741"/>
      <c r="CO23" s="741"/>
      <c r="CP23" s="741"/>
      <c r="CQ23" s="742"/>
      <c r="CR23" s="740" t="s">
        <v>285</v>
      </c>
      <c r="CS23" s="741"/>
      <c r="CT23" s="741"/>
      <c r="CU23" s="741"/>
      <c r="CV23" s="741"/>
      <c r="CW23" s="741"/>
      <c r="CX23" s="741"/>
      <c r="CY23" s="742"/>
      <c r="CZ23" s="740" t="s">
        <v>286</v>
      </c>
      <c r="DA23" s="741"/>
      <c r="DB23" s="741"/>
      <c r="DC23" s="742"/>
      <c r="DD23" s="740" t="s">
        <v>287</v>
      </c>
      <c r="DE23" s="741"/>
      <c r="DF23" s="741"/>
      <c r="DG23" s="741"/>
      <c r="DH23" s="741"/>
      <c r="DI23" s="741"/>
      <c r="DJ23" s="741"/>
      <c r="DK23" s="742"/>
      <c r="DL23" s="749" t="s">
        <v>288</v>
      </c>
      <c r="DM23" s="750"/>
      <c r="DN23" s="750"/>
      <c r="DO23" s="750"/>
      <c r="DP23" s="750"/>
      <c r="DQ23" s="750"/>
      <c r="DR23" s="750"/>
      <c r="DS23" s="750"/>
      <c r="DT23" s="750"/>
      <c r="DU23" s="750"/>
      <c r="DV23" s="751"/>
      <c r="DW23" s="740" t="s">
        <v>289</v>
      </c>
      <c r="DX23" s="741"/>
      <c r="DY23" s="741"/>
      <c r="DZ23" s="741"/>
      <c r="EA23" s="741"/>
      <c r="EB23" s="741"/>
      <c r="EC23" s="742"/>
    </row>
    <row r="24" spans="2:133" ht="11.25" customHeight="1" x14ac:dyDescent="0.2">
      <c r="B24" s="620" t="s">
        <v>290</v>
      </c>
      <c r="C24" s="621"/>
      <c r="D24" s="621"/>
      <c r="E24" s="621"/>
      <c r="F24" s="621"/>
      <c r="G24" s="621"/>
      <c r="H24" s="621"/>
      <c r="I24" s="621"/>
      <c r="J24" s="621"/>
      <c r="K24" s="621"/>
      <c r="L24" s="621"/>
      <c r="M24" s="621"/>
      <c r="N24" s="621"/>
      <c r="O24" s="621"/>
      <c r="P24" s="621"/>
      <c r="Q24" s="622"/>
      <c r="R24" s="623">
        <v>200463</v>
      </c>
      <c r="S24" s="626"/>
      <c r="T24" s="626"/>
      <c r="U24" s="626"/>
      <c r="V24" s="626"/>
      <c r="W24" s="626"/>
      <c r="X24" s="626"/>
      <c r="Y24" s="627"/>
      <c r="Z24" s="685">
        <v>2.2000000000000002</v>
      </c>
      <c r="AA24" s="685"/>
      <c r="AB24" s="685"/>
      <c r="AC24" s="685"/>
      <c r="AD24" s="686" t="s">
        <v>245</v>
      </c>
      <c r="AE24" s="686"/>
      <c r="AF24" s="686"/>
      <c r="AG24" s="686"/>
      <c r="AH24" s="686"/>
      <c r="AI24" s="686"/>
      <c r="AJ24" s="686"/>
      <c r="AK24" s="686"/>
      <c r="AL24" s="628" t="s">
        <v>245</v>
      </c>
      <c r="AM24" s="629"/>
      <c r="AN24" s="629"/>
      <c r="AO24" s="687"/>
      <c r="AP24" s="731" t="s">
        <v>291</v>
      </c>
      <c r="AQ24" s="738"/>
      <c r="AR24" s="738"/>
      <c r="AS24" s="738"/>
      <c r="AT24" s="738"/>
      <c r="AU24" s="738"/>
      <c r="AV24" s="738"/>
      <c r="AW24" s="738"/>
      <c r="AX24" s="738"/>
      <c r="AY24" s="738"/>
      <c r="AZ24" s="738"/>
      <c r="BA24" s="738"/>
      <c r="BB24" s="738"/>
      <c r="BC24" s="738"/>
      <c r="BD24" s="738"/>
      <c r="BE24" s="738"/>
      <c r="BF24" s="733"/>
      <c r="BG24" s="623" t="s">
        <v>228</v>
      </c>
      <c r="BH24" s="626"/>
      <c r="BI24" s="626"/>
      <c r="BJ24" s="626"/>
      <c r="BK24" s="626"/>
      <c r="BL24" s="626"/>
      <c r="BM24" s="626"/>
      <c r="BN24" s="627"/>
      <c r="BO24" s="685" t="s">
        <v>228</v>
      </c>
      <c r="BP24" s="685"/>
      <c r="BQ24" s="685"/>
      <c r="BR24" s="685"/>
      <c r="BS24" s="631" t="s">
        <v>228</v>
      </c>
      <c r="BT24" s="626"/>
      <c r="BU24" s="626"/>
      <c r="BV24" s="626"/>
      <c r="BW24" s="626"/>
      <c r="BX24" s="626"/>
      <c r="BY24" s="626"/>
      <c r="BZ24" s="626"/>
      <c r="CA24" s="626"/>
      <c r="CB24" s="666"/>
      <c r="CD24" s="694" t="s">
        <v>292</v>
      </c>
      <c r="CE24" s="695"/>
      <c r="CF24" s="695"/>
      <c r="CG24" s="695"/>
      <c r="CH24" s="695"/>
      <c r="CI24" s="695"/>
      <c r="CJ24" s="695"/>
      <c r="CK24" s="695"/>
      <c r="CL24" s="695"/>
      <c r="CM24" s="695"/>
      <c r="CN24" s="695"/>
      <c r="CO24" s="695"/>
      <c r="CP24" s="695"/>
      <c r="CQ24" s="696"/>
      <c r="CR24" s="688">
        <v>2725442</v>
      </c>
      <c r="CS24" s="689"/>
      <c r="CT24" s="689"/>
      <c r="CU24" s="689"/>
      <c r="CV24" s="689"/>
      <c r="CW24" s="689"/>
      <c r="CX24" s="689"/>
      <c r="CY24" s="735"/>
      <c r="CZ24" s="736">
        <v>33.1</v>
      </c>
      <c r="DA24" s="705"/>
      <c r="DB24" s="705"/>
      <c r="DC24" s="739"/>
      <c r="DD24" s="734">
        <v>2122461</v>
      </c>
      <c r="DE24" s="689"/>
      <c r="DF24" s="689"/>
      <c r="DG24" s="689"/>
      <c r="DH24" s="689"/>
      <c r="DI24" s="689"/>
      <c r="DJ24" s="689"/>
      <c r="DK24" s="735"/>
      <c r="DL24" s="734">
        <v>2117240</v>
      </c>
      <c r="DM24" s="689"/>
      <c r="DN24" s="689"/>
      <c r="DO24" s="689"/>
      <c r="DP24" s="689"/>
      <c r="DQ24" s="689"/>
      <c r="DR24" s="689"/>
      <c r="DS24" s="689"/>
      <c r="DT24" s="689"/>
      <c r="DU24" s="689"/>
      <c r="DV24" s="735"/>
      <c r="DW24" s="736">
        <v>43.9</v>
      </c>
      <c r="DX24" s="705"/>
      <c r="DY24" s="705"/>
      <c r="DZ24" s="705"/>
      <c r="EA24" s="705"/>
      <c r="EB24" s="705"/>
      <c r="EC24" s="737"/>
    </row>
    <row r="25" spans="2:133" ht="11.25" customHeight="1" x14ac:dyDescent="0.2">
      <c r="B25" s="620" t="s">
        <v>293</v>
      </c>
      <c r="C25" s="621"/>
      <c r="D25" s="621"/>
      <c r="E25" s="621"/>
      <c r="F25" s="621"/>
      <c r="G25" s="621"/>
      <c r="H25" s="621"/>
      <c r="I25" s="621"/>
      <c r="J25" s="621"/>
      <c r="K25" s="621"/>
      <c r="L25" s="621"/>
      <c r="M25" s="621"/>
      <c r="N25" s="621"/>
      <c r="O25" s="621"/>
      <c r="P25" s="621"/>
      <c r="Q25" s="622"/>
      <c r="R25" s="623">
        <v>117582</v>
      </c>
      <c r="S25" s="626"/>
      <c r="T25" s="626"/>
      <c r="U25" s="626"/>
      <c r="V25" s="626"/>
      <c r="W25" s="626"/>
      <c r="X25" s="626"/>
      <c r="Y25" s="627"/>
      <c r="Z25" s="685">
        <v>1.3</v>
      </c>
      <c r="AA25" s="685"/>
      <c r="AB25" s="685"/>
      <c r="AC25" s="685"/>
      <c r="AD25" s="686">
        <v>4953</v>
      </c>
      <c r="AE25" s="686"/>
      <c r="AF25" s="686"/>
      <c r="AG25" s="686"/>
      <c r="AH25" s="686"/>
      <c r="AI25" s="686"/>
      <c r="AJ25" s="686"/>
      <c r="AK25" s="686"/>
      <c r="AL25" s="628">
        <v>0.1</v>
      </c>
      <c r="AM25" s="629"/>
      <c r="AN25" s="629"/>
      <c r="AO25" s="687"/>
      <c r="AP25" s="731" t="s">
        <v>294</v>
      </c>
      <c r="AQ25" s="738"/>
      <c r="AR25" s="738"/>
      <c r="AS25" s="738"/>
      <c r="AT25" s="738"/>
      <c r="AU25" s="738"/>
      <c r="AV25" s="738"/>
      <c r="AW25" s="738"/>
      <c r="AX25" s="738"/>
      <c r="AY25" s="738"/>
      <c r="AZ25" s="738"/>
      <c r="BA25" s="738"/>
      <c r="BB25" s="738"/>
      <c r="BC25" s="738"/>
      <c r="BD25" s="738"/>
      <c r="BE25" s="738"/>
      <c r="BF25" s="733"/>
      <c r="BG25" s="623" t="s">
        <v>228</v>
      </c>
      <c r="BH25" s="626"/>
      <c r="BI25" s="626"/>
      <c r="BJ25" s="626"/>
      <c r="BK25" s="626"/>
      <c r="BL25" s="626"/>
      <c r="BM25" s="626"/>
      <c r="BN25" s="627"/>
      <c r="BO25" s="685" t="s">
        <v>228</v>
      </c>
      <c r="BP25" s="685"/>
      <c r="BQ25" s="685"/>
      <c r="BR25" s="685"/>
      <c r="BS25" s="631" t="s">
        <v>245</v>
      </c>
      <c r="BT25" s="626"/>
      <c r="BU25" s="626"/>
      <c r="BV25" s="626"/>
      <c r="BW25" s="626"/>
      <c r="BX25" s="626"/>
      <c r="BY25" s="626"/>
      <c r="BZ25" s="626"/>
      <c r="CA25" s="626"/>
      <c r="CB25" s="666"/>
      <c r="CD25" s="667" t="s">
        <v>295</v>
      </c>
      <c r="CE25" s="664"/>
      <c r="CF25" s="664"/>
      <c r="CG25" s="664"/>
      <c r="CH25" s="664"/>
      <c r="CI25" s="664"/>
      <c r="CJ25" s="664"/>
      <c r="CK25" s="664"/>
      <c r="CL25" s="664"/>
      <c r="CM25" s="664"/>
      <c r="CN25" s="664"/>
      <c r="CO25" s="664"/>
      <c r="CP25" s="664"/>
      <c r="CQ25" s="665"/>
      <c r="CR25" s="623">
        <v>1140334</v>
      </c>
      <c r="CS25" s="624"/>
      <c r="CT25" s="624"/>
      <c r="CU25" s="624"/>
      <c r="CV25" s="624"/>
      <c r="CW25" s="624"/>
      <c r="CX25" s="624"/>
      <c r="CY25" s="625"/>
      <c r="CZ25" s="628">
        <v>13.8</v>
      </c>
      <c r="DA25" s="657"/>
      <c r="DB25" s="657"/>
      <c r="DC25" s="658"/>
      <c r="DD25" s="631">
        <v>1020053</v>
      </c>
      <c r="DE25" s="624"/>
      <c r="DF25" s="624"/>
      <c r="DG25" s="624"/>
      <c r="DH25" s="624"/>
      <c r="DI25" s="624"/>
      <c r="DJ25" s="624"/>
      <c r="DK25" s="625"/>
      <c r="DL25" s="631">
        <v>1014832</v>
      </c>
      <c r="DM25" s="624"/>
      <c r="DN25" s="624"/>
      <c r="DO25" s="624"/>
      <c r="DP25" s="624"/>
      <c r="DQ25" s="624"/>
      <c r="DR25" s="624"/>
      <c r="DS25" s="624"/>
      <c r="DT25" s="624"/>
      <c r="DU25" s="624"/>
      <c r="DV25" s="625"/>
      <c r="DW25" s="628">
        <v>21</v>
      </c>
      <c r="DX25" s="657"/>
      <c r="DY25" s="657"/>
      <c r="DZ25" s="657"/>
      <c r="EA25" s="657"/>
      <c r="EB25" s="657"/>
      <c r="EC25" s="659"/>
    </row>
    <row r="26" spans="2:133" ht="11.25" customHeight="1" x14ac:dyDescent="0.2">
      <c r="B26" s="620" t="s">
        <v>296</v>
      </c>
      <c r="C26" s="621"/>
      <c r="D26" s="621"/>
      <c r="E26" s="621"/>
      <c r="F26" s="621"/>
      <c r="G26" s="621"/>
      <c r="H26" s="621"/>
      <c r="I26" s="621"/>
      <c r="J26" s="621"/>
      <c r="K26" s="621"/>
      <c r="L26" s="621"/>
      <c r="M26" s="621"/>
      <c r="N26" s="621"/>
      <c r="O26" s="621"/>
      <c r="P26" s="621"/>
      <c r="Q26" s="622"/>
      <c r="R26" s="623">
        <v>105229</v>
      </c>
      <c r="S26" s="626"/>
      <c r="T26" s="626"/>
      <c r="U26" s="626"/>
      <c r="V26" s="626"/>
      <c r="W26" s="626"/>
      <c r="X26" s="626"/>
      <c r="Y26" s="627"/>
      <c r="Z26" s="685">
        <v>1.2</v>
      </c>
      <c r="AA26" s="685"/>
      <c r="AB26" s="685"/>
      <c r="AC26" s="685"/>
      <c r="AD26" s="686" t="s">
        <v>228</v>
      </c>
      <c r="AE26" s="686"/>
      <c r="AF26" s="686"/>
      <c r="AG26" s="686"/>
      <c r="AH26" s="686"/>
      <c r="AI26" s="686"/>
      <c r="AJ26" s="686"/>
      <c r="AK26" s="686"/>
      <c r="AL26" s="628" t="s">
        <v>228</v>
      </c>
      <c r="AM26" s="629"/>
      <c r="AN26" s="629"/>
      <c r="AO26" s="687"/>
      <c r="AP26" s="731" t="s">
        <v>297</v>
      </c>
      <c r="AQ26" s="732"/>
      <c r="AR26" s="732"/>
      <c r="AS26" s="732"/>
      <c r="AT26" s="732"/>
      <c r="AU26" s="732"/>
      <c r="AV26" s="732"/>
      <c r="AW26" s="732"/>
      <c r="AX26" s="732"/>
      <c r="AY26" s="732"/>
      <c r="AZ26" s="732"/>
      <c r="BA26" s="732"/>
      <c r="BB26" s="732"/>
      <c r="BC26" s="732"/>
      <c r="BD26" s="732"/>
      <c r="BE26" s="732"/>
      <c r="BF26" s="733"/>
      <c r="BG26" s="623" t="s">
        <v>228</v>
      </c>
      <c r="BH26" s="626"/>
      <c r="BI26" s="626"/>
      <c r="BJ26" s="626"/>
      <c r="BK26" s="626"/>
      <c r="BL26" s="626"/>
      <c r="BM26" s="626"/>
      <c r="BN26" s="627"/>
      <c r="BO26" s="685" t="s">
        <v>228</v>
      </c>
      <c r="BP26" s="685"/>
      <c r="BQ26" s="685"/>
      <c r="BR26" s="685"/>
      <c r="BS26" s="631" t="s">
        <v>228</v>
      </c>
      <c r="BT26" s="626"/>
      <c r="BU26" s="626"/>
      <c r="BV26" s="626"/>
      <c r="BW26" s="626"/>
      <c r="BX26" s="626"/>
      <c r="BY26" s="626"/>
      <c r="BZ26" s="626"/>
      <c r="CA26" s="626"/>
      <c r="CB26" s="666"/>
      <c r="CD26" s="667" t="s">
        <v>298</v>
      </c>
      <c r="CE26" s="664"/>
      <c r="CF26" s="664"/>
      <c r="CG26" s="664"/>
      <c r="CH26" s="664"/>
      <c r="CI26" s="664"/>
      <c r="CJ26" s="664"/>
      <c r="CK26" s="664"/>
      <c r="CL26" s="664"/>
      <c r="CM26" s="664"/>
      <c r="CN26" s="664"/>
      <c r="CO26" s="664"/>
      <c r="CP26" s="664"/>
      <c r="CQ26" s="665"/>
      <c r="CR26" s="623">
        <v>677199</v>
      </c>
      <c r="CS26" s="626"/>
      <c r="CT26" s="626"/>
      <c r="CU26" s="626"/>
      <c r="CV26" s="626"/>
      <c r="CW26" s="626"/>
      <c r="CX26" s="626"/>
      <c r="CY26" s="627"/>
      <c r="CZ26" s="628">
        <v>8.1999999999999993</v>
      </c>
      <c r="DA26" s="657"/>
      <c r="DB26" s="657"/>
      <c r="DC26" s="658"/>
      <c r="DD26" s="631">
        <v>579393</v>
      </c>
      <c r="DE26" s="626"/>
      <c r="DF26" s="626"/>
      <c r="DG26" s="626"/>
      <c r="DH26" s="626"/>
      <c r="DI26" s="626"/>
      <c r="DJ26" s="626"/>
      <c r="DK26" s="627"/>
      <c r="DL26" s="631" t="s">
        <v>228</v>
      </c>
      <c r="DM26" s="626"/>
      <c r="DN26" s="626"/>
      <c r="DO26" s="626"/>
      <c r="DP26" s="626"/>
      <c r="DQ26" s="626"/>
      <c r="DR26" s="626"/>
      <c r="DS26" s="626"/>
      <c r="DT26" s="626"/>
      <c r="DU26" s="626"/>
      <c r="DV26" s="627"/>
      <c r="DW26" s="628" t="s">
        <v>228</v>
      </c>
      <c r="DX26" s="657"/>
      <c r="DY26" s="657"/>
      <c r="DZ26" s="657"/>
      <c r="EA26" s="657"/>
      <c r="EB26" s="657"/>
      <c r="EC26" s="659"/>
    </row>
    <row r="27" spans="2:133" ht="11.25" customHeight="1" x14ac:dyDescent="0.2">
      <c r="B27" s="620" t="s">
        <v>299</v>
      </c>
      <c r="C27" s="621"/>
      <c r="D27" s="621"/>
      <c r="E27" s="621"/>
      <c r="F27" s="621"/>
      <c r="G27" s="621"/>
      <c r="H27" s="621"/>
      <c r="I27" s="621"/>
      <c r="J27" s="621"/>
      <c r="K27" s="621"/>
      <c r="L27" s="621"/>
      <c r="M27" s="621"/>
      <c r="N27" s="621"/>
      <c r="O27" s="621"/>
      <c r="P27" s="621"/>
      <c r="Q27" s="622"/>
      <c r="R27" s="623">
        <v>551721</v>
      </c>
      <c r="S27" s="626"/>
      <c r="T27" s="626"/>
      <c r="U27" s="626"/>
      <c r="V27" s="626"/>
      <c r="W27" s="626"/>
      <c r="X27" s="626"/>
      <c r="Y27" s="627"/>
      <c r="Z27" s="685">
        <v>6.2</v>
      </c>
      <c r="AA27" s="685"/>
      <c r="AB27" s="685"/>
      <c r="AC27" s="685"/>
      <c r="AD27" s="686" t="s">
        <v>228</v>
      </c>
      <c r="AE27" s="686"/>
      <c r="AF27" s="686"/>
      <c r="AG27" s="686"/>
      <c r="AH27" s="686"/>
      <c r="AI27" s="686"/>
      <c r="AJ27" s="686"/>
      <c r="AK27" s="686"/>
      <c r="AL27" s="628" t="s">
        <v>228</v>
      </c>
      <c r="AM27" s="629"/>
      <c r="AN27" s="629"/>
      <c r="AO27" s="687"/>
      <c r="AP27" s="620" t="s">
        <v>300</v>
      </c>
      <c r="AQ27" s="621"/>
      <c r="AR27" s="621"/>
      <c r="AS27" s="621"/>
      <c r="AT27" s="621"/>
      <c r="AU27" s="621"/>
      <c r="AV27" s="621"/>
      <c r="AW27" s="621"/>
      <c r="AX27" s="621"/>
      <c r="AY27" s="621"/>
      <c r="AZ27" s="621"/>
      <c r="BA27" s="621"/>
      <c r="BB27" s="621"/>
      <c r="BC27" s="621"/>
      <c r="BD27" s="621"/>
      <c r="BE27" s="621"/>
      <c r="BF27" s="622"/>
      <c r="BG27" s="623">
        <v>1602312</v>
      </c>
      <c r="BH27" s="626"/>
      <c r="BI27" s="626"/>
      <c r="BJ27" s="626"/>
      <c r="BK27" s="626"/>
      <c r="BL27" s="626"/>
      <c r="BM27" s="626"/>
      <c r="BN27" s="627"/>
      <c r="BO27" s="685">
        <v>100</v>
      </c>
      <c r="BP27" s="685"/>
      <c r="BQ27" s="685"/>
      <c r="BR27" s="685"/>
      <c r="BS27" s="631" t="s">
        <v>245</v>
      </c>
      <c r="BT27" s="626"/>
      <c r="BU27" s="626"/>
      <c r="BV27" s="626"/>
      <c r="BW27" s="626"/>
      <c r="BX27" s="626"/>
      <c r="BY27" s="626"/>
      <c r="BZ27" s="626"/>
      <c r="CA27" s="626"/>
      <c r="CB27" s="666"/>
      <c r="CD27" s="667" t="s">
        <v>301</v>
      </c>
      <c r="CE27" s="664"/>
      <c r="CF27" s="664"/>
      <c r="CG27" s="664"/>
      <c r="CH27" s="664"/>
      <c r="CI27" s="664"/>
      <c r="CJ27" s="664"/>
      <c r="CK27" s="664"/>
      <c r="CL27" s="664"/>
      <c r="CM27" s="664"/>
      <c r="CN27" s="664"/>
      <c r="CO27" s="664"/>
      <c r="CP27" s="664"/>
      <c r="CQ27" s="665"/>
      <c r="CR27" s="623">
        <v>741609</v>
      </c>
      <c r="CS27" s="624"/>
      <c r="CT27" s="624"/>
      <c r="CU27" s="624"/>
      <c r="CV27" s="624"/>
      <c r="CW27" s="624"/>
      <c r="CX27" s="624"/>
      <c r="CY27" s="625"/>
      <c r="CZ27" s="628">
        <v>9</v>
      </c>
      <c r="DA27" s="657"/>
      <c r="DB27" s="657"/>
      <c r="DC27" s="658"/>
      <c r="DD27" s="631">
        <v>274773</v>
      </c>
      <c r="DE27" s="624"/>
      <c r="DF27" s="624"/>
      <c r="DG27" s="624"/>
      <c r="DH27" s="624"/>
      <c r="DI27" s="624"/>
      <c r="DJ27" s="624"/>
      <c r="DK27" s="625"/>
      <c r="DL27" s="631">
        <v>274773</v>
      </c>
      <c r="DM27" s="624"/>
      <c r="DN27" s="624"/>
      <c r="DO27" s="624"/>
      <c r="DP27" s="624"/>
      <c r="DQ27" s="624"/>
      <c r="DR27" s="624"/>
      <c r="DS27" s="624"/>
      <c r="DT27" s="624"/>
      <c r="DU27" s="624"/>
      <c r="DV27" s="625"/>
      <c r="DW27" s="628">
        <v>5.7</v>
      </c>
      <c r="DX27" s="657"/>
      <c r="DY27" s="657"/>
      <c r="DZ27" s="657"/>
      <c r="EA27" s="657"/>
      <c r="EB27" s="657"/>
      <c r="EC27" s="659"/>
    </row>
    <row r="28" spans="2:133" ht="11.25" customHeight="1" x14ac:dyDescent="0.2">
      <c r="B28" s="728" t="s">
        <v>302</v>
      </c>
      <c r="C28" s="729"/>
      <c r="D28" s="729"/>
      <c r="E28" s="729"/>
      <c r="F28" s="729"/>
      <c r="G28" s="729"/>
      <c r="H28" s="729"/>
      <c r="I28" s="729"/>
      <c r="J28" s="729"/>
      <c r="K28" s="729"/>
      <c r="L28" s="729"/>
      <c r="M28" s="729"/>
      <c r="N28" s="729"/>
      <c r="O28" s="729"/>
      <c r="P28" s="729"/>
      <c r="Q28" s="730"/>
      <c r="R28" s="623" t="s">
        <v>228</v>
      </c>
      <c r="S28" s="626"/>
      <c r="T28" s="626"/>
      <c r="U28" s="626"/>
      <c r="V28" s="626"/>
      <c r="W28" s="626"/>
      <c r="X28" s="626"/>
      <c r="Y28" s="627"/>
      <c r="Z28" s="685" t="s">
        <v>245</v>
      </c>
      <c r="AA28" s="685"/>
      <c r="AB28" s="685"/>
      <c r="AC28" s="685"/>
      <c r="AD28" s="686" t="s">
        <v>228</v>
      </c>
      <c r="AE28" s="686"/>
      <c r="AF28" s="686"/>
      <c r="AG28" s="686"/>
      <c r="AH28" s="686"/>
      <c r="AI28" s="686"/>
      <c r="AJ28" s="686"/>
      <c r="AK28" s="686"/>
      <c r="AL28" s="628" t="s">
        <v>228</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303</v>
      </c>
      <c r="CE28" s="664"/>
      <c r="CF28" s="664"/>
      <c r="CG28" s="664"/>
      <c r="CH28" s="664"/>
      <c r="CI28" s="664"/>
      <c r="CJ28" s="664"/>
      <c r="CK28" s="664"/>
      <c r="CL28" s="664"/>
      <c r="CM28" s="664"/>
      <c r="CN28" s="664"/>
      <c r="CO28" s="664"/>
      <c r="CP28" s="664"/>
      <c r="CQ28" s="665"/>
      <c r="CR28" s="623">
        <v>843499</v>
      </c>
      <c r="CS28" s="626"/>
      <c r="CT28" s="626"/>
      <c r="CU28" s="626"/>
      <c r="CV28" s="626"/>
      <c r="CW28" s="626"/>
      <c r="CX28" s="626"/>
      <c r="CY28" s="627"/>
      <c r="CZ28" s="628">
        <v>10.199999999999999</v>
      </c>
      <c r="DA28" s="657"/>
      <c r="DB28" s="657"/>
      <c r="DC28" s="658"/>
      <c r="DD28" s="631">
        <v>827635</v>
      </c>
      <c r="DE28" s="626"/>
      <c r="DF28" s="626"/>
      <c r="DG28" s="626"/>
      <c r="DH28" s="626"/>
      <c r="DI28" s="626"/>
      <c r="DJ28" s="626"/>
      <c r="DK28" s="627"/>
      <c r="DL28" s="631">
        <v>827635</v>
      </c>
      <c r="DM28" s="626"/>
      <c r="DN28" s="626"/>
      <c r="DO28" s="626"/>
      <c r="DP28" s="626"/>
      <c r="DQ28" s="626"/>
      <c r="DR28" s="626"/>
      <c r="DS28" s="626"/>
      <c r="DT28" s="626"/>
      <c r="DU28" s="626"/>
      <c r="DV28" s="627"/>
      <c r="DW28" s="628">
        <v>17.2</v>
      </c>
      <c r="DX28" s="657"/>
      <c r="DY28" s="657"/>
      <c r="DZ28" s="657"/>
      <c r="EA28" s="657"/>
      <c r="EB28" s="657"/>
      <c r="EC28" s="659"/>
    </row>
    <row r="29" spans="2:133" ht="11.25" customHeight="1" x14ac:dyDescent="0.2">
      <c r="B29" s="620" t="s">
        <v>304</v>
      </c>
      <c r="C29" s="621"/>
      <c r="D29" s="621"/>
      <c r="E29" s="621"/>
      <c r="F29" s="621"/>
      <c r="G29" s="621"/>
      <c r="H29" s="621"/>
      <c r="I29" s="621"/>
      <c r="J29" s="621"/>
      <c r="K29" s="621"/>
      <c r="L29" s="621"/>
      <c r="M29" s="621"/>
      <c r="N29" s="621"/>
      <c r="O29" s="621"/>
      <c r="P29" s="621"/>
      <c r="Q29" s="622"/>
      <c r="R29" s="623">
        <v>438993</v>
      </c>
      <c r="S29" s="626"/>
      <c r="T29" s="626"/>
      <c r="U29" s="626"/>
      <c r="V29" s="626"/>
      <c r="W29" s="626"/>
      <c r="X29" s="626"/>
      <c r="Y29" s="627"/>
      <c r="Z29" s="685">
        <v>4.9000000000000004</v>
      </c>
      <c r="AA29" s="685"/>
      <c r="AB29" s="685"/>
      <c r="AC29" s="685"/>
      <c r="AD29" s="686" t="s">
        <v>245</v>
      </c>
      <c r="AE29" s="686"/>
      <c r="AF29" s="686"/>
      <c r="AG29" s="686"/>
      <c r="AH29" s="686"/>
      <c r="AI29" s="686"/>
      <c r="AJ29" s="686"/>
      <c r="AK29" s="686"/>
      <c r="AL29" s="628" t="s">
        <v>245</v>
      </c>
      <c r="AM29" s="629"/>
      <c r="AN29" s="629"/>
      <c r="AO29" s="687"/>
      <c r="AP29" s="697" t="s">
        <v>222</v>
      </c>
      <c r="AQ29" s="698"/>
      <c r="AR29" s="698"/>
      <c r="AS29" s="698"/>
      <c r="AT29" s="698"/>
      <c r="AU29" s="698"/>
      <c r="AV29" s="698"/>
      <c r="AW29" s="698"/>
      <c r="AX29" s="698"/>
      <c r="AY29" s="698"/>
      <c r="AZ29" s="698"/>
      <c r="BA29" s="698"/>
      <c r="BB29" s="698"/>
      <c r="BC29" s="698"/>
      <c r="BD29" s="698"/>
      <c r="BE29" s="698"/>
      <c r="BF29" s="699"/>
      <c r="BG29" s="697" t="s">
        <v>305</v>
      </c>
      <c r="BH29" s="725"/>
      <c r="BI29" s="725"/>
      <c r="BJ29" s="725"/>
      <c r="BK29" s="725"/>
      <c r="BL29" s="725"/>
      <c r="BM29" s="725"/>
      <c r="BN29" s="725"/>
      <c r="BO29" s="725"/>
      <c r="BP29" s="725"/>
      <c r="BQ29" s="726"/>
      <c r="BR29" s="697" t="s">
        <v>306</v>
      </c>
      <c r="BS29" s="725"/>
      <c r="BT29" s="725"/>
      <c r="BU29" s="725"/>
      <c r="BV29" s="725"/>
      <c r="BW29" s="725"/>
      <c r="BX29" s="725"/>
      <c r="BY29" s="725"/>
      <c r="BZ29" s="725"/>
      <c r="CA29" s="725"/>
      <c r="CB29" s="726"/>
      <c r="CD29" s="707" t="s">
        <v>307</v>
      </c>
      <c r="CE29" s="708"/>
      <c r="CF29" s="667" t="s">
        <v>70</v>
      </c>
      <c r="CG29" s="664"/>
      <c r="CH29" s="664"/>
      <c r="CI29" s="664"/>
      <c r="CJ29" s="664"/>
      <c r="CK29" s="664"/>
      <c r="CL29" s="664"/>
      <c r="CM29" s="664"/>
      <c r="CN29" s="664"/>
      <c r="CO29" s="664"/>
      <c r="CP29" s="664"/>
      <c r="CQ29" s="665"/>
      <c r="CR29" s="623">
        <v>843499</v>
      </c>
      <c r="CS29" s="624"/>
      <c r="CT29" s="624"/>
      <c r="CU29" s="624"/>
      <c r="CV29" s="624"/>
      <c r="CW29" s="624"/>
      <c r="CX29" s="624"/>
      <c r="CY29" s="625"/>
      <c r="CZ29" s="628">
        <v>10.199999999999999</v>
      </c>
      <c r="DA29" s="657"/>
      <c r="DB29" s="657"/>
      <c r="DC29" s="658"/>
      <c r="DD29" s="631">
        <v>827635</v>
      </c>
      <c r="DE29" s="624"/>
      <c r="DF29" s="624"/>
      <c r="DG29" s="624"/>
      <c r="DH29" s="624"/>
      <c r="DI29" s="624"/>
      <c r="DJ29" s="624"/>
      <c r="DK29" s="625"/>
      <c r="DL29" s="631">
        <v>827635</v>
      </c>
      <c r="DM29" s="624"/>
      <c r="DN29" s="624"/>
      <c r="DO29" s="624"/>
      <c r="DP29" s="624"/>
      <c r="DQ29" s="624"/>
      <c r="DR29" s="624"/>
      <c r="DS29" s="624"/>
      <c r="DT29" s="624"/>
      <c r="DU29" s="624"/>
      <c r="DV29" s="625"/>
      <c r="DW29" s="628">
        <v>17.2</v>
      </c>
      <c r="DX29" s="657"/>
      <c r="DY29" s="657"/>
      <c r="DZ29" s="657"/>
      <c r="EA29" s="657"/>
      <c r="EB29" s="657"/>
      <c r="EC29" s="659"/>
    </row>
    <row r="30" spans="2:133" ht="11.25" customHeight="1" x14ac:dyDescent="0.2">
      <c r="B30" s="620" t="s">
        <v>308</v>
      </c>
      <c r="C30" s="621"/>
      <c r="D30" s="621"/>
      <c r="E30" s="621"/>
      <c r="F30" s="621"/>
      <c r="G30" s="621"/>
      <c r="H30" s="621"/>
      <c r="I30" s="621"/>
      <c r="J30" s="621"/>
      <c r="K30" s="621"/>
      <c r="L30" s="621"/>
      <c r="M30" s="621"/>
      <c r="N30" s="621"/>
      <c r="O30" s="621"/>
      <c r="P30" s="621"/>
      <c r="Q30" s="622"/>
      <c r="R30" s="623">
        <v>33352</v>
      </c>
      <c r="S30" s="626"/>
      <c r="T30" s="626"/>
      <c r="U30" s="626"/>
      <c r="V30" s="626"/>
      <c r="W30" s="626"/>
      <c r="X30" s="626"/>
      <c r="Y30" s="627"/>
      <c r="Z30" s="685">
        <v>0.4</v>
      </c>
      <c r="AA30" s="685"/>
      <c r="AB30" s="685"/>
      <c r="AC30" s="685"/>
      <c r="AD30" s="686">
        <v>14296</v>
      </c>
      <c r="AE30" s="686"/>
      <c r="AF30" s="686"/>
      <c r="AG30" s="686"/>
      <c r="AH30" s="686"/>
      <c r="AI30" s="686"/>
      <c r="AJ30" s="686"/>
      <c r="AK30" s="686"/>
      <c r="AL30" s="628">
        <v>0.3</v>
      </c>
      <c r="AM30" s="629"/>
      <c r="AN30" s="629"/>
      <c r="AO30" s="687"/>
      <c r="AP30" s="713" t="s">
        <v>309</v>
      </c>
      <c r="AQ30" s="714"/>
      <c r="AR30" s="714"/>
      <c r="AS30" s="714"/>
      <c r="AT30" s="719" t="s">
        <v>310</v>
      </c>
      <c r="AU30" s="230"/>
      <c r="AV30" s="230"/>
      <c r="AW30" s="230"/>
      <c r="AX30" s="722" t="s">
        <v>187</v>
      </c>
      <c r="AY30" s="723"/>
      <c r="AZ30" s="723"/>
      <c r="BA30" s="723"/>
      <c r="BB30" s="723"/>
      <c r="BC30" s="723"/>
      <c r="BD30" s="723"/>
      <c r="BE30" s="723"/>
      <c r="BF30" s="724"/>
      <c r="BG30" s="703">
        <v>98.9</v>
      </c>
      <c r="BH30" s="704"/>
      <c r="BI30" s="704"/>
      <c r="BJ30" s="704"/>
      <c r="BK30" s="704"/>
      <c r="BL30" s="704"/>
      <c r="BM30" s="705">
        <v>96.2</v>
      </c>
      <c r="BN30" s="704"/>
      <c r="BO30" s="704"/>
      <c r="BP30" s="704"/>
      <c r="BQ30" s="706"/>
      <c r="BR30" s="703">
        <v>98.9</v>
      </c>
      <c r="BS30" s="704"/>
      <c r="BT30" s="704"/>
      <c r="BU30" s="704"/>
      <c r="BV30" s="704"/>
      <c r="BW30" s="704"/>
      <c r="BX30" s="705">
        <v>96.1</v>
      </c>
      <c r="BY30" s="704"/>
      <c r="BZ30" s="704"/>
      <c r="CA30" s="704"/>
      <c r="CB30" s="706"/>
      <c r="CD30" s="709"/>
      <c r="CE30" s="710"/>
      <c r="CF30" s="667" t="s">
        <v>311</v>
      </c>
      <c r="CG30" s="664"/>
      <c r="CH30" s="664"/>
      <c r="CI30" s="664"/>
      <c r="CJ30" s="664"/>
      <c r="CK30" s="664"/>
      <c r="CL30" s="664"/>
      <c r="CM30" s="664"/>
      <c r="CN30" s="664"/>
      <c r="CO30" s="664"/>
      <c r="CP30" s="664"/>
      <c r="CQ30" s="665"/>
      <c r="CR30" s="623">
        <v>790068</v>
      </c>
      <c r="CS30" s="626"/>
      <c r="CT30" s="626"/>
      <c r="CU30" s="626"/>
      <c r="CV30" s="626"/>
      <c r="CW30" s="626"/>
      <c r="CX30" s="626"/>
      <c r="CY30" s="627"/>
      <c r="CZ30" s="628">
        <v>9.6</v>
      </c>
      <c r="DA30" s="657"/>
      <c r="DB30" s="657"/>
      <c r="DC30" s="658"/>
      <c r="DD30" s="631">
        <v>776228</v>
      </c>
      <c r="DE30" s="626"/>
      <c r="DF30" s="626"/>
      <c r="DG30" s="626"/>
      <c r="DH30" s="626"/>
      <c r="DI30" s="626"/>
      <c r="DJ30" s="626"/>
      <c r="DK30" s="627"/>
      <c r="DL30" s="631">
        <v>776228</v>
      </c>
      <c r="DM30" s="626"/>
      <c r="DN30" s="626"/>
      <c r="DO30" s="626"/>
      <c r="DP30" s="626"/>
      <c r="DQ30" s="626"/>
      <c r="DR30" s="626"/>
      <c r="DS30" s="626"/>
      <c r="DT30" s="626"/>
      <c r="DU30" s="626"/>
      <c r="DV30" s="627"/>
      <c r="DW30" s="628">
        <v>16.100000000000001</v>
      </c>
      <c r="DX30" s="657"/>
      <c r="DY30" s="657"/>
      <c r="DZ30" s="657"/>
      <c r="EA30" s="657"/>
      <c r="EB30" s="657"/>
      <c r="EC30" s="659"/>
    </row>
    <row r="31" spans="2:133" ht="11.25" customHeight="1" x14ac:dyDescent="0.2">
      <c r="B31" s="620" t="s">
        <v>312</v>
      </c>
      <c r="C31" s="621"/>
      <c r="D31" s="621"/>
      <c r="E31" s="621"/>
      <c r="F31" s="621"/>
      <c r="G31" s="621"/>
      <c r="H31" s="621"/>
      <c r="I31" s="621"/>
      <c r="J31" s="621"/>
      <c r="K31" s="621"/>
      <c r="L31" s="621"/>
      <c r="M31" s="621"/>
      <c r="N31" s="621"/>
      <c r="O31" s="621"/>
      <c r="P31" s="621"/>
      <c r="Q31" s="622"/>
      <c r="R31" s="623">
        <v>88620</v>
      </c>
      <c r="S31" s="626"/>
      <c r="T31" s="626"/>
      <c r="U31" s="626"/>
      <c r="V31" s="626"/>
      <c r="W31" s="626"/>
      <c r="X31" s="626"/>
      <c r="Y31" s="627"/>
      <c r="Z31" s="685">
        <v>1</v>
      </c>
      <c r="AA31" s="685"/>
      <c r="AB31" s="685"/>
      <c r="AC31" s="685"/>
      <c r="AD31" s="686" t="s">
        <v>245</v>
      </c>
      <c r="AE31" s="686"/>
      <c r="AF31" s="686"/>
      <c r="AG31" s="686"/>
      <c r="AH31" s="686"/>
      <c r="AI31" s="686"/>
      <c r="AJ31" s="686"/>
      <c r="AK31" s="686"/>
      <c r="AL31" s="628" t="s">
        <v>228</v>
      </c>
      <c r="AM31" s="629"/>
      <c r="AN31" s="629"/>
      <c r="AO31" s="687"/>
      <c r="AP31" s="715"/>
      <c r="AQ31" s="716"/>
      <c r="AR31" s="716"/>
      <c r="AS31" s="716"/>
      <c r="AT31" s="720"/>
      <c r="AU31" s="229" t="s">
        <v>313</v>
      </c>
      <c r="AV31" s="229"/>
      <c r="AW31" s="229"/>
      <c r="AX31" s="620" t="s">
        <v>314</v>
      </c>
      <c r="AY31" s="621"/>
      <c r="AZ31" s="621"/>
      <c r="BA31" s="621"/>
      <c r="BB31" s="621"/>
      <c r="BC31" s="621"/>
      <c r="BD31" s="621"/>
      <c r="BE31" s="621"/>
      <c r="BF31" s="622"/>
      <c r="BG31" s="701">
        <v>99.3</v>
      </c>
      <c r="BH31" s="624"/>
      <c r="BI31" s="624"/>
      <c r="BJ31" s="624"/>
      <c r="BK31" s="624"/>
      <c r="BL31" s="624"/>
      <c r="BM31" s="629">
        <v>97.5</v>
      </c>
      <c r="BN31" s="702"/>
      <c r="BO31" s="702"/>
      <c r="BP31" s="702"/>
      <c r="BQ31" s="663"/>
      <c r="BR31" s="701">
        <v>99</v>
      </c>
      <c r="BS31" s="624"/>
      <c r="BT31" s="624"/>
      <c r="BU31" s="624"/>
      <c r="BV31" s="624"/>
      <c r="BW31" s="624"/>
      <c r="BX31" s="629">
        <v>97.3</v>
      </c>
      <c r="BY31" s="702"/>
      <c r="BZ31" s="702"/>
      <c r="CA31" s="702"/>
      <c r="CB31" s="663"/>
      <c r="CD31" s="709"/>
      <c r="CE31" s="710"/>
      <c r="CF31" s="667" t="s">
        <v>315</v>
      </c>
      <c r="CG31" s="664"/>
      <c r="CH31" s="664"/>
      <c r="CI31" s="664"/>
      <c r="CJ31" s="664"/>
      <c r="CK31" s="664"/>
      <c r="CL31" s="664"/>
      <c r="CM31" s="664"/>
      <c r="CN31" s="664"/>
      <c r="CO31" s="664"/>
      <c r="CP31" s="664"/>
      <c r="CQ31" s="665"/>
      <c r="CR31" s="623">
        <v>53431</v>
      </c>
      <c r="CS31" s="624"/>
      <c r="CT31" s="624"/>
      <c r="CU31" s="624"/>
      <c r="CV31" s="624"/>
      <c r="CW31" s="624"/>
      <c r="CX31" s="624"/>
      <c r="CY31" s="625"/>
      <c r="CZ31" s="628">
        <v>0.6</v>
      </c>
      <c r="DA31" s="657"/>
      <c r="DB31" s="657"/>
      <c r="DC31" s="658"/>
      <c r="DD31" s="631">
        <v>51407</v>
      </c>
      <c r="DE31" s="624"/>
      <c r="DF31" s="624"/>
      <c r="DG31" s="624"/>
      <c r="DH31" s="624"/>
      <c r="DI31" s="624"/>
      <c r="DJ31" s="624"/>
      <c r="DK31" s="625"/>
      <c r="DL31" s="631">
        <v>51407</v>
      </c>
      <c r="DM31" s="624"/>
      <c r="DN31" s="624"/>
      <c r="DO31" s="624"/>
      <c r="DP31" s="624"/>
      <c r="DQ31" s="624"/>
      <c r="DR31" s="624"/>
      <c r="DS31" s="624"/>
      <c r="DT31" s="624"/>
      <c r="DU31" s="624"/>
      <c r="DV31" s="625"/>
      <c r="DW31" s="628">
        <v>1.1000000000000001</v>
      </c>
      <c r="DX31" s="657"/>
      <c r="DY31" s="657"/>
      <c r="DZ31" s="657"/>
      <c r="EA31" s="657"/>
      <c r="EB31" s="657"/>
      <c r="EC31" s="659"/>
    </row>
    <row r="32" spans="2:133" ht="11.25" customHeight="1" x14ac:dyDescent="0.2">
      <c r="B32" s="620" t="s">
        <v>316</v>
      </c>
      <c r="C32" s="621"/>
      <c r="D32" s="621"/>
      <c r="E32" s="621"/>
      <c r="F32" s="621"/>
      <c r="G32" s="621"/>
      <c r="H32" s="621"/>
      <c r="I32" s="621"/>
      <c r="J32" s="621"/>
      <c r="K32" s="621"/>
      <c r="L32" s="621"/>
      <c r="M32" s="621"/>
      <c r="N32" s="621"/>
      <c r="O32" s="621"/>
      <c r="P32" s="621"/>
      <c r="Q32" s="622"/>
      <c r="R32" s="623">
        <v>562578</v>
      </c>
      <c r="S32" s="626"/>
      <c r="T32" s="626"/>
      <c r="U32" s="626"/>
      <c r="V32" s="626"/>
      <c r="W32" s="626"/>
      <c r="X32" s="626"/>
      <c r="Y32" s="627"/>
      <c r="Z32" s="685">
        <v>6.3</v>
      </c>
      <c r="AA32" s="685"/>
      <c r="AB32" s="685"/>
      <c r="AC32" s="685"/>
      <c r="AD32" s="686" t="s">
        <v>228</v>
      </c>
      <c r="AE32" s="686"/>
      <c r="AF32" s="686"/>
      <c r="AG32" s="686"/>
      <c r="AH32" s="686"/>
      <c r="AI32" s="686"/>
      <c r="AJ32" s="686"/>
      <c r="AK32" s="686"/>
      <c r="AL32" s="628" t="s">
        <v>228</v>
      </c>
      <c r="AM32" s="629"/>
      <c r="AN32" s="629"/>
      <c r="AO32" s="687"/>
      <c r="AP32" s="717"/>
      <c r="AQ32" s="718"/>
      <c r="AR32" s="718"/>
      <c r="AS32" s="718"/>
      <c r="AT32" s="721"/>
      <c r="AU32" s="231"/>
      <c r="AV32" s="231"/>
      <c r="AW32" s="231"/>
      <c r="AX32" s="635" t="s">
        <v>317</v>
      </c>
      <c r="AY32" s="636"/>
      <c r="AZ32" s="636"/>
      <c r="BA32" s="636"/>
      <c r="BB32" s="636"/>
      <c r="BC32" s="636"/>
      <c r="BD32" s="636"/>
      <c r="BE32" s="636"/>
      <c r="BF32" s="637"/>
      <c r="BG32" s="700">
        <v>98.2</v>
      </c>
      <c r="BH32" s="639"/>
      <c r="BI32" s="639"/>
      <c r="BJ32" s="639"/>
      <c r="BK32" s="639"/>
      <c r="BL32" s="639"/>
      <c r="BM32" s="683">
        <v>94.2</v>
      </c>
      <c r="BN32" s="639"/>
      <c r="BO32" s="639"/>
      <c r="BP32" s="639"/>
      <c r="BQ32" s="676"/>
      <c r="BR32" s="700">
        <v>98.5</v>
      </c>
      <c r="BS32" s="639"/>
      <c r="BT32" s="639"/>
      <c r="BU32" s="639"/>
      <c r="BV32" s="639"/>
      <c r="BW32" s="639"/>
      <c r="BX32" s="683">
        <v>94.3</v>
      </c>
      <c r="BY32" s="639"/>
      <c r="BZ32" s="639"/>
      <c r="CA32" s="639"/>
      <c r="CB32" s="676"/>
      <c r="CD32" s="711"/>
      <c r="CE32" s="712"/>
      <c r="CF32" s="667" t="s">
        <v>318</v>
      </c>
      <c r="CG32" s="664"/>
      <c r="CH32" s="664"/>
      <c r="CI32" s="664"/>
      <c r="CJ32" s="664"/>
      <c r="CK32" s="664"/>
      <c r="CL32" s="664"/>
      <c r="CM32" s="664"/>
      <c r="CN32" s="664"/>
      <c r="CO32" s="664"/>
      <c r="CP32" s="664"/>
      <c r="CQ32" s="665"/>
      <c r="CR32" s="623" t="s">
        <v>245</v>
      </c>
      <c r="CS32" s="626"/>
      <c r="CT32" s="626"/>
      <c r="CU32" s="626"/>
      <c r="CV32" s="626"/>
      <c r="CW32" s="626"/>
      <c r="CX32" s="626"/>
      <c r="CY32" s="627"/>
      <c r="CZ32" s="628" t="s">
        <v>245</v>
      </c>
      <c r="DA32" s="657"/>
      <c r="DB32" s="657"/>
      <c r="DC32" s="658"/>
      <c r="DD32" s="631" t="s">
        <v>228</v>
      </c>
      <c r="DE32" s="626"/>
      <c r="DF32" s="626"/>
      <c r="DG32" s="626"/>
      <c r="DH32" s="626"/>
      <c r="DI32" s="626"/>
      <c r="DJ32" s="626"/>
      <c r="DK32" s="627"/>
      <c r="DL32" s="631" t="s">
        <v>228</v>
      </c>
      <c r="DM32" s="626"/>
      <c r="DN32" s="626"/>
      <c r="DO32" s="626"/>
      <c r="DP32" s="626"/>
      <c r="DQ32" s="626"/>
      <c r="DR32" s="626"/>
      <c r="DS32" s="626"/>
      <c r="DT32" s="626"/>
      <c r="DU32" s="626"/>
      <c r="DV32" s="627"/>
      <c r="DW32" s="628" t="s">
        <v>245</v>
      </c>
      <c r="DX32" s="657"/>
      <c r="DY32" s="657"/>
      <c r="DZ32" s="657"/>
      <c r="EA32" s="657"/>
      <c r="EB32" s="657"/>
      <c r="EC32" s="659"/>
    </row>
    <row r="33" spans="2:133" ht="11.25" customHeight="1" x14ac:dyDescent="0.2">
      <c r="B33" s="620" t="s">
        <v>319</v>
      </c>
      <c r="C33" s="621"/>
      <c r="D33" s="621"/>
      <c r="E33" s="621"/>
      <c r="F33" s="621"/>
      <c r="G33" s="621"/>
      <c r="H33" s="621"/>
      <c r="I33" s="621"/>
      <c r="J33" s="621"/>
      <c r="K33" s="621"/>
      <c r="L33" s="621"/>
      <c r="M33" s="621"/>
      <c r="N33" s="621"/>
      <c r="O33" s="621"/>
      <c r="P33" s="621"/>
      <c r="Q33" s="622"/>
      <c r="R33" s="623">
        <v>348931</v>
      </c>
      <c r="S33" s="626"/>
      <c r="T33" s="626"/>
      <c r="U33" s="626"/>
      <c r="V33" s="626"/>
      <c r="W33" s="626"/>
      <c r="X33" s="626"/>
      <c r="Y33" s="627"/>
      <c r="Z33" s="685">
        <v>3.9</v>
      </c>
      <c r="AA33" s="685"/>
      <c r="AB33" s="685"/>
      <c r="AC33" s="685"/>
      <c r="AD33" s="686" t="s">
        <v>228</v>
      </c>
      <c r="AE33" s="686"/>
      <c r="AF33" s="686"/>
      <c r="AG33" s="686"/>
      <c r="AH33" s="686"/>
      <c r="AI33" s="686"/>
      <c r="AJ33" s="686"/>
      <c r="AK33" s="686"/>
      <c r="AL33" s="628" t="s">
        <v>228</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320</v>
      </c>
      <c r="CE33" s="664"/>
      <c r="CF33" s="664"/>
      <c r="CG33" s="664"/>
      <c r="CH33" s="664"/>
      <c r="CI33" s="664"/>
      <c r="CJ33" s="664"/>
      <c r="CK33" s="664"/>
      <c r="CL33" s="664"/>
      <c r="CM33" s="664"/>
      <c r="CN33" s="664"/>
      <c r="CO33" s="664"/>
      <c r="CP33" s="664"/>
      <c r="CQ33" s="665"/>
      <c r="CR33" s="623">
        <v>3812519</v>
      </c>
      <c r="CS33" s="624"/>
      <c r="CT33" s="624"/>
      <c r="CU33" s="624"/>
      <c r="CV33" s="624"/>
      <c r="CW33" s="624"/>
      <c r="CX33" s="624"/>
      <c r="CY33" s="625"/>
      <c r="CZ33" s="628">
        <v>46.2</v>
      </c>
      <c r="DA33" s="657"/>
      <c r="DB33" s="657"/>
      <c r="DC33" s="658"/>
      <c r="DD33" s="631">
        <v>2852706</v>
      </c>
      <c r="DE33" s="624"/>
      <c r="DF33" s="624"/>
      <c r="DG33" s="624"/>
      <c r="DH33" s="624"/>
      <c r="DI33" s="624"/>
      <c r="DJ33" s="624"/>
      <c r="DK33" s="625"/>
      <c r="DL33" s="631">
        <v>2245211</v>
      </c>
      <c r="DM33" s="624"/>
      <c r="DN33" s="624"/>
      <c r="DO33" s="624"/>
      <c r="DP33" s="624"/>
      <c r="DQ33" s="624"/>
      <c r="DR33" s="624"/>
      <c r="DS33" s="624"/>
      <c r="DT33" s="624"/>
      <c r="DU33" s="624"/>
      <c r="DV33" s="625"/>
      <c r="DW33" s="628">
        <v>46.6</v>
      </c>
      <c r="DX33" s="657"/>
      <c r="DY33" s="657"/>
      <c r="DZ33" s="657"/>
      <c r="EA33" s="657"/>
      <c r="EB33" s="657"/>
      <c r="EC33" s="659"/>
    </row>
    <row r="34" spans="2:133" ht="11.25" customHeight="1" x14ac:dyDescent="0.2">
      <c r="B34" s="620" t="s">
        <v>321</v>
      </c>
      <c r="C34" s="621"/>
      <c r="D34" s="621"/>
      <c r="E34" s="621"/>
      <c r="F34" s="621"/>
      <c r="G34" s="621"/>
      <c r="H34" s="621"/>
      <c r="I34" s="621"/>
      <c r="J34" s="621"/>
      <c r="K34" s="621"/>
      <c r="L34" s="621"/>
      <c r="M34" s="621"/>
      <c r="N34" s="621"/>
      <c r="O34" s="621"/>
      <c r="P34" s="621"/>
      <c r="Q34" s="622"/>
      <c r="R34" s="623">
        <v>81196</v>
      </c>
      <c r="S34" s="626"/>
      <c r="T34" s="626"/>
      <c r="U34" s="626"/>
      <c r="V34" s="626"/>
      <c r="W34" s="626"/>
      <c r="X34" s="626"/>
      <c r="Y34" s="627"/>
      <c r="Z34" s="685">
        <v>0.9</v>
      </c>
      <c r="AA34" s="685"/>
      <c r="AB34" s="685"/>
      <c r="AC34" s="685"/>
      <c r="AD34" s="686">
        <v>1021</v>
      </c>
      <c r="AE34" s="686"/>
      <c r="AF34" s="686"/>
      <c r="AG34" s="686"/>
      <c r="AH34" s="686"/>
      <c r="AI34" s="686"/>
      <c r="AJ34" s="686"/>
      <c r="AK34" s="686"/>
      <c r="AL34" s="628">
        <v>0</v>
      </c>
      <c r="AM34" s="629"/>
      <c r="AN34" s="629"/>
      <c r="AO34" s="687"/>
      <c r="AP34" s="234"/>
      <c r="AQ34" s="697" t="s">
        <v>322</v>
      </c>
      <c r="AR34" s="698"/>
      <c r="AS34" s="698"/>
      <c r="AT34" s="698"/>
      <c r="AU34" s="698"/>
      <c r="AV34" s="698"/>
      <c r="AW34" s="698"/>
      <c r="AX34" s="698"/>
      <c r="AY34" s="698"/>
      <c r="AZ34" s="698"/>
      <c r="BA34" s="698"/>
      <c r="BB34" s="698"/>
      <c r="BC34" s="698"/>
      <c r="BD34" s="698"/>
      <c r="BE34" s="698"/>
      <c r="BF34" s="699"/>
      <c r="BG34" s="697" t="s">
        <v>323</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324</v>
      </c>
      <c r="CE34" s="664"/>
      <c r="CF34" s="664"/>
      <c r="CG34" s="664"/>
      <c r="CH34" s="664"/>
      <c r="CI34" s="664"/>
      <c r="CJ34" s="664"/>
      <c r="CK34" s="664"/>
      <c r="CL34" s="664"/>
      <c r="CM34" s="664"/>
      <c r="CN34" s="664"/>
      <c r="CO34" s="664"/>
      <c r="CP34" s="664"/>
      <c r="CQ34" s="665"/>
      <c r="CR34" s="623">
        <v>1226717</v>
      </c>
      <c r="CS34" s="626"/>
      <c r="CT34" s="626"/>
      <c r="CU34" s="626"/>
      <c r="CV34" s="626"/>
      <c r="CW34" s="626"/>
      <c r="CX34" s="626"/>
      <c r="CY34" s="627"/>
      <c r="CZ34" s="628">
        <v>14.9</v>
      </c>
      <c r="DA34" s="657"/>
      <c r="DB34" s="657"/>
      <c r="DC34" s="658"/>
      <c r="DD34" s="631">
        <v>830607</v>
      </c>
      <c r="DE34" s="626"/>
      <c r="DF34" s="626"/>
      <c r="DG34" s="626"/>
      <c r="DH34" s="626"/>
      <c r="DI34" s="626"/>
      <c r="DJ34" s="626"/>
      <c r="DK34" s="627"/>
      <c r="DL34" s="631">
        <v>726994</v>
      </c>
      <c r="DM34" s="626"/>
      <c r="DN34" s="626"/>
      <c r="DO34" s="626"/>
      <c r="DP34" s="626"/>
      <c r="DQ34" s="626"/>
      <c r="DR34" s="626"/>
      <c r="DS34" s="626"/>
      <c r="DT34" s="626"/>
      <c r="DU34" s="626"/>
      <c r="DV34" s="627"/>
      <c r="DW34" s="628">
        <v>15.1</v>
      </c>
      <c r="DX34" s="657"/>
      <c r="DY34" s="657"/>
      <c r="DZ34" s="657"/>
      <c r="EA34" s="657"/>
      <c r="EB34" s="657"/>
      <c r="EC34" s="659"/>
    </row>
    <row r="35" spans="2:133" ht="11.25" customHeight="1" x14ac:dyDescent="0.2">
      <c r="B35" s="620" t="s">
        <v>325</v>
      </c>
      <c r="C35" s="621"/>
      <c r="D35" s="621"/>
      <c r="E35" s="621"/>
      <c r="F35" s="621"/>
      <c r="G35" s="621"/>
      <c r="H35" s="621"/>
      <c r="I35" s="621"/>
      <c r="J35" s="621"/>
      <c r="K35" s="621"/>
      <c r="L35" s="621"/>
      <c r="M35" s="621"/>
      <c r="N35" s="621"/>
      <c r="O35" s="621"/>
      <c r="P35" s="621"/>
      <c r="Q35" s="622"/>
      <c r="R35" s="623">
        <v>1471127</v>
      </c>
      <c r="S35" s="626"/>
      <c r="T35" s="626"/>
      <c r="U35" s="626"/>
      <c r="V35" s="626"/>
      <c r="W35" s="626"/>
      <c r="X35" s="626"/>
      <c r="Y35" s="627"/>
      <c r="Z35" s="685">
        <v>16.5</v>
      </c>
      <c r="AA35" s="685"/>
      <c r="AB35" s="685"/>
      <c r="AC35" s="685"/>
      <c r="AD35" s="686" t="s">
        <v>138</v>
      </c>
      <c r="AE35" s="686"/>
      <c r="AF35" s="686"/>
      <c r="AG35" s="686"/>
      <c r="AH35" s="686"/>
      <c r="AI35" s="686"/>
      <c r="AJ35" s="686"/>
      <c r="AK35" s="686"/>
      <c r="AL35" s="628" t="s">
        <v>228</v>
      </c>
      <c r="AM35" s="629"/>
      <c r="AN35" s="629"/>
      <c r="AO35" s="687"/>
      <c r="AP35" s="234"/>
      <c r="AQ35" s="691" t="s">
        <v>326</v>
      </c>
      <c r="AR35" s="692"/>
      <c r="AS35" s="692"/>
      <c r="AT35" s="692"/>
      <c r="AU35" s="692"/>
      <c r="AV35" s="692"/>
      <c r="AW35" s="692"/>
      <c r="AX35" s="692"/>
      <c r="AY35" s="693"/>
      <c r="AZ35" s="688">
        <v>1216572</v>
      </c>
      <c r="BA35" s="689"/>
      <c r="BB35" s="689"/>
      <c r="BC35" s="689"/>
      <c r="BD35" s="689"/>
      <c r="BE35" s="689"/>
      <c r="BF35" s="690"/>
      <c r="BG35" s="694" t="s">
        <v>327</v>
      </c>
      <c r="BH35" s="695"/>
      <c r="BI35" s="695"/>
      <c r="BJ35" s="695"/>
      <c r="BK35" s="695"/>
      <c r="BL35" s="695"/>
      <c r="BM35" s="695"/>
      <c r="BN35" s="695"/>
      <c r="BO35" s="695"/>
      <c r="BP35" s="695"/>
      <c r="BQ35" s="695"/>
      <c r="BR35" s="695"/>
      <c r="BS35" s="695"/>
      <c r="BT35" s="695"/>
      <c r="BU35" s="696"/>
      <c r="BV35" s="688">
        <v>105097</v>
      </c>
      <c r="BW35" s="689"/>
      <c r="BX35" s="689"/>
      <c r="BY35" s="689"/>
      <c r="BZ35" s="689"/>
      <c r="CA35" s="689"/>
      <c r="CB35" s="690"/>
      <c r="CD35" s="667" t="s">
        <v>328</v>
      </c>
      <c r="CE35" s="664"/>
      <c r="CF35" s="664"/>
      <c r="CG35" s="664"/>
      <c r="CH35" s="664"/>
      <c r="CI35" s="664"/>
      <c r="CJ35" s="664"/>
      <c r="CK35" s="664"/>
      <c r="CL35" s="664"/>
      <c r="CM35" s="664"/>
      <c r="CN35" s="664"/>
      <c r="CO35" s="664"/>
      <c r="CP35" s="664"/>
      <c r="CQ35" s="665"/>
      <c r="CR35" s="623">
        <v>108192</v>
      </c>
      <c r="CS35" s="624"/>
      <c r="CT35" s="624"/>
      <c r="CU35" s="624"/>
      <c r="CV35" s="624"/>
      <c r="CW35" s="624"/>
      <c r="CX35" s="624"/>
      <c r="CY35" s="625"/>
      <c r="CZ35" s="628">
        <v>1.3</v>
      </c>
      <c r="DA35" s="657"/>
      <c r="DB35" s="657"/>
      <c r="DC35" s="658"/>
      <c r="DD35" s="631">
        <v>75062</v>
      </c>
      <c r="DE35" s="624"/>
      <c r="DF35" s="624"/>
      <c r="DG35" s="624"/>
      <c r="DH35" s="624"/>
      <c r="DI35" s="624"/>
      <c r="DJ35" s="624"/>
      <c r="DK35" s="625"/>
      <c r="DL35" s="631">
        <v>75062</v>
      </c>
      <c r="DM35" s="624"/>
      <c r="DN35" s="624"/>
      <c r="DO35" s="624"/>
      <c r="DP35" s="624"/>
      <c r="DQ35" s="624"/>
      <c r="DR35" s="624"/>
      <c r="DS35" s="624"/>
      <c r="DT35" s="624"/>
      <c r="DU35" s="624"/>
      <c r="DV35" s="625"/>
      <c r="DW35" s="628">
        <v>1.6</v>
      </c>
      <c r="DX35" s="657"/>
      <c r="DY35" s="657"/>
      <c r="DZ35" s="657"/>
      <c r="EA35" s="657"/>
      <c r="EB35" s="657"/>
      <c r="EC35" s="659"/>
    </row>
    <row r="36" spans="2:133" ht="11.25" customHeight="1" x14ac:dyDescent="0.2">
      <c r="B36" s="620" t="s">
        <v>329</v>
      </c>
      <c r="C36" s="621"/>
      <c r="D36" s="621"/>
      <c r="E36" s="621"/>
      <c r="F36" s="621"/>
      <c r="G36" s="621"/>
      <c r="H36" s="621"/>
      <c r="I36" s="621"/>
      <c r="J36" s="621"/>
      <c r="K36" s="621"/>
      <c r="L36" s="621"/>
      <c r="M36" s="621"/>
      <c r="N36" s="621"/>
      <c r="O36" s="621"/>
      <c r="P36" s="621"/>
      <c r="Q36" s="622"/>
      <c r="R36" s="623" t="s">
        <v>228</v>
      </c>
      <c r="S36" s="626"/>
      <c r="T36" s="626"/>
      <c r="U36" s="626"/>
      <c r="V36" s="626"/>
      <c r="W36" s="626"/>
      <c r="X36" s="626"/>
      <c r="Y36" s="627"/>
      <c r="Z36" s="685" t="s">
        <v>228</v>
      </c>
      <c r="AA36" s="685"/>
      <c r="AB36" s="685"/>
      <c r="AC36" s="685"/>
      <c r="AD36" s="686" t="s">
        <v>228</v>
      </c>
      <c r="AE36" s="686"/>
      <c r="AF36" s="686"/>
      <c r="AG36" s="686"/>
      <c r="AH36" s="686"/>
      <c r="AI36" s="686"/>
      <c r="AJ36" s="686"/>
      <c r="AK36" s="686"/>
      <c r="AL36" s="628" t="s">
        <v>228</v>
      </c>
      <c r="AM36" s="629"/>
      <c r="AN36" s="629"/>
      <c r="AO36" s="687"/>
      <c r="AQ36" s="660" t="s">
        <v>330</v>
      </c>
      <c r="AR36" s="661"/>
      <c r="AS36" s="661"/>
      <c r="AT36" s="661"/>
      <c r="AU36" s="661"/>
      <c r="AV36" s="661"/>
      <c r="AW36" s="661"/>
      <c r="AX36" s="661"/>
      <c r="AY36" s="662"/>
      <c r="AZ36" s="623">
        <v>436717</v>
      </c>
      <c r="BA36" s="626"/>
      <c r="BB36" s="626"/>
      <c r="BC36" s="626"/>
      <c r="BD36" s="624"/>
      <c r="BE36" s="624"/>
      <c r="BF36" s="663"/>
      <c r="BG36" s="667" t="s">
        <v>331</v>
      </c>
      <c r="BH36" s="664"/>
      <c r="BI36" s="664"/>
      <c r="BJ36" s="664"/>
      <c r="BK36" s="664"/>
      <c r="BL36" s="664"/>
      <c r="BM36" s="664"/>
      <c r="BN36" s="664"/>
      <c r="BO36" s="664"/>
      <c r="BP36" s="664"/>
      <c r="BQ36" s="664"/>
      <c r="BR36" s="664"/>
      <c r="BS36" s="664"/>
      <c r="BT36" s="664"/>
      <c r="BU36" s="665"/>
      <c r="BV36" s="623">
        <v>77875</v>
      </c>
      <c r="BW36" s="626"/>
      <c r="BX36" s="626"/>
      <c r="BY36" s="626"/>
      <c r="BZ36" s="626"/>
      <c r="CA36" s="626"/>
      <c r="CB36" s="666"/>
      <c r="CD36" s="667" t="s">
        <v>332</v>
      </c>
      <c r="CE36" s="664"/>
      <c r="CF36" s="664"/>
      <c r="CG36" s="664"/>
      <c r="CH36" s="664"/>
      <c r="CI36" s="664"/>
      <c r="CJ36" s="664"/>
      <c r="CK36" s="664"/>
      <c r="CL36" s="664"/>
      <c r="CM36" s="664"/>
      <c r="CN36" s="664"/>
      <c r="CO36" s="664"/>
      <c r="CP36" s="664"/>
      <c r="CQ36" s="665"/>
      <c r="CR36" s="623">
        <v>1403974</v>
      </c>
      <c r="CS36" s="626"/>
      <c r="CT36" s="626"/>
      <c r="CU36" s="626"/>
      <c r="CV36" s="626"/>
      <c r="CW36" s="626"/>
      <c r="CX36" s="626"/>
      <c r="CY36" s="627"/>
      <c r="CZ36" s="628">
        <v>17</v>
      </c>
      <c r="DA36" s="657"/>
      <c r="DB36" s="657"/>
      <c r="DC36" s="658"/>
      <c r="DD36" s="631">
        <v>1146980</v>
      </c>
      <c r="DE36" s="626"/>
      <c r="DF36" s="626"/>
      <c r="DG36" s="626"/>
      <c r="DH36" s="626"/>
      <c r="DI36" s="626"/>
      <c r="DJ36" s="626"/>
      <c r="DK36" s="627"/>
      <c r="DL36" s="631">
        <v>874798</v>
      </c>
      <c r="DM36" s="626"/>
      <c r="DN36" s="626"/>
      <c r="DO36" s="626"/>
      <c r="DP36" s="626"/>
      <c r="DQ36" s="626"/>
      <c r="DR36" s="626"/>
      <c r="DS36" s="626"/>
      <c r="DT36" s="626"/>
      <c r="DU36" s="626"/>
      <c r="DV36" s="627"/>
      <c r="DW36" s="628">
        <v>18.100000000000001</v>
      </c>
      <c r="DX36" s="657"/>
      <c r="DY36" s="657"/>
      <c r="DZ36" s="657"/>
      <c r="EA36" s="657"/>
      <c r="EB36" s="657"/>
      <c r="EC36" s="659"/>
    </row>
    <row r="37" spans="2:133" ht="11.25" customHeight="1" x14ac:dyDescent="0.2">
      <c r="B37" s="620" t="s">
        <v>333</v>
      </c>
      <c r="C37" s="621"/>
      <c r="D37" s="621"/>
      <c r="E37" s="621"/>
      <c r="F37" s="621"/>
      <c r="G37" s="621"/>
      <c r="H37" s="621"/>
      <c r="I37" s="621"/>
      <c r="J37" s="621"/>
      <c r="K37" s="621"/>
      <c r="L37" s="621"/>
      <c r="M37" s="621"/>
      <c r="N37" s="621"/>
      <c r="O37" s="621"/>
      <c r="P37" s="621"/>
      <c r="Q37" s="622"/>
      <c r="R37" s="623">
        <v>232327</v>
      </c>
      <c r="S37" s="626"/>
      <c r="T37" s="626"/>
      <c r="U37" s="626"/>
      <c r="V37" s="626"/>
      <c r="W37" s="626"/>
      <c r="X37" s="626"/>
      <c r="Y37" s="627"/>
      <c r="Z37" s="685">
        <v>2.6</v>
      </c>
      <c r="AA37" s="685"/>
      <c r="AB37" s="685"/>
      <c r="AC37" s="685"/>
      <c r="AD37" s="686" t="s">
        <v>228</v>
      </c>
      <c r="AE37" s="686"/>
      <c r="AF37" s="686"/>
      <c r="AG37" s="686"/>
      <c r="AH37" s="686"/>
      <c r="AI37" s="686"/>
      <c r="AJ37" s="686"/>
      <c r="AK37" s="686"/>
      <c r="AL37" s="628" t="s">
        <v>138</v>
      </c>
      <c r="AM37" s="629"/>
      <c r="AN37" s="629"/>
      <c r="AO37" s="687"/>
      <c r="AQ37" s="660" t="s">
        <v>334</v>
      </c>
      <c r="AR37" s="661"/>
      <c r="AS37" s="661"/>
      <c r="AT37" s="661"/>
      <c r="AU37" s="661"/>
      <c r="AV37" s="661"/>
      <c r="AW37" s="661"/>
      <c r="AX37" s="661"/>
      <c r="AY37" s="662"/>
      <c r="AZ37" s="623">
        <v>33207</v>
      </c>
      <c r="BA37" s="626"/>
      <c r="BB37" s="626"/>
      <c r="BC37" s="626"/>
      <c r="BD37" s="624"/>
      <c r="BE37" s="624"/>
      <c r="BF37" s="663"/>
      <c r="BG37" s="667" t="s">
        <v>335</v>
      </c>
      <c r="BH37" s="664"/>
      <c r="BI37" s="664"/>
      <c r="BJ37" s="664"/>
      <c r="BK37" s="664"/>
      <c r="BL37" s="664"/>
      <c r="BM37" s="664"/>
      <c r="BN37" s="664"/>
      <c r="BO37" s="664"/>
      <c r="BP37" s="664"/>
      <c r="BQ37" s="664"/>
      <c r="BR37" s="664"/>
      <c r="BS37" s="664"/>
      <c r="BT37" s="664"/>
      <c r="BU37" s="665"/>
      <c r="BV37" s="623">
        <v>2303</v>
      </c>
      <c r="BW37" s="626"/>
      <c r="BX37" s="626"/>
      <c r="BY37" s="626"/>
      <c r="BZ37" s="626"/>
      <c r="CA37" s="626"/>
      <c r="CB37" s="666"/>
      <c r="CD37" s="667" t="s">
        <v>336</v>
      </c>
      <c r="CE37" s="664"/>
      <c r="CF37" s="664"/>
      <c r="CG37" s="664"/>
      <c r="CH37" s="664"/>
      <c r="CI37" s="664"/>
      <c r="CJ37" s="664"/>
      <c r="CK37" s="664"/>
      <c r="CL37" s="664"/>
      <c r="CM37" s="664"/>
      <c r="CN37" s="664"/>
      <c r="CO37" s="664"/>
      <c r="CP37" s="664"/>
      <c r="CQ37" s="665"/>
      <c r="CR37" s="623">
        <v>643719</v>
      </c>
      <c r="CS37" s="624"/>
      <c r="CT37" s="624"/>
      <c r="CU37" s="624"/>
      <c r="CV37" s="624"/>
      <c r="CW37" s="624"/>
      <c r="CX37" s="624"/>
      <c r="CY37" s="625"/>
      <c r="CZ37" s="628">
        <v>7.8</v>
      </c>
      <c r="DA37" s="657"/>
      <c r="DB37" s="657"/>
      <c r="DC37" s="658"/>
      <c r="DD37" s="631">
        <v>533027</v>
      </c>
      <c r="DE37" s="624"/>
      <c r="DF37" s="624"/>
      <c r="DG37" s="624"/>
      <c r="DH37" s="624"/>
      <c r="DI37" s="624"/>
      <c r="DJ37" s="624"/>
      <c r="DK37" s="625"/>
      <c r="DL37" s="631">
        <v>529695</v>
      </c>
      <c r="DM37" s="624"/>
      <c r="DN37" s="624"/>
      <c r="DO37" s="624"/>
      <c r="DP37" s="624"/>
      <c r="DQ37" s="624"/>
      <c r="DR37" s="624"/>
      <c r="DS37" s="624"/>
      <c r="DT37" s="624"/>
      <c r="DU37" s="624"/>
      <c r="DV37" s="625"/>
      <c r="DW37" s="628">
        <v>11</v>
      </c>
      <c r="DX37" s="657"/>
      <c r="DY37" s="657"/>
      <c r="DZ37" s="657"/>
      <c r="EA37" s="657"/>
      <c r="EB37" s="657"/>
      <c r="EC37" s="659"/>
    </row>
    <row r="38" spans="2:133" ht="11.25" customHeight="1" x14ac:dyDescent="0.2">
      <c r="B38" s="635" t="s">
        <v>337</v>
      </c>
      <c r="C38" s="636"/>
      <c r="D38" s="636"/>
      <c r="E38" s="636"/>
      <c r="F38" s="636"/>
      <c r="G38" s="636"/>
      <c r="H38" s="636"/>
      <c r="I38" s="636"/>
      <c r="J38" s="636"/>
      <c r="K38" s="636"/>
      <c r="L38" s="636"/>
      <c r="M38" s="636"/>
      <c r="N38" s="636"/>
      <c r="O38" s="636"/>
      <c r="P38" s="636"/>
      <c r="Q38" s="637"/>
      <c r="R38" s="638">
        <v>8936284</v>
      </c>
      <c r="S38" s="675"/>
      <c r="T38" s="675"/>
      <c r="U38" s="675"/>
      <c r="V38" s="675"/>
      <c r="W38" s="675"/>
      <c r="X38" s="675"/>
      <c r="Y38" s="680"/>
      <c r="Z38" s="681">
        <v>100</v>
      </c>
      <c r="AA38" s="681"/>
      <c r="AB38" s="681"/>
      <c r="AC38" s="681"/>
      <c r="AD38" s="682">
        <v>4590364</v>
      </c>
      <c r="AE38" s="682"/>
      <c r="AF38" s="682"/>
      <c r="AG38" s="682"/>
      <c r="AH38" s="682"/>
      <c r="AI38" s="682"/>
      <c r="AJ38" s="682"/>
      <c r="AK38" s="682"/>
      <c r="AL38" s="641">
        <v>100</v>
      </c>
      <c r="AM38" s="683"/>
      <c r="AN38" s="683"/>
      <c r="AO38" s="684"/>
      <c r="AQ38" s="660" t="s">
        <v>338</v>
      </c>
      <c r="AR38" s="661"/>
      <c r="AS38" s="661"/>
      <c r="AT38" s="661"/>
      <c r="AU38" s="661"/>
      <c r="AV38" s="661"/>
      <c r="AW38" s="661"/>
      <c r="AX38" s="661"/>
      <c r="AY38" s="662"/>
      <c r="AZ38" s="623">
        <v>19899</v>
      </c>
      <c r="BA38" s="626"/>
      <c r="BB38" s="626"/>
      <c r="BC38" s="626"/>
      <c r="BD38" s="624"/>
      <c r="BE38" s="624"/>
      <c r="BF38" s="663"/>
      <c r="BG38" s="667" t="s">
        <v>339</v>
      </c>
      <c r="BH38" s="664"/>
      <c r="BI38" s="664"/>
      <c r="BJ38" s="664"/>
      <c r="BK38" s="664"/>
      <c r="BL38" s="664"/>
      <c r="BM38" s="664"/>
      <c r="BN38" s="664"/>
      <c r="BO38" s="664"/>
      <c r="BP38" s="664"/>
      <c r="BQ38" s="664"/>
      <c r="BR38" s="664"/>
      <c r="BS38" s="664"/>
      <c r="BT38" s="664"/>
      <c r="BU38" s="665"/>
      <c r="BV38" s="623">
        <v>3624</v>
      </c>
      <c r="BW38" s="626"/>
      <c r="BX38" s="626"/>
      <c r="BY38" s="626"/>
      <c r="BZ38" s="626"/>
      <c r="CA38" s="626"/>
      <c r="CB38" s="666"/>
      <c r="CD38" s="667" t="s">
        <v>340</v>
      </c>
      <c r="CE38" s="664"/>
      <c r="CF38" s="664"/>
      <c r="CG38" s="664"/>
      <c r="CH38" s="664"/>
      <c r="CI38" s="664"/>
      <c r="CJ38" s="664"/>
      <c r="CK38" s="664"/>
      <c r="CL38" s="664"/>
      <c r="CM38" s="664"/>
      <c r="CN38" s="664"/>
      <c r="CO38" s="664"/>
      <c r="CP38" s="664"/>
      <c r="CQ38" s="665"/>
      <c r="CR38" s="623">
        <v>779855</v>
      </c>
      <c r="CS38" s="626"/>
      <c r="CT38" s="626"/>
      <c r="CU38" s="626"/>
      <c r="CV38" s="626"/>
      <c r="CW38" s="626"/>
      <c r="CX38" s="626"/>
      <c r="CY38" s="627"/>
      <c r="CZ38" s="628">
        <v>9.5</v>
      </c>
      <c r="DA38" s="657"/>
      <c r="DB38" s="657"/>
      <c r="DC38" s="658"/>
      <c r="DD38" s="631">
        <v>652902</v>
      </c>
      <c r="DE38" s="626"/>
      <c r="DF38" s="626"/>
      <c r="DG38" s="626"/>
      <c r="DH38" s="626"/>
      <c r="DI38" s="626"/>
      <c r="DJ38" s="626"/>
      <c r="DK38" s="627"/>
      <c r="DL38" s="631">
        <v>565177</v>
      </c>
      <c r="DM38" s="626"/>
      <c r="DN38" s="626"/>
      <c r="DO38" s="626"/>
      <c r="DP38" s="626"/>
      <c r="DQ38" s="626"/>
      <c r="DR38" s="626"/>
      <c r="DS38" s="626"/>
      <c r="DT38" s="626"/>
      <c r="DU38" s="626"/>
      <c r="DV38" s="627"/>
      <c r="DW38" s="628">
        <v>11.7</v>
      </c>
      <c r="DX38" s="657"/>
      <c r="DY38" s="657"/>
      <c r="DZ38" s="657"/>
      <c r="EA38" s="657"/>
      <c r="EB38" s="657"/>
      <c r="EC38" s="659"/>
    </row>
    <row r="39" spans="2:133" ht="11.25" customHeight="1" x14ac:dyDescent="0.2">
      <c r="AQ39" s="660" t="s">
        <v>341</v>
      </c>
      <c r="AR39" s="661"/>
      <c r="AS39" s="661"/>
      <c r="AT39" s="661"/>
      <c r="AU39" s="661"/>
      <c r="AV39" s="661"/>
      <c r="AW39" s="661"/>
      <c r="AX39" s="661"/>
      <c r="AY39" s="662"/>
      <c r="AZ39" s="623" t="s">
        <v>245</v>
      </c>
      <c r="BA39" s="626"/>
      <c r="BB39" s="626"/>
      <c r="BC39" s="626"/>
      <c r="BD39" s="624"/>
      <c r="BE39" s="624"/>
      <c r="BF39" s="663"/>
      <c r="BG39" s="668" t="s">
        <v>342</v>
      </c>
      <c r="BH39" s="669"/>
      <c r="BI39" s="669"/>
      <c r="BJ39" s="669"/>
      <c r="BK39" s="669"/>
      <c r="BL39" s="235"/>
      <c r="BM39" s="664" t="s">
        <v>343</v>
      </c>
      <c r="BN39" s="664"/>
      <c r="BO39" s="664"/>
      <c r="BP39" s="664"/>
      <c r="BQ39" s="664"/>
      <c r="BR39" s="664"/>
      <c r="BS39" s="664"/>
      <c r="BT39" s="664"/>
      <c r="BU39" s="665"/>
      <c r="BV39" s="623">
        <v>94</v>
      </c>
      <c r="BW39" s="626"/>
      <c r="BX39" s="626"/>
      <c r="BY39" s="626"/>
      <c r="BZ39" s="626"/>
      <c r="CA39" s="626"/>
      <c r="CB39" s="666"/>
      <c r="CD39" s="667" t="s">
        <v>344</v>
      </c>
      <c r="CE39" s="664"/>
      <c r="CF39" s="664"/>
      <c r="CG39" s="664"/>
      <c r="CH39" s="664"/>
      <c r="CI39" s="664"/>
      <c r="CJ39" s="664"/>
      <c r="CK39" s="664"/>
      <c r="CL39" s="664"/>
      <c r="CM39" s="664"/>
      <c r="CN39" s="664"/>
      <c r="CO39" s="664"/>
      <c r="CP39" s="664"/>
      <c r="CQ39" s="665"/>
      <c r="CR39" s="623">
        <v>227376</v>
      </c>
      <c r="CS39" s="624"/>
      <c r="CT39" s="624"/>
      <c r="CU39" s="624"/>
      <c r="CV39" s="624"/>
      <c r="CW39" s="624"/>
      <c r="CX39" s="624"/>
      <c r="CY39" s="625"/>
      <c r="CZ39" s="628">
        <v>2.8</v>
      </c>
      <c r="DA39" s="657"/>
      <c r="DB39" s="657"/>
      <c r="DC39" s="658"/>
      <c r="DD39" s="631">
        <v>137630</v>
      </c>
      <c r="DE39" s="624"/>
      <c r="DF39" s="624"/>
      <c r="DG39" s="624"/>
      <c r="DH39" s="624"/>
      <c r="DI39" s="624"/>
      <c r="DJ39" s="624"/>
      <c r="DK39" s="625"/>
      <c r="DL39" s="631" t="s">
        <v>228</v>
      </c>
      <c r="DM39" s="624"/>
      <c r="DN39" s="624"/>
      <c r="DO39" s="624"/>
      <c r="DP39" s="624"/>
      <c r="DQ39" s="624"/>
      <c r="DR39" s="624"/>
      <c r="DS39" s="624"/>
      <c r="DT39" s="624"/>
      <c r="DU39" s="624"/>
      <c r="DV39" s="625"/>
      <c r="DW39" s="628" t="s">
        <v>245</v>
      </c>
      <c r="DX39" s="657"/>
      <c r="DY39" s="657"/>
      <c r="DZ39" s="657"/>
      <c r="EA39" s="657"/>
      <c r="EB39" s="657"/>
      <c r="EC39" s="659"/>
    </row>
    <row r="40" spans="2:133" ht="11.25" customHeight="1" x14ac:dyDescent="0.2">
      <c r="AQ40" s="660" t="s">
        <v>345</v>
      </c>
      <c r="AR40" s="661"/>
      <c r="AS40" s="661"/>
      <c r="AT40" s="661"/>
      <c r="AU40" s="661"/>
      <c r="AV40" s="661"/>
      <c r="AW40" s="661"/>
      <c r="AX40" s="661"/>
      <c r="AY40" s="662"/>
      <c r="AZ40" s="623">
        <v>163448</v>
      </c>
      <c r="BA40" s="626"/>
      <c r="BB40" s="626"/>
      <c r="BC40" s="626"/>
      <c r="BD40" s="624"/>
      <c r="BE40" s="624"/>
      <c r="BF40" s="663"/>
      <c r="BG40" s="668"/>
      <c r="BH40" s="669"/>
      <c r="BI40" s="669"/>
      <c r="BJ40" s="669"/>
      <c r="BK40" s="669"/>
      <c r="BL40" s="235"/>
      <c r="BM40" s="664" t="s">
        <v>346</v>
      </c>
      <c r="BN40" s="664"/>
      <c r="BO40" s="664"/>
      <c r="BP40" s="664"/>
      <c r="BQ40" s="664"/>
      <c r="BR40" s="664"/>
      <c r="BS40" s="664"/>
      <c r="BT40" s="664"/>
      <c r="BU40" s="665"/>
      <c r="BV40" s="623" t="s">
        <v>228</v>
      </c>
      <c r="BW40" s="626"/>
      <c r="BX40" s="626"/>
      <c r="BY40" s="626"/>
      <c r="BZ40" s="626"/>
      <c r="CA40" s="626"/>
      <c r="CB40" s="666"/>
      <c r="CD40" s="667" t="s">
        <v>347</v>
      </c>
      <c r="CE40" s="664"/>
      <c r="CF40" s="664"/>
      <c r="CG40" s="664"/>
      <c r="CH40" s="664"/>
      <c r="CI40" s="664"/>
      <c r="CJ40" s="664"/>
      <c r="CK40" s="664"/>
      <c r="CL40" s="664"/>
      <c r="CM40" s="664"/>
      <c r="CN40" s="664"/>
      <c r="CO40" s="664"/>
      <c r="CP40" s="664"/>
      <c r="CQ40" s="665"/>
      <c r="CR40" s="623">
        <v>66405</v>
      </c>
      <c r="CS40" s="626"/>
      <c r="CT40" s="626"/>
      <c r="CU40" s="626"/>
      <c r="CV40" s="626"/>
      <c r="CW40" s="626"/>
      <c r="CX40" s="626"/>
      <c r="CY40" s="627"/>
      <c r="CZ40" s="628">
        <v>0.8</v>
      </c>
      <c r="DA40" s="657"/>
      <c r="DB40" s="657"/>
      <c r="DC40" s="658"/>
      <c r="DD40" s="631">
        <v>9525</v>
      </c>
      <c r="DE40" s="626"/>
      <c r="DF40" s="626"/>
      <c r="DG40" s="626"/>
      <c r="DH40" s="626"/>
      <c r="DI40" s="626"/>
      <c r="DJ40" s="626"/>
      <c r="DK40" s="627"/>
      <c r="DL40" s="631">
        <v>3180</v>
      </c>
      <c r="DM40" s="626"/>
      <c r="DN40" s="626"/>
      <c r="DO40" s="626"/>
      <c r="DP40" s="626"/>
      <c r="DQ40" s="626"/>
      <c r="DR40" s="626"/>
      <c r="DS40" s="626"/>
      <c r="DT40" s="626"/>
      <c r="DU40" s="626"/>
      <c r="DV40" s="627"/>
      <c r="DW40" s="628">
        <v>0.1</v>
      </c>
      <c r="DX40" s="657"/>
      <c r="DY40" s="657"/>
      <c r="DZ40" s="657"/>
      <c r="EA40" s="657"/>
      <c r="EB40" s="657"/>
      <c r="EC40" s="659"/>
    </row>
    <row r="41" spans="2:133" ht="11.25" customHeight="1" x14ac:dyDescent="0.2">
      <c r="AQ41" s="672" t="s">
        <v>348</v>
      </c>
      <c r="AR41" s="673"/>
      <c r="AS41" s="673"/>
      <c r="AT41" s="673"/>
      <c r="AU41" s="673"/>
      <c r="AV41" s="673"/>
      <c r="AW41" s="673"/>
      <c r="AX41" s="673"/>
      <c r="AY41" s="674"/>
      <c r="AZ41" s="638">
        <v>563301</v>
      </c>
      <c r="BA41" s="675"/>
      <c r="BB41" s="675"/>
      <c r="BC41" s="675"/>
      <c r="BD41" s="639"/>
      <c r="BE41" s="639"/>
      <c r="BF41" s="676"/>
      <c r="BG41" s="670"/>
      <c r="BH41" s="671"/>
      <c r="BI41" s="671"/>
      <c r="BJ41" s="671"/>
      <c r="BK41" s="671"/>
      <c r="BL41" s="236"/>
      <c r="BM41" s="677" t="s">
        <v>349</v>
      </c>
      <c r="BN41" s="677"/>
      <c r="BO41" s="677"/>
      <c r="BP41" s="677"/>
      <c r="BQ41" s="677"/>
      <c r="BR41" s="677"/>
      <c r="BS41" s="677"/>
      <c r="BT41" s="677"/>
      <c r="BU41" s="678"/>
      <c r="BV41" s="638">
        <v>405</v>
      </c>
      <c r="BW41" s="675"/>
      <c r="BX41" s="675"/>
      <c r="BY41" s="675"/>
      <c r="BZ41" s="675"/>
      <c r="CA41" s="675"/>
      <c r="CB41" s="679"/>
      <c r="CD41" s="667" t="s">
        <v>350</v>
      </c>
      <c r="CE41" s="664"/>
      <c r="CF41" s="664"/>
      <c r="CG41" s="664"/>
      <c r="CH41" s="664"/>
      <c r="CI41" s="664"/>
      <c r="CJ41" s="664"/>
      <c r="CK41" s="664"/>
      <c r="CL41" s="664"/>
      <c r="CM41" s="664"/>
      <c r="CN41" s="664"/>
      <c r="CO41" s="664"/>
      <c r="CP41" s="664"/>
      <c r="CQ41" s="665"/>
      <c r="CR41" s="623" t="s">
        <v>228</v>
      </c>
      <c r="CS41" s="624"/>
      <c r="CT41" s="624"/>
      <c r="CU41" s="624"/>
      <c r="CV41" s="624"/>
      <c r="CW41" s="624"/>
      <c r="CX41" s="624"/>
      <c r="CY41" s="625"/>
      <c r="CZ41" s="628" t="s">
        <v>228</v>
      </c>
      <c r="DA41" s="657"/>
      <c r="DB41" s="657"/>
      <c r="DC41" s="658"/>
      <c r="DD41" s="631" t="s">
        <v>228</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2">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352</v>
      </c>
      <c r="CE42" s="621"/>
      <c r="CF42" s="621"/>
      <c r="CG42" s="621"/>
      <c r="CH42" s="621"/>
      <c r="CI42" s="621"/>
      <c r="CJ42" s="621"/>
      <c r="CK42" s="621"/>
      <c r="CL42" s="621"/>
      <c r="CM42" s="621"/>
      <c r="CN42" s="621"/>
      <c r="CO42" s="621"/>
      <c r="CP42" s="621"/>
      <c r="CQ42" s="622"/>
      <c r="CR42" s="623">
        <v>1707950</v>
      </c>
      <c r="CS42" s="626"/>
      <c r="CT42" s="626"/>
      <c r="CU42" s="626"/>
      <c r="CV42" s="626"/>
      <c r="CW42" s="626"/>
      <c r="CX42" s="626"/>
      <c r="CY42" s="627"/>
      <c r="CZ42" s="628">
        <v>20.7</v>
      </c>
      <c r="DA42" s="629"/>
      <c r="DB42" s="629"/>
      <c r="DC42" s="630"/>
      <c r="DD42" s="631">
        <v>225123</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2">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354</v>
      </c>
      <c r="CE43" s="621"/>
      <c r="CF43" s="621"/>
      <c r="CG43" s="621"/>
      <c r="CH43" s="621"/>
      <c r="CI43" s="621"/>
      <c r="CJ43" s="621"/>
      <c r="CK43" s="621"/>
      <c r="CL43" s="621"/>
      <c r="CM43" s="621"/>
      <c r="CN43" s="621"/>
      <c r="CO43" s="621"/>
      <c r="CP43" s="621"/>
      <c r="CQ43" s="622"/>
      <c r="CR43" s="623">
        <v>26761</v>
      </c>
      <c r="CS43" s="624"/>
      <c r="CT43" s="624"/>
      <c r="CU43" s="624"/>
      <c r="CV43" s="624"/>
      <c r="CW43" s="624"/>
      <c r="CX43" s="624"/>
      <c r="CY43" s="625"/>
      <c r="CZ43" s="628">
        <v>0.3</v>
      </c>
      <c r="DA43" s="657"/>
      <c r="DB43" s="657"/>
      <c r="DC43" s="658"/>
      <c r="DD43" s="631">
        <v>26761</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2">
      <c r="B44" s="240" t="s">
        <v>355</v>
      </c>
      <c r="CD44" s="651" t="s">
        <v>307</v>
      </c>
      <c r="CE44" s="652"/>
      <c r="CF44" s="620" t="s">
        <v>356</v>
      </c>
      <c r="CG44" s="621"/>
      <c r="CH44" s="621"/>
      <c r="CI44" s="621"/>
      <c r="CJ44" s="621"/>
      <c r="CK44" s="621"/>
      <c r="CL44" s="621"/>
      <c r="CM44" s="621"/>
      <c r="CN44" s="621"/>
      <c r="CO44" s="621"/>
      <c r="CP44" s="621"/>
      <c r="CQ44" s="622"/>
      <c r="CR44" s="623">
        <v>1643706</v>
      </c>
      <c r="CS44" s="626"/>
      <c r="CT44" s="626"/>
      <c r="CU44" s="626"/>
      <c r="CV44" s="626"/>
      <c r="CW44" s="626"/>
      <c r="CX44" s="626"/>
      <c r="CY44" s="627"/>
      <c r="CZ44" s="628">
        <v>19.899999999999999</v>
      </c>
      <c r="DA44" s="629"/>
      <c r="DB44" s="629"/>
      <c r="DC44" s="630"/>
      <c r="DD44" s="631">
        <v>184158</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2">
      <c r="CD45" s="653"/>
      <c r="CE45" s="654"/>
      <c r="CF45" s="620" t="s">
        <v>357</v>
      </c>
      <c r="CG45" s="621"/>
      <c r="CH45" s="621"/>
      <c r="CI45" s="621"/>
      <c r="CJ45" s="621"/>
      <c r="CK45" s="621"/>
      <c r="CL45" s="621"/>
      <c r="CM45" s="621"/>
      <c r="CN45" s="621"/>
      <c r="CO45" s="621"/>
      <c r="CP45" s="621"/>
      <c r="CQ45" s="622"/>
      <c r="CR45" s="623">
        <v>879738</v>
      </c>
      <c r="CS45" s="624"/>
      <c r="CT45" s="624"/>
      <c r="CU45" s="624"/>
      <c r="CV45" s="624"/>
      <c r="CW45" s="624"/>
      <c r="CX45" s="624"/>
      <c r="CY45" s="625"/>
      <c r="CZ45" s="628">
        <v>10.7</v>
      </c>
      <c r="DA45" s="657"/>
      <c r="DB45" s="657"/>
      <c r="DC45" s="658"/>
      <c r="DD45" s="631">
        <v>30983</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2">
      <c r="CD46" s="653"/>
      <c r="CE46" s="654"/>
      <c r="CF46" s="620" t="s">
        <v>358</v>
      </c>
      <c r="CG46" s="621"/>
      <c r="CH46" s="621"/>
      <c r="CI46" s="621"/>
      <c r="CJ46" s="621"/>
      <c r="CK46" s="621"/>
      <c r="CL46" s="621"/>
      <c r="CM46" s="621"/>
      <c r="CN46" s="621"/>
      <c r="CO46" s="621"/>
      <c r="CP46" s="621"/>
      <c r="CQ46" s="622"/>
      <c r="CR46" s="623">
        <v>699369</v>
      </c>
      <c r="CS46" s="626"/>
      <c r="CT46" s="626"/>
      <c r="CU46" s="626"/>
      <c r="CV46" s="626"/>
      <c r="CW46" s="626"/>
      <c r="CX46" s="626"/>
      <c r="CY46" s="627"/>
      <c r="CZ46" s="628">
        <v>8.5</v>
      </c>
      <c r="DA46" s="629"/>
      <c r="DB46" s="629"/>
      <c r="DC46" s="630"/>
      <c r="DD46" s="631">
        <v>134312</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2">
      <c r="CD47" s="653"/>
      <c r="CE47" s="654"/>
      <c r="CF47" s="620" t="s">
        <v>359</v>
      </c>
      <c r="CG47" s="621"/>
      <c r="CH47" s="621"/>
      <c r="CI47" s="621"/>
      <c r="CJ47" s="621"/>
      <c r="CK47" s="621"/>
      <c r="CL47" s="621"/>
      <c r="CM47" s="621"/>
      <c r="CN47" s="621"/>
      <c r="CO47" s="621"/>
      <c r="CP47" s="621"/>
      <c r="CQ47" s="622"/>
      <c r="CR47" s="623">
        <v>64244</v>
      </c>
      <c r="CS47" s="624"/>
      <c r="CT47" s="624"/>
      <c r="CU47" s="624"/>
      <c r="CV47" s="624"/>
      <c r="CW47" s="624"/>
      <c r="CX47" s="624"/>
      <c r="CY47" s="625"/>
      <c r="CZ47" s="628">
        <v>0.8</v>
      </c>
      <c r="DA47" s="657"/>
      <c r="DB47" s="657"/>
      <c r="DC47" s="658"/>
      <c r="DD47" s="631">
        <v>40965</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ht="11" x14ac:dyDescent="0.2">
      <c r="CD48" s="655"/>
      <c r="CE48" s="656"/>
      <c r="CF48" s="620" t="s">
        <v>360</v>
      </c>
      <c r="CG48" s="621"/>
      <c r="CH48" s="621"/>
      <c r="CI48" s="621"/>
      <c r="CJ48" s="621"/>
      <c r="CK48" s="621"/>
      <c r="CL48" s="621"/>
      <c r="CM48" s="621"/>
      <c r="CN48" s="621"/>
      <c r="CO48" s="621"/>
      <c r="CP48" s="621"/>
      <c r="CQ48" s="622"/>
      <c r="CR48" s="623" t="s">
        <v>228</v>
      </c>
      <c r="CS48" s="626"/>
      <c r="CT48" s="626"/>
      <c r="CU48" s="626"/>
      <c r="CV48" s="626"/>
      <c r="CW48" s="626"/>
      <c r="CX48" s="626"/>
      <c r="CY48" s="627"/>
      <c r="CZ48" s="628" t="s">
        <v>228</v>
      </c>
      <c r="DA48" s="629"/>
      <c r="DB48" s="629"/>
      <c r="DC48" s="630"/>
      <c r="DD48" s="631" t="s">
        <v>228</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2">
      <c r="CD49" s="635" t="s">
        <v>361</v>
      </c>
      <c r="CE49" s="636"/>
      <c r="CF49" s="636"/>
      <c r="CG49" s="636"/>
      <c r="CH49" s="636"/>
      <c r="CI49" s="636"/>
      <c r="CJ49" s="636"/>
      <c r="CK49" s="636"/>
      <c r="CL49" s="636"/>
      <c r="CM49" s="636"/>
      <c r="CN49" s="636"/>
      <c r="CO49" s="636"/>
      <c r="CP49" s="636"/>
      <c r="CQ49" s="637"/>
      <c r="CR49" s="638">
        <v>8245911</v>
      </c>
      <c r="CS49" s="639"/>
      <c r="CT49" s="639"/>
      <c r="CU49" s="639"/>
      <c r="CV49" s="639"/>
      <c r="CW49" s="639"/>
      <c r="CX49" s="639"/>
      <c r="CY49" s="640"/>
      <c r="CZ49" s="641">
        <v>100</v>
      </c>
      <c r="DA49" s="642"/>
      <c r="DB49" s="642"/>
      <c r="DC49" s="643"/>
      <c r="DD49" s="644">
        <v>5200290</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t="11" hidden="1" x14ac:dyDescent="0.2"/>
    <row r="51" spans="82:133" ht="11" hidden="1" x14ac:dyDescent="0.2"/>
    <row r="52" spans="82:133" ht="11" hidden="1" x14ac:dyDescent="0.2"/>
    <row r="53" spans="82:133" ht="11" hidden="1" x14ac:dyDescent="0.2"/>
  </sheetData>
  <sheetProtection algorithmName="SHA-512" hashValue="2J0EI3d/bG4yIMpzgfQKPNBli0+zZbGiU0XPgX3Y/AQQLHuqT9wXCQC1PnRvX5xhcc2zuL6+a9NhKbv61OuCkQ==" saltValue="JcXbl9a4qItBmAvyNxyCH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 zeroHeight="1" x14ac:dyDescent="0.2"/>
  <cols>
    <col min="1" max="130" width="2.7265625" style="289" customWidth="1"/>
    <col min="131" max="131" width="1.63281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363</v>
      </c>
      <c r="DK2" s="1162"/>
      <c r="DL2" s="1162"/>
      <c r="DM2" s="1162"/>
      <c r="DN2" s="1162"/>
      <c r="DO2" s="1163"/>
      <c r="DP2" s="249"/>
      <c r="DQ2" s="1161" t="s">
        <v>364</v>
      </c>
      <c r="DR2" s="1162"/>
      <c r="DS2" s="1162"/>
      <c r="DT2" s="1162"/>
      <c r="DU2" s="1162"/>
      <c r="DV2" s="1162"/>
      <c r="DW2" s="1162"/>
      <c r="DX2" s="1162"/>
      <c r="DY2" s="1162"/>
      <c r="DZ2" s="1163"/>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14" t="s">
        <v>365</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46" t="s">
        <v>367</v>
      </c>
      <c r="B5" s="1047"/>
      <c r="C5" s="1047"/>
      <c r="D5" s="1047"/>
      <c r="E5" s="1047"/>
      <c r="F5" s="1047"/>
      <c r="G5" s="1047"/>
      <c r="H5" s="1047"/>
      <c r="I5" s="1047"/>
      <c r="J5" s="1047"/>
      <c r="K5" s="1047"/>
      <c r="L5" s="1047"/>
      <c r="M5" s="1047"/>
      <c r="N5" s="1047"/>
      <c r="O5" s="1047"/>
      <c r="P5" s="1048"/>
      <c r="Q5" s="1052" t="s">
        <v>368</v>
      </c>
      <c r="R5" s="1053"/>
      <c r="S5" s="1053"/>
      <c r="T5" s="1053"/>
      <c r="U5" s="1054"/>
      <c r="V5" s="1052" t="s">
        <v>369</v>
      </c>
      <c r="W5" s="1053"/>
      <c r="X5" s="1053"/>
      <c r="Y5" s="1053"/>
      <c r="Z5" s="1054"/>
      <c r="AA5" s="1052" t="s">
        <v>370</v>
      </c>
      <c r="AB5" s="1053"/>
      <c r="AC5" s="1053"/>
      <c r="AD5" s="1053"/>
      <c r="AE5" s="1053"/>
      <c r="AF5" s="1164" t="s">
        <v>371</v>
      </c>
      <c r="AG5" s="1053"/>
      <c r="AH5" s="1053"/>
      <c r="AI5" s="1053"/>
      <c r="AJ5" s="1068"/>
      <c r="AK5" s="1053" t="s">
        <v>372</v>
      </c>
      <c r="AL5" s="1053"/>
      <c r="AM5" s="1053"/>
      <c r="AN5" s="1053"/>
      <c r="AO5" s="1054"/>
      <c r="AP5" s="1052" t="s">
        <v>373</v>
      </c>
      <c r="AQ5" s="1053"/>
      <c r="AR5" s="1053"/>
      <c r="AS5" s="1053"/>
      <c r="AT5" s="1054"/>
      <c r="AU5" s="1052" t="s">
        <v>374</v>
      </c>
      <c r="AV5" s="1053"/>
      <c r="AW5" s="1053"/>
      <c r="AX5" s="1053"/>
      <c r="AY5" s="1068"/>
      <c r="AZ5" s="256"/>
      <c r="BA5" s="256"/>
      <c r="BB5" s="256"/>
      <c r="BC5" s="256"/>
      <c r="BD5" s="256"/>
      <c r="BE5" s="257"/>
      <c r="BF5" s="257"/>
      <c r="BG5" s="257"/>
      <c r="BH5" s="257"/>
      <c r="BI5" s="257"/>
      <c r="BJ5" s="257"/>
      <c r="BK5" s="257"/>
      <c r="BL5" s="257"/>
      <c r="BM5" s="257"/>
      <c r="BN5" s="257"/>
      <c r="BO5" s="257"/>
      <c r="BP5" s="257"/>
      <c r="BQ5" s="1046" t="s">
        <v>375</v>
      </c>
      <c r="BR5" s="1047"/>
      <c r="BS5" s="1047"/>
      <c r="BT5" s="1047"/>
      <c r="BU5" s="1047"/>
      <c r="BV5" s="1047"/>
      <c r="BW5" s="1047"/>
      <c r="BX5" s="1047"/>
      <c r="BY5" s="1047"/>
      <c r="BZ5" s="1047"/>
      <c r="CA5" s="1047"/>
      <c r="CB5" s="1047"/>
      <c r="CC5" s="1047"/>
      <c r="CD5" s="1047"/>
      <c r="CE5" s="1047"/>
      <c r="CF5" s="1047"/>
      <c r="CG5" s="1048"/>
      <c r="CH5" s="1052" t="s">
        <v>376</v>
      </c>
      <c r="CI5" s="1053"/>
      <c r="CJ5" s="1053"/>
      <c r="CK5" s="1053"/>
      <c r="CL5" s="1054"/>
      <c r="CM5" s="1052" t="s">
        <v>377</v>
      </c>
      <c r="CN5" s="1053"/>
      <c r="CO5" s="1053"/>
      <c r="CP5" s="1053"/>
      <c r="CQ5" s="1054"/>
      <c r="CR5" s="1052" t="s">
        <v>378</v>
      </c>
      <c r="CS5" s="1053"/>
      <c r="CT5" s="1053"/>
      <c r="CU5" s="1053"/>
      <c r="CV5" s="1054"/>
      <c r="CW5" s="1052" t="s">
        <v>379</v>
      </c>
      <c r="CX5" s="1053"/>
      <c r="CY5" s="1053"/>
      <c r="CZ5" s="1053"/>
      <c r="DA5" s="1054"/>
      <c r="DB5" s="1052" t="s">
        <v>380</v>
      </c>
      <c r="DC5" s="1053"/>
      <c r="DD5" s="1053"/>
      <c r="DE5" s="1053"/>
      <c r="DF5" s="1054"/>
      <c r="DG5" s="1149" t="s">
        <v>381</v>
      </c>
      <c r="DH5" s="1150"/>
      <c r="DI5" s="1150"/>
      <c r="DJ5" s="1150"/>
      <c r="DK5" s="1151"/>
      <c r="DL5" s="1149" t="s">
        <v>382</v>
      </c>
      <c r="DM5" s="1150"/>
      <c r="DN5" s="1150"/>
      <c r="DO5" s="1150"/>
      <c r="DP5" s="1151"/>
      <c r="DQ5" s="1052" t="s">
        <v>383</v>
      </c>
      <c r="DR5" s="1053"/>
      <c r="DS5" s="1053"/>
      <c r="DT5" s="1053"/>
      <c r="DU5" s="1054"/>
      <c r="DV5" s="1052" t="s">
        <v>374</v>
      </c>
      <c r="DW5" s="1053"/>
      <c r="DX5" s="1053"/>
      <c r="DY5" s="1053"/>
      <c r="DZ5" s="1068"/>
      <c r="EA5" s="254"/>
    </row>
    <row r="6" spans="1:131" s="255" customFormat="1" ht="26.25" customHeight="1" thickBot="1" x14ac:dyDescent="0.25">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2">
      <c r="A7" s="258">
        <v>1</v>
      </c>
      <c r="B7" s="1101" t="s">
        <v>384</v>
      </c>
      <c r="C7" s="1102"/>
      <c r="D7" s="1102"/>
      <c r="E7" s="1102"/>
      <c r="F7" s="1102"/>
      <c r="G7" s="1102"/>
      <c r="H7" s="1102"/>
      <c r="I7" s="1102"/>
      <c r="J7" s="1102"/>
      <c r="K7" s="1102"/>
      <c r="L7" s="1102"/>
      <c r="M7" s="1102"/>
      <c r="N7" s="1102"/>
      <c r="O7" s="1102"/>
      <c r="P7" s="1103"/>
      <c r="Q7" s="1155">
        <v>8942</v>
      </c>
      <c r="R7" s="1156"/>
      <c r="S7" s="1156"/>
      <c r="T7" s="1156"/>
      <c r="U7" s="1156"/>
      <c r="V7" s="1156">
        <v>8252</v>
      </c>
      <c r="W7" s="1156"/>
      <c r="X7" s="1156"/>
      <c r="Y7" s="1156"/>
      <c r="Z7" s="1156"/>
      <c r="AA7" s="1156">
        <v>690</v>
      </c>
      <c r="AB7" s="1156"/>
      <c r="AC7" s="1156"/>
      <c r="AD7" s="1156"/>
      <c r="AE7" s="1157"/>
      <c r="AF7" s="1158">
        <v>517</v>
      </c>
      <c r="AG7" s="1159"/>
      <c r="AH7" s="1159"/>
      <c r="AI7" s="1159"/>
      <c r="AJ7" s="1160"/>
      <c r="AK7" s="1142">
        <v>563</v>
      </c>
      <c r="AL7" s="1143"/>
      <c r="AM7" s="1143"/>
      <c r="AN7" s="1143"/>
      <c r="AO7" s="1143"/>
      <c r="AP7" s="1143">
        <v>10307</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t="s">
        <v>597</v>
      </c>
      <c r="BS7" s="1146" t="s">
        <v>596</v>
      </c>
      <c r="BT7" s="1147"/>
      <c r="BU7" s="1147"/>
      <c r="BV7" s="1147"/>
      <c r="BW7" s="1147"/>
      <c r="BX7" s="1147"/>
      <c r="BY7" s="1147"/>
      <c r="BZ7" s="1147"/>
      <c r="CA7" s="1147"/>
      <c r="CB7" s="1147"/>
      <c r="CC7" s="1147"/>
      <c r="CD7" s="1147"/>
      <c r="CE7" s="1147"/>
      <c r="CF7" s="1147"/>
      <c r="CG7" s="1148"/>
      <c r="CH7" s="1139">
        <v>0</v>
      </c>
      <c r="CI7" s="1140"/>
      <c r="CJ7" s="1140"/>
      <c r="CK7" s="1140"/>
      <c r="CL7" s="1141"/>
      <c r="CM7" s="1139">
        <v>11</v>
      </c>
      <c r="CN7" s="1140"/>
      <c r="CO7" s="1140"/>
      <c r="CP7" s="1140"/>
      <c r="CQ7" s="1141"/>
      <c r="CR7" s="1139">
        <v>5</v>
      </c>
      <c r="CS7" s="1140"/>
      <c r="CT7" s="1140"/>
      <c r="CU7" s="1140"/>
      <c r="CV7" s="1141"/>
      <c r="CW7" s="1139" t="s">
        <v>585</v>
      </c>
      <c r="CX7" s="1140"/>
      <c r="CY7" s="1140"/>
      <c r="CZ7" s="1140"/>
      <c r="DA7" s="1141"/>
      <c r="DB7" s="1139" t="s">
        <v>585</v>
      </c>
      <c r="DC7" s="1140"/>
      <c r="DD7" s="1140"/>
      <c r="DE7" s="1140"/>
      <c r="DF7" s="1141"/>
      <c r="DG7" s="1139">
        <v>203</v>
      </c>
      <c r="DH7" s="1140"/>
      <c r="DI7" s="1140"/>
      <c r="DJ7" s="1140"/>
      <c r="DK7" s="1141"/>
      <c r="DL7" s="1139" t="s">
        <v>585</v>
      </c>
      <c r="DM7" s="1140"/>
      <c r="DN7" s="1140"/>
      <c r="DO7" s="1140"/>
      <c r="DP7" s="1141"/>
      <c r="DQ7" s="1139" t="s">
        <v>585</v>
      </c>
      <c r="DR7" s="1140"/>
      <c r="DS7" s="1140"/>
      <c r="DT7" s="1140"/>
      <c r="DU7" s="1141"/>
      <c r="DV7" s="1166"/>
      <c r="DW7" s="1167"/>
      <c r="DX7" s="1167"/>
      <c r="DY7" s="1167"/>
      <c r="DZ7" s="1168"/>
      <c r="EA7" s="254"/>
    </row>
    <row r="8" spans="1:131" s="255" customFormat="1" ht="26.25" customHeight="1" x14ac:dyDescent="0.2">
      <c r="A8" s="261">
        <v>2</v>
      </c>
      <c r="B8" s="1088"/>
      <c r="C8" s="1089"/>
      <c r="D8" s="1089"/>
      <c r="E8" s="1089"/>
      <c r="F8" s="1089"/>
      <c r="G8" s="1089"/>
      <c r="H8" s="1089"/>
      <c r="I8" s="1089"/>
      <c r="J8" s="1089"/>
      <c r="K8" s="1089"/>
      <c r="L8" s="1089"/>
      <c r="M8" s="1089"/>
      <c r="N8" s="1089"/>
      <c r="O8" s="1089"/>
      <c r="P8" s="1090"/>
      <c r="Q8" s="1094"/>
      <c r="R8" s="1095"/>
      <c r="S8" s="1095"/>
      <c r="T8" s="1095"/>
      <c r="U8" s="1095"/>
      <c r="V8" s="1095"/>
      <c r="W8" s="1095"/>
      <c r="X8" s="1095"/>
      <c r="Y8" s="1095"/>
      <c r="Z8" s="1095"/>
      <c r="AA8" s="1095"/>
      <c r="AB8" s="1095"/>
      <c r="AC8" s="1095"/>
      <c r="AD8" s="1095"/>
      <c r="AE8" s="1096"/>
      <c r="AF8" s="1070"/>
      <c r="AG8" s="1071"/>
      <c r="AH8" s="1071"/>
      <c r="AI8" s="1071"/>
      <c r="AJ8" s="1072"/>
      <c r="AK8" s="1137"/>
      <c r="AL8" s="1138"/>
      <c r="AM8" s="1138"/>
      <c r="AN8" s="1138"/>
      <c r="AO8" s="1138"/>
      <c r="AP8" s="1138"/>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598</v>
      </c>
      <c r="BT8" s="1066"/>
      <c r="BU8" s="1066"/>
      <c r="BV8" s="1066"/>
      <c r="BW8" s="1066"/>
      <c r="BX8" s="1066"/>
      <c r="BY8" s="1066"/>
      <c r="BZ8" s="1066"/>
      <c r="CA8" s="1066"/>
      <c r="CB8" s="1066"/>
      <c r="CC8" s="1066"/>
      <c r="CD8" s="1066"/>
      <c r="CE8" s="1066"/>
      <c r="CF8" s="1066"/>
      <c r="CG8" s="1067"/>
      <c r="CH8" s="1040">
        <v>-25</v>
      </c>
      <c r="CI8" s="1041"/>
      <c r="CJ8" s="1041"/>
      <c r="CK8" s="1041"/>
      <c r="CL8" s="1042"/>
      <c r="CM8" s="1040">
        <v>82</v>
      </c>
      <c r="CN8" s="1041"/>
      <c r="CO8" s="1041"/>
      <c r="CP8" s="1041"/>
      <c r="CQ8" s="1042"/>
      <c r="CR8" s="1040">
        <v>11</v>
      </c>
      <c r="CS8" s="1041"/>
      <c r="CT8" s="1041"/>
      <c r="CU8" s="1041"/>
      <c r="CV8" s="1042"/>
      <c r="CW8" s="1040">
        <v>7</v>
      </c>
      <c r="CX8" s="1041"/>
      <c r="CY8" s="1041"/>
      <c r="CZ8" s="1041"/>
      <c r="DA8" s="1042"/>
      <c r="DB8" s="1040" t="s">
        <v>585</v>
      </c>
      <c r="DC8" s="1041"/>
      <c r="DD8" s="1041"/>
      <c r="DE8" s="1041"/>
      <c r="DF8" s="1042"/>
      <c r="DG8" s="1040" t="s">
        <v>585</v>
      </c>
      <c r="DH8" s="1041"/>
      <c r="DI8" s="1041"/>
      <c r="DJ8" s="1041"/>
      <c r="DK8" s="1042"/>
      <c r="DL8" s="1040" t="s">
        <v>585</v>
      </c>
      <c r="DM8" s="1041"/>
      <c r="DN8" s="1041"/>
      <c r="DO8" s="1041"/>
      <c r="DP8" s="1042"/>
      <c r="DQ8" s="1040" t="s">
        <v>585</v>
      </c>
      <c r="DR8" s="1041"/>
      <c r="DS8" s="1041"/>
      <c r="DT8" s="1041"/>
      <c r="DU8" s="1042"/>
      <c r="DV8" s="1043"/>
      <c r="DW8" s="1044"/>
      <c r="DX8" s="1044"/>
      <c r="DY8" s="1044"/>
      <c r="DZ8" s="1045"/>
      <c r="EA8" s="254"/>
    </row>
    <row r="9" spans="1:131" s="255" customFormat="1" ht="26.25" customHeight="1" x14ac:dyDescent="0.2">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t="s">
        <v>599</v>
      </c>
      <c r="BT9" s="1066"/>
      <c r="BU9" s="1066"/>
      <c r="BV9" s="1066"/>
      <c r="BW9" s="1066"/>
      <c r="BX9" s="1066"/>
      <c r="BY9" s="1066"/>
      <c r="BZ9" s="1066"/>
      <c r="CA9" s="1066"/>
      <c r="CB9" s="1066"/>
      <c r="CC9" s="1066"/>
      <c r="CD9" s="1066"/>
      <c r="CE9" s="1066"/>
      <c r="CF9" s="1066"/>
      <c r="CG9" s="1067"/>
      <c r="CH9" s="1040">
        <v>0</v>
      </c>
      <c r="CI9" s="1041"/>
      <c r="CJ9" s="1041"/>
      <c r="CK9" s="1041"/>
      <c r="CL9" s="1042"/>
      <c r="CM9" s="1040">
        <v>3</v>
      </c>
      <c r="CN9" s="1041"/>
      <c r="CO9" s="1041"/>
      <c r="CP9" s="1041"/>
      <c r="CQ9" s="1042"/>
      <c r="CR9" s="1040">
        <v>3</v>
      </c>
      <c r="CS9" s="1041"/>
      <c r="CT9" s="1041"/>
      <c r="CU9" s="1041"/>
      <c r="CV9" s="1042"/>
      <c r="CW9" s="1040" t="s">
        <v>585</v>
      </c>
      <c r="CX9" s="1041"/>
      <c r="CY9" s="1041"/>
      <c r="CZ9" s="1041"/>
      <c r="DA9" s="1042"/>
      <c r="DB9" s="1040" t="s">
        <v>585</v>
      </c>
      <c r="DC9" s="1041"/>
      <c r="DD9" s="1041"/>
      <c r="DE9" s="1041"/>
      <c r="DF9" s="1042"/>
      <c r="DG9" s="1040" t="s">
        <v>585</v>
      </c>
      <c r="DH9" s="1041"/>
      <c r="DI9" s="1041"/>
      <c r="DJ9" s="1041"/>
      <c r="DK9" s="1042"/>
      <c r="DL9" s="1040" t="s">
        <v>585</v>
      </c>
      <c r="DM9" s="1041"/>
      <c r="DN9" s="1041"/>
      <c r="DO9" s="1041"/>
      <c r="DP9" s="1042"/>
      <c r="DQ9" s="1040" t="s">
        <v>585</v>
      </c>
      <c r="DR9" s="1041"/>
      <c r="DS9" s="1041"/>
      <c r="DT9" s="1041"/>
      <c r="DU9" s="1042"/>
      <c r="DV9" s="1043"/>
      <c r="DW9" s="1044"/>
      <c r="DX9" s="1044"/>
      <c r="DY9" s="1044"/>
      <c r="DZ9" s="1045"/>
      <c r="EA9" s="254"/>
    </row>
    <row r="10" spans="1:131" s="255" customFormat="1" ht="26.25" customHeight="1" x14ac:dyDescent="0.2">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2">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2">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2">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2">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2">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2">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2">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2">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2">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2">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5">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2">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385</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5">
      <c r="A23" s="264" t="s">
        <v>386</v>
      </c>
      <c r="B23" s="995" t="s">
        <v>387</v>
      </c>
      <c r="C23" s="996"/>
      <c r="D23" s="996"/>
      <c r="E23" s="996"/>
      <c r="F23" s="996"/>
      <c r="G23" s="996"/>
      <c r="H23" s="996"/>
      <c r="I23" s="996"/>
      <c r="J23" s="996"/>
      <c r="K23" s="996"/>
      <c r="L23" s="996"/>
      <c r="M23" s="996"/>
      <c r="N23" s="996"/>
      <c r="O23" s="996"/>
      <c r="P23" s="997"/>
      <c r="Q23" s="1119">
        <v>8942</v>
      </c>
      <c r="R23" s="1120"/>
      <c r="S23" s="1120"/>
      <c r="T23" s="1120"/>
      <c r="U23" s="1120"/>
      <c r="V23" s="1120">
        <v>8252</v>
      </c>
      <c r="W23" s="1120"/>
      <c r="X23" s="1120"/>
      <c r="Y23" s="1120"/>
      <c r="Z23" s="1120"/>
      <c r="AA23" s="1120">
        <v>690</v>
      </c>
      <c r="AB23" s="1120"/>
      <c r="AC23" s="1120"/>
      <c r="AD23" s="1120"/>
      <c r="AE23" s="1121"/>
      <c r="AF23" s="1122">
        <v>517</v>
      </c>
      <c r="AG23" s="1120"/>
      <c r="AH23" s="1120"/>
      <c r="AI23" s="1120"/>
      <c r="AJ23" s="1123"/>
      <c r="AK23" s="1124"/>
      <c r="AL23" s="1125"/>
      <c r="AM23" s="1125"/>
      <c r="AN23" s="1125"/>
      <c r="AO23" s="1125"/>
      <c r="AP23" s="1120">
        <v>10307</v>
      </c>
      <c r="AQ23" s="1120"/>
      <c r="AR23" s="1120"/>
      <c r="AS23" s="1120"/>
      <c r="AT23" s="1120"/>
      <c r="AU23" s="1126"/>
      <c r="AV23" s="1126"/>
      <c r="AW23" s="1126"/>
      <c r="AX23" s="1126"/>
      <c r="AY23" s="1127"/>
      <c r="AZ23" s="1116" t="s">
        <v>388</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2">
      <c r="A24" s="1115" t="s">
        <v>389</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5">
      <c r="A25" s="1114" t="s">
        <v>390</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2">
      <c r="A26" s="1046" t="s">
        <v>367</v>
      </c>
      <c r="B26" s="1047"/>
      <c r="C26" s="1047"/>
      <c r="D26" s="1047"/>
      <c r="E26" s="1047"/>
      <c r="F26" s="1047"/>
      <c r="G26" s="1047"/>
      <c r="H26" s="1047"/>
      <c r="I26" s="1047"/>
      <c r="J26" s="1047"/>
      <c r="K26" s="1047"/>
      <c r="L26" s="1047"/>
      <c r="M26" s="1047"/>
      <c r="N26" s="1047"/>
      <c r="O26" s="1047"/>
      <c r="P26" s="1048"/>
      <c r="Q26" s="1052" t="s">
        <v>391</v>
      </c>
      <c r="R26" s="1053"/>
      <c r="S26" s="1053"/>
      <c r="T26" s="1053"/>
      <c r="U26" s="1054"/>
      <c r="V26" s="1052" t="s">
        <v>392</v>
      </c>
      <c r="W26" s="1053"/>
      <c r="X26" s="1053"/>
      <c r="Y26" s="1053"/>
      <c r="Z26" s="1054"/>
      <c r="AA26" s="1052" t="s">
        <v>393</v>
      </c>
      <c r="AB26" s="1053"/>
      <c r="AC26" s="1053"/>
      <c r="AD26" s="1053"/>
      <c r="AE26" s="1053"/>
      <c r="AF26" s="1110" t="s">
        <v>394</v>
      </c>
      <c r="AG26" s="1059"/>
      <c r="AH26" s="1059"/>
      <c r="AI26" s="1059"/>
      <c r="AJ26" s="1111"/>
      <c r="AK26" s="1053" t="s">
        <v>395</v>
      </c>
      <c r="AL26" s="1053"/>
      <c r="AM26" s="1053"/>
      <c r="AN26" s="1053"/>
      <c r="AO26" s="1054"/>
      <c r="AP26" s="1052" t="s">
        <v>396</v>
      </c>
      <c r="AQ26" s="1053"/>
      <c r="AR26" s="1053"/>
      <c r="AS26" s="1053"/>
      <c r="AT26" s="1054"/>
      <c r="AU26" s="1052" t="s">
        <v>397</v>
      </c>
      <c r="AV26" s="1053"/>
      <c r="AW26" s="1053"/>
      <c r="AX26" s="1053"/>
      <c r="AY26" s="1054"/>
      <c r="AZ26" s="1052" t="s">
        <v>398</v>
      </c>
      <c r="BA26" s="1053"/>
      <c r="BB26" s="1053"/>
      <c r="BC26" s="1053"/>
      <c r="BD26" s="1054"/>
      <c r="BE26" s="1052" t="s">
        <v>374</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5">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2">
      <c r="A28" s="266">
        <v>1</v>
      </c>
      <c r="B28" s="1101" t="s">
        <v>399</v>
      </c>
      <c r="C28" s="1102"/>
      <c r="D28" s="1102"/>
      <c r="E28" s="1102"/>
      <c r="F28" s="1102"/>
      <c r="G28" s="1102"/>
      <c r="H28" s="1102"/>
      <c r="I28" s="1102"/>
      <c r="J28" s="1102"/>
      <c r="K28" s="1102"/>
      <c r="L28" s="1102"/>
      <c r="M28" s="1102"/>
      <c r="N28" s="1102"/>
      <c r="O28" s="1102"/>
      <c r="P28" s="1103"/>
      <c r="Q28" s="1104">
        <v>2078</v>
      </c>
      <c r="R28" s="1105"/>
      <c r="S28" s="1105"/>
      <c r="T28" s="1105"/>
      <c r="U28" s="1105"/>
      <c r="V28" s="1105">
        <v>1990</v>
      </c>
      <c r="W28" s="1105"/>
      <c r="X28" s="1105"/>
      <c r="Y28" s="1105"/>
      <c r="Z28" s="1105"/>
      <c r="AA28" s="1105">
        <v>88</v>
      </c>
      <c r="AB28" s="1105"/>
      <c r="AC28" s="1105"/>
      <c r="AD28" s="1105"/>
      <c r="AE28" s="1106"/>
      <c r="AF28" s="1107">
        <v>88</v>
      </c>
      <c r="AG28" s="1105"/>
      <c r="AH28" s="1105"/>
      <c r="AI28" s="1105"/>
      <c r="AJ28" s="1108"/>
      <c r="AK28" s="1109">
        <v>195</v>
      </c>
      <c r="AL28" s="1097"/>
      <c r="AM28" s="1097"/>
      <c r="AN28" s="1097"/>
      <c r="AO28" s="1097"/>
      <c r="AP28" s="1097" t="s">
        <v>585</v>
      </c>
      <c r="AQ28" s="1097"/>
      <c r="AR28" s="1097"/>
      <c r="AS28" s="1097"/>
      <c r="AT28" s="1097"/>
      <c r="AU28" s="1097" t="s">
        <v>585</v>
      </c>
      <c r="AV28" s="1097"/>
      <c r="AW28" s="1097"/>
      <c r="AX28" s="1097"/>
      <c r="AY28" s="1097"/>
      <c r="AZ28" s="1098"/>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2">
      <c r="A29" s="266">
        <v>2</v>
      </c>
      <c r="B29" s="1088" t="s">
        <v>400</v>
      </c>
      <c r="C29" s="1089"/>
      <c r="D29" s="1089"/>
      <c r="E29" s="1089"/>
      <c r="F29" s="1089"/>
      <c r="G29" s="1089"/>
      <c r="H29" s="1089"/>
      <c r="I29" s="1089"/>
      <c r="J29" s="1089"/>
      <c r="K29" s="1089"/>
      <c r="L29" s="1089"/>
      <c r="M29" s="1089"/>
      <c r="N29" s="1089"/>
      <c r="O29" s="1089"/>
      <c r="P29" s="1090"/>
      <c r="Q29" s="1094">
        <v>1997</v>
      </c>
      <c r="R29" s="1095"/>
      <c r="S29" s="1095"/>
      <c r="T29" s="1095"/>
      <c r="U29" s="1095"/>
      <c r="V29" s="1095">
        <v>1922</v>
      </c>
      <c r="W29" s="1095"/>
      <c r="X29" s="1095"/>
      <c r="Y29" s="1095"/>
      <c r="Z29" s="1095"/>
      <c r="AA29" s="1095">
        <v>75</v>
      </c>
      <c r="AB29" s="1095"/>
      <c r="AC29" s="1095"/>
      <c r="AD29" s="1095"/>
      <c r="AE29" s="1096"/>
      <c r="AF29" s="1070">
        <v>75</v>
      </c>
      <c r="AG29" s="1071"/>
      <c r="AH29" s="1071"/>
      <c r="AI29" s="1071"/>
      <c r="AJ29" s="1072"/>
      <c r="AK29" s="1031">
        <v>257</v>
      </c>
      <c r="AL29" s="1022"/>
      <c r="AM29" s="1022"/>
      <c r="AN29" s="1022"/>
      <c r="AO29" s="1022"/>
      <c r="AP29" s="1022" t="s">
        <v>585</v>
      </c>
      <c r="AQ29" s="1022"/>
      <c r="AR29" s="1022"/>
      <c r="AS29" s="1022"/>
      <c r="AT29" s="1022"/>
      <c r="AU29" s="1022" t="s">
        <v>585</v>
      </c>
      <c r="AV29" s="1022"/>
      <c r="AW29" s="1022"/>
      <c r="AX29" s="1022"/>
      <c r="AY29" s="1022"/>
      <c r="AZ29" s="1093"/>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2">
      <c r="A30" s="266">
        <v>3</v>
      </c>
      <c r="B30" s="1088" t="s">
        <v>401</v>
      </c>
      <c r="C30" s="1089"/>
      <c r="D30" s="1089"/>
      <c r="E30" s="1089"/>
      <c r="F30" s="1089"/>
      <c r="G30" s="1089"/>
      <c r="H30" s="1089"/>
      <c r="I30" s="1089"/>
      <c r="J30" s="1089"/>
      <c r="K30" s="1089"/>
      <c r="L30" s="1089"/>
      <c r="M30" s="1089"/>
      <c r="N30" s="1089"/>
      <c r="O30" s="1089"/>
      <c r="P30" s="1090"/>
      <c r="Q30" s="1094">
        <v>242</v>
      </c>
      <c r="R30" s="1095"/>
      <c r="S30" s="1095"/>
      <c r="T30" s="1095"/>
      <c r="U30" s="1095"/>
      <c r="V30" s="1095">
        <v>242</v>
      </c>
      <c r="W30" s="1095"/>
      <c r="X30" s="1095"/>
      <c r="Y30" s="1095"/>
      <c r="Z30" s="1095"/>
      <c r="AA30" s="1095">
        <v>0</v>
      </c>
      <c r="AB30" s="1095"/>
      <c r="AC30" s="1095"/>
      <c r="AD30" s="1095"/>
      <c r="AE30" s="1096"/>
      <c r="AF30" s="1070">
        <v>0</v>
      </c>
      <c r="AG30" s="1071"/>
      <c r="AH30" s="1071"/>
      <c r="AI30" s="1071"/>
      <c r="AJ30" s="1072"/>
      <c r="AK30" s="1031">
        <v>66</v>
      </c>
      <c r="AL30" s="1022"/>
      <c r="AM30" s="1022"/>
      <c r="AN30" s="1022"/>
      <c r="AO30" s="1022"/>
      <c r="AP30" s="1022" t="s">
        <v>585</v>
      </c>
      <c r="AQ30" s="1022"/>
      <c r="AR30" s="1022"/>
      <c r="AS30" s="1022"/>
      <c r="AT30" s="1022"/>
      <c r="AU30" s="1022" t="s">
        <v>585</v>
      </c>
      <c r="AV30" s="1022"/>
      <c r="AW30" s="1022"/>
      <c r="AX30" s="1022"/>
      <c r="AY30" s="1022"/>
      <c r="AZ30" s="1093"/>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2">
      <c r="A31" s="266">
        <v>4</v>
      </c>
      <c r="B31" s="1088" t="s">
        <v>402</v>
      </c>
      <c r="C31" s="1089"/>
      <c r="D31" s="1089"/>
      <c r="E31" s="1089"/>
      <c r="F31" s="1089"/>
      <c r="G31" s="1089"/>
      <c r="H31" s="1089"/>
      <c r="I31" s="1089"/>
      <c r="J31" s="1089"/>
      <c r="K31" s="1089"/>
      <c r="L31" s="1089"/>
      <c r="M31" s="1089"/>
      <c r="N31" s="1089"/>
      <c r="O31" s="1089"/>
      <c r="P31" s="1090"/>
      <c r="Q31" s="1094">
        <v>95</v>
      </c>
      <c r="R31" s="1095"/>
      <c r="S31" s="1095"/>
      <c r="T31" s="1095"/>
      <c r="U31" s="1095"/>
      <c r="V31" s="1095">
        <v>95</v>
      </c>
      <c r="W31" s="1095"/>
      <c r="X31" s="1095"/>
      <c r="Y31" s="1095"/>
      <c r="Z31" s="1095"/>
      <c r="AA31" s="1095" t="s">
        <v>585</v>
      </c>
      <c r="AB31" s="1095"/>
      <c r="AC31" s="1095"/>
      <c r="AD31" s="1095"/>
      <c r="AE31" s="1096"/>
      <c r="AF31" s="1070" t="s">
        <v>128</v>
      </c>
      <c r="AG31" s="1071"/>
      <c r="AH31" s="1071"/>
      <c r="AI31" s="1071"/>
      <c r="AJ31" s="1072"/>
      <c r="AK31" s="1031">
        <v>22</v>
      </c>
      <c r="AL31" s="1022"/>
      <c r="AM31" s="1022"/>
      <c r="AN31" s="1022"/>
      <c r="AO31" s="1022"/>
      <c r="AP31" s="1022" t="s">
        <v>585</v>
      </c>
      <c r="AQ31" s="1022"/>
      <c r="AR31" s="1022"/>
      <c r="AS31" s="1022"/>
      <c r="AT31" s="1022"/>
      <c r="AU31" s="1022" t="s">
        <v>585</v>
      </c>
      <c r="AV31" s="1022"/>
      <c r="AW31" s="1022"/>
      <c r="AX31" s="1022"/>
      <c r="AY31" s="1022"/>
      <c r="AZ31" s="1093"/>
      <c r="BA31" s="1093"/>
      <c r="BB31" s="1093"/>
      <c r="BC31" s="1093"/>
      <c r="BD31" s="1093"/>
      <c r="BE31" s="1083"/>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2">
      <c r="A32" s="266">
        <v>5</v>
      </c>
      <c r="B32" s="1088" t="s">
        <v>404</v>
      </c>
      <c r="C32" s="1089"/>
      <c r="D32" s="1089"/>
      <c r="E32" s="1089"/>
      <c r="F32" s="1089"/>
      <c r="G32" s="1089"/>
      <c r="H32" s="1089"/>
      <c r="I32" s="1089"/>
      <c r="J32" s="1089"/>
      <c r="K32" s="1089"/>
      <c r="L32" s="1089"/>
      <c r="M32" s="1089"/>
      <c r="N32" s="1089"/>
      <c r="O32" s="1089"/>
      <c r="P32" s="1090"/>
      <c r="Q32" s="1094">
        <v>32</v>
      </c>
      <c r="R32" s="1095"/>
      <c r="S32" s="1095"/>
      <c r="T32" s="1095"/>
      <c r="U32" s="1095"/>
      <c r="V32" s="1095">
        <v>57</v>
      </c>
      <c r="W32" s="1095"/>
      <c r="X32" s="1095"/>
      <c r="Y32" s="1095"/>
      <c r="Z32" s="1095"/>
      <c r="AA32" s="1095">
        <v>-25</v>
      </c>
      <c r="AB32" s="1095"/>
      <c r="AC32" s="1095"/>
      <c r="AD32" s="1095"/>
      <c r="AE32" s="1096"/>
      <c r="AF32" s="1070" t="s">
        <v>405</v>
      </c>
      <c r="AG32" s="1071"/>
      <c r="AH32" s="1071"/>
      <c r="AI32" s="1071"/>
      <c r="AJ32" s="1072"/>
      <c r="AK32" s="1031" t="s">
        <v>585</v>
      </c>
      <c r="AL32" s="1022"/>
      <c r="AM32" s="1022"/>
      <c r="AN32" s="1022"/>
      <c r="AO32" s="1022"/>
      <c r="AP32" s="1022" t="s">
        <v>585</v>
      </c>
      <c r="AQ32" s="1022"/>
      <c r="AR32" s="1022"/>
      <c r="AS32" s="1022"/>
      <c r="AT32" s="1022"/>
      <c r="AU32" s="1022" t="s">
        <v>585</v>
      </c>
      <c r="AV32" s="1022"/>
      <c r="AW32" s="1022"/>
      <c r="AX32" s="1022"/>
      <c r="AY32" s="1022"/>
      <c r="AZ32" s="1093" t="s">
        <v>585</v>
      </c>
      <c r="BA32" s="1093"/>
      <c r="BB32" s="1093"/>
      <c r="BC32" s="1093"/>
      <c r="BD32" s="1093"/>
      <c r="BE32" s="1083" t="s">
        <v>406</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2">
      <c r="A33" s="266">
        <v>6</v>
      </c>
      <c r="B33" s="1088" t="s">
        <v>407</v>
      </c>
      <c r="C33" s="1089"/>
      <c r="D33" s="1089"/>
      <c r="E33" s="1089"/>
      <c r="F33" s="1089"/>
      <c r="G33" s="1089"/>
      <c r="H33" s="1089"/>
      <c r="I33" s="1089"/>
      <c r="J33" s="1089"/>
      <c r="K33" s="1089"/>
      <c r="L33" s="1089"/>
      <c r="M33" s="1089"/>
      <c r="N33" s="1089"/>
      <c r="O33" s="1089"/>
      <c r="P33" s="1090"/>
      <c r="Q33" s="1094">
        <v>24</v>
      </c>
      <c r="R33" s="1095"/>
      <c r="S33" s="1095"/>
      <c r="T33" s="1095"/>
      <c r="U33" s="1095"/>
      <c r="V33" s="1095">
        <v>24</v>
      </c>
      <c r="W33" s="1095"/>
      <c r="X33" s="1095"/>
      <c r="Y33" s="1095"/>
      <c r="Z33" s="1095"/>
      <c r="AA33" s="1095" t="s">
        <v>585</v>
      </c>
      <c r="AB33" s="1095"/>
      <c r="AC33" s="1095"/>
      <c r="AD33" s="1095"/>
      <c r="AE33" s="1096"/>
      <c r="AF33" s="1070" t="s">
        <v>403</v>
      </c>
      <c r="AG33" s="1071"/>
      <c r="AH33" s="1071"/>
      <c r="AI33" s="1071"/>
      <c r="AJ33" s="1072"/>
      <c r="AK33" s="1031">
        <v>20</v>
      </c>
      <c r="AL33" s="1022"/>
      <c r="AM33" s="1022"/>
      <c r="AN33" s="1022"/>
      <c r="AO33" s="1022"/>
      <c r="AP33" s="1022">
        <v>53</v>
      </c>
      <c r="AQ33" s="1022"/>
      <c r="AR33" s="1022"/>
      <c r="AS33" s="1022"/>
      <c r="AT33" s="1022"/>
      <c r="AU33" s="1022">
        <v>53</v>
      </c>
      <c r="AV33" s="1022"/>
      <c r="AW33" s="1022"/>
      <c r="AX33" s="1022"/>
      <c r="AY33" s="1022"/>
      <c r="AZ33" s="1093" t="s">
        <v>585</v>
      </c>
      <c r="BA33" s="1093"/>
      <c r="BB33" s="1093"/>
      <c r="BC33" s="1093"/>
      <c r="BD33" s="1093"/>
      <c r="BE33" s="1083" t="s">
        <v>406</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2">
      <c r="A34" s="266">
        <v>7</v>
      </c>
      <c r="B34" s="1088" t="s">
        <v>408</v>
      </c>
      <c r="C34" s="1089"/>
      <c r="D34" s="1089"/>
      <c r="E34" s="1089"/>
      <c r="F34" s="1089"/>
      <c r="G34" s="1089"/>
      <c r="H34" s="1089"/>
      <c r="I34" s="1089"/>
      <c r="J34" s="1089"/>
      <c r="K34" s="1089"/>
      <c r="L34" s="1089"/>
      <c r="M34" s="1089"/>
      <c r="N34" s="1089"/>
      <c r="O34" s="1089"/>
      <c r="P34" s="1090"/>
      <c r="Q34" s="1094">
        <v>0</v>
      </c>
      <c r="R34" s="1095"/>
      <c r="S34" s="1095"/>
      <c r="T34" s="1095"/>
      <c r="U34" s="1095"/>
      <c r="V34" s="1095">
        <v>79</v>
      </c>
      <c r="W34" s="1095"/>
      <c r="X34" s="1095"/>
      <c r="Y34" s="1095"/>
      <c r="Z34" s="1095"/>
      <c r="AA34" s="1095">
        <v>-78</v>
      </c>
      <c r="AB34" s="1095"/>
      <c r="AC34" s="1095"/>
      <c r="AD34" s="1095"/>
      <c r="AE34" s="1096"/>
      <c r="AF34" s="1070">
        <v>0</v>
      </c>
      <c r="AG34" s="1071"/>
      <c r="AH34" s="1071"/>
      <c r="AI34" s="1071"/>
      <c r="AJ34" s="1072"/>
      <c r="AK34" s="1031" t="s">
        <v>585</v>
      </c>
      <c r="AL34" s="1022"/>
      <c r="AM34" s="1022"/>
      <c r="AN34" s="1022"/>
      <c r="AO34" s="1022"/>
      <c r="AP34" s="1022" t="s">
        <v>585</v>
      </c>
      <c r="AQ34" s="1022"/>
      <c r="AR34" s="1022"/>
      <c r="AS34" s="1022"/>
      <c r="AT34" s="1022"/>
      <c r="AU34" s="1022" t="s">
        <v>585</v>
      </c>
      <c r="AV34" s="1022"/>
      <c r="AW34" s="1022"/>
      <c r="AX34" s="1022"/>
      <c r="AY34" s="1022"/>
      <c r="AZ34" s="1093">
        <v>0.5</v>
      </c>
      <c r="BA34" s="1093"/>
      <c r="BB34" s="1093"/>
      <c r="BC34" s="1093"/>
      <c r="BD34" s="1093"/>
      <c r="BE34" s="1083" t="s">
        <v>406</v>
      </c>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2">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2">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2">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2">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2">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2">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2">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2">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2">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2">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2">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2">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2">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2">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2">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2">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2">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2">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2">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2">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2">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2">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2">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2">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2">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2">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5">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2">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409</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5">
      <c r="A63" s="264" t="s">
        <v>386</v>
      </c>
      <c r="B63" s="995" t="s">
        <v>410</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f>SUM(AF28:AJ62)</f>
        <v>163</v>
      </c>
      <c r="AG63" s="1010"/>
      <c r="AH63" s="1010"/>
      <c r="AI63" s="1010"/>
      <c r="AJ63" s="1081"/>
      <c r="AK63" s="1082"/>
      <c r="AL63" s="1014"/>
      <c r="AM63" s="1014"/>
      <c r="AN63" s="1014"/>
      <c r="AO63" s="1014"/>
      <c r="AP63" s="1010">
        <f t="shared" ref="AP63" si="0">SUM(AP28:AT62)</f>
        <v>53</v>
      </c>
      <c r="AQ63" s="1010"/>
      <c r="AR63" s="1010"/>
      <c r="AS63" s="1010"/>
      <c r="AT63" s="1010"/>
      <c r="AU63" s="1010">
        <f t="shared" ref="AU63" si="1">SUM(AU28:AY62)</f>
        <v>53</v>
      </c>
      <c r="AV63" s="1010"/>
      <c r="AW63" s="1010"/>
      <c r="AX63" s="1010"/>
      <c r="AY63" s="1010"/>
      <c r="AZ63" s="1076"/>
      <c r="BA63" s="1076"/>
      <c r="BB63" s="1076"/>
      <c r="BC63" s="1076"/>
      <c r="BD63" s="1076"/>
      <c r="BE63" s="1011"/>
      <c r="BF63" s="1011"/>
      <c r="BG63" s="1011"/>
      <c r="BH63" s="1011"/>
      <c r="BI63" s="1012"/>
      <c r="BJ63" s="1077" t="s">
        <v>411</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5">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2">
      <c r="A66" s="1046" t="s">
        <v>413</v>
      </c>
      <c r="B66" s="1047"/>
      <c r="C66" s="1047"/>
      <c r="D66" s="1047"/>
      <c r="E66" s="1047"/>
      <c r="F66" s="1047"/>
      <c r="G66" s="1047"/>
      <c r="H66" s="1047"/>
      <c r="I66" s="1047"/>
      <c r="J66" s="1047"/>
      <c r="K66" s="1047"/>
      <c r="L66" s="1047"/>
      <c r="M66" s="1047"/>
      <c r="N66" s="1047"/>
      <c r="O66" s="1047"/>
      <c r="P66" s="1048"/>
      <c r="Q66" s="1052" t="s">
        <v>414</v>
      </c>
      <c r="R66" s="1053"/>
      <c r="S66" s="1053"/>
      <c r="T66" s="1053"/>
      <c r="U66" s="1054"/>
      <c r="V66" s="1052" t="s">
        <v>415</v>
      </c>
      <c r="W66" s="1053"/>
      <c r="X66" s="1053"/>
      <c r="Y66" s="1053"/>
      <c r="Z66" s="1054"/>
      <c r="AA66" s="1052" t="s">
        <v>416</v>
      </c>
      <c r="AB66" s="1053"/>
      <c r="AC66" s="1053"/>
      <c r="AD66" s="1053"/>
      <c r="AE66" s="1054"/>
      <c r="AF66" s="1058" t="s">
        <v>417</v>
      </c>
      <c r="AG66" s="1059"/>
      <c r="AH66" s="1059"/>
      <c r="AI66" s="1059"/>
      <c r="AJ66" s="1060"/>
      <c r="AK66" s="1052" t="s">
        <v>418</v>
      </c>
      <c r="AL66" s="1047"/>
      <c r="AM66" s="1047"/>
      <c r="AN66" s="1047"/>
      <c r="AO66" s="1048"/>
      <c r="AP66" s="1052" t="s">
        <v>419</v>
      </c>
      <c r="AQ66" s="1053"/>
      <c r="AR66" s="1053"/>
      <c r="AS66" s="1053"/>
      <c r="AT66" s="1054"/>
      <c r="AU66" s="1052" t="s">
        <v>420</v>
      </c>
      <c r="AV66" s="1053"/>
      <c r="AW66" s="1053"/>
      <c r="AX66" s="1053"/>
      <c r="AY66" s="1054"/>
      <c r="AZ66" s="1052" t="s">
        <v>374</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5">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2">
      <c r="A68" s="258">
        <v>1</v>
      </c>
      <c r="B68" s="1036" t="s">
        <v>586</v>
      </c>
      <c r="C68" s="1037"/>
      <c r="D68" s="1037"/>
      <c r="E68" s="1037"/>
      <c r="F68" s="1037"/>
      <c r="G68" s="1037"/>
      <c r="H68" s="1037"/>
      <c r="I68" s="1037"/>
      <c r="J68" s="1037"/>
      <c r="K68" s="1037"/>
      <c r="L68" s="1037"/>
      <c r="M68" s="1037"/>
      <c r="N68" s="1037"/>
      <c r="O68" s="1037"/>
      <c r="P68" s="1038"/>
      <c r="Q68" s="1039">
        <v>1432</v>
      </c>
      <c r="R68" s="1033"/>
      <c r="S68" s="1033"/>
      <c r="T68" s="1033"/>
      <c r="U68" s="1033"/>
      <c r="V68" s="1033">
        <v>1416</v>
      </c>
      <c r="W68" s="1033"/>
      <c r="X68" s="1033"/>
      <c r="Y68" s="1033"/>
      <c r="Z68" s="1033"/>
      <c r="AA68" s="1033">
        <v>16</v>
      </c>
      <c r="AB68" s="1033"/>
      <c r="AC68" s="1033"/>
      <c r="AD68" s="1033"/>
      <c r="AE68" s="1033"/>
      <c r="AF68" s="1033">
        <v>12</v>
      </c>
      <c r="AG68" s="1033"/>
      <c r="AH68" s="1033"/>
      <c r="AI68" s="1033"/>
      <c r="AJ68" s="1033"/>
      <c r="AK68" s="1033">
        <v>5</v>
      </c>
      <c r="AL68" s="1033"/>
      <c r="AM68" s="1033"/>
      <c r="AN68" s="1033"/>
      <c r="AO68" s="1033"/>
      <c r="AP68" s="1033">
        <v>1836</v>
      </c>
      <c r="AQ68" s="1033"/>
      <c r="AR68" s="1033"/>
      <c r="AS68" s="1033"/>
      <c r="AT68" s="1033"/>
      <c r="AU68" s="1033">
        <v>915</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2">
      <c r="A69" s="261">
        <v>2</v>
      </c>
      <c r="B69" s="1025" t="s">
        <v>587</v>
      </c>
      <c r="C69" s="1026"/>
      <c r="D69" s="1026"/>
      <c r="E69" s="1026"/>
      <c r="F69" s="1026"/>
      <c r="G69" s="1026"/>
      <c r="H69" s="1026"/>
      <c r="I69" s="1026"/>
      <c r="J69" s="1026"/>
      <c r="K69" s="1026"/>
      <c r="L69" s="1026"/>
      <c r="M69" s="1026"/>
      <c r="N69" s="1026"/>
      <c r="O69" s="1026"/>
      <c r="P69" s="1027"/>
      <c r="Q69" s="1028">
        <v>3</v>
      </c>
      <c r="R69" s="1022"/>
      <c r="S69" s="1022"/>
      <c r="T69" s="1022"/>
      <c r="U69" s="1022"/>
      <c r="V69" s="1022">
        <v>3</v>
      </c>
      <c r="W69" s="1022"/>
      <c r="X69" s="1022"/>
      <c r="Y69" s="1022"/>
      <c r="Z69" s="1022"/>
      <c r="AA69" s="1022" t="s">
        <v>585</v>
      </c>
      <c r="AB69" s="1022"/>
      <c r="AC69" s="1022"/>
      <c r="AD69" s="1022"/>
      <c r="AE69" s="1022"/>
      <c r="AF69" s="1022" t="s">
        <v>585</v>
      </c>
      <c r="AG69" s="1022"/>
      <c r="AH69" s="1022"/>
      <c r="AI69" s="1022"/>
      <c r="AJ69" s="1022"/>
      <c r="AK69" s="1022">
        <v>3</v>
      </c>
      <c r="AL69" s="1022"/>
      <c r="AM69" s="1022"/>
      <c r="AN69" s="1022"/>
      <c r="AO69" s="1022"/>
      <c r="AP69" s="1022" t="s">
        <v>585</v>
      </c>
      <c r="AQ69" s="1022"/>
      <c r="AR69" s="1022"/>
      <c r="AS69" s="1022"/>
      <c r="AT69" s="1022"/>
      <c r="AU69" s="1022" t="s">
        <v>585</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2">
      <c r="A70" s="261">
        <v>3</v>
      </c>
      <c r="B70" s="1025" t="s">
        <v>588</v>
      </c>
      <c r="C70" s="1026"/>
      <c r="D70" s="1026"/>
      <c r="E70" s="1026"/>
      <c r="F70" s="1026"/>
      <c r="G70" s="1026"/>
      <c r="H70" s="1026"/>
      <c r="I70" s="1026"/>
      <c r="J70" s="1026"/>
      <c r="K70" s="1026"/>
      <c r="L70" s="1026"/>
      <c r="M70" s="1026"/>
      <c r="N70" s="1026"/>
      <c r="O70" s="1026"/>
      <c r="P70" s="1027"/>
      <c r="Q70" s="1028">
        <v>494</v>
      </c>
      <c r="R70" s="1022"/>
      <c r="S70" s="1022"/>
      <c r="T70" s="1022"/>
      <c r="U70" s="1022"/>
      <c r="V70" s="1022">
        <v>449</v>
      </c>
      <c r="W70" s="1022"/>
      <c r="X70" s="1022"/>
      <c r="Y70" s="1022"/>
      <c r="Z70" s="1022"/>
      <c r="AA70" s="1022">
        <v>44</v>
      </c>
      <c r="AB70" s="1022"/>
      <c r="AC70" s="1022"/>
      <c r="AD70" s="1022"/>
      <c r="AE70" s="1022"/>
      <c r="AF70" s="1022">
        <v>44</v>
      </c>
      <c r="AG70" s="1022"/>
      <c r="AH70" s="1022"/>
      <c r="AI70" s="1022"/>
      <c r="AJ70" s="1022"/>
      <c r="AK70" s="1022">
        <v>22</v>
      </c>
      <c r="AL70" s="1022"/>
      <c r="AM70" s="1022"/>
      <c r="AN70" s="1022"/>
      <c r="AO70" s="1022"/>
      <c r="AP70" s="1022">
        <v>22</v>
      </c>
      <c r="AQ70" s="1022"/>
      <c r="AR70" s="1022"/>
      <c r="AS70" s="1022"/>
      <c r="AT70" s="1022"/>
      <c r="AU70" s="1022">
        <v>22</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2">
      <c r="A71" s="261">
        <v>4</v>
      </c>
      <c r="B71" s="1025" t="s">
        <v>589</v>
      </c>
      <c r="C71" s="1026"/>
      <c r="D71" s="1026"/>
      <c r="E71" s="1026"/>
      <c r="F71" s="1026"/>
      <c r="G71" s="1026"/>
      <c r="H71" s="1026"/>
      <c r="I71" s="1026"/>
      <c r="J71" s="1026"/>
      <c r="K71" s="1026"/>
      <c r="L71" s="1026"/>
      <c r="M71" s="1026"/>
      <c r="N71" s="1026"/>
      <c r="O71" s="1026"/>
      <c r="P71" s="1027"/>
      <c r="Q71" s="1028">
        <v>4526</v>
      </c>
      <c r="R71" s="1022"/>
      <c r="S71" s="1022"/>
      <c r="T71" s="1022"/>
      <c r="U71" s="1022"/>
      <c r="V71" s="1022">
        <v>4075</v>
      </c>
      <c r="W71" s="1022"/>
      <c r="X71" s="1022"/>
      <c r="Y71" s="1022"/>
      <c r="Z71" s="1022"/>
      <c r="AA71" s="1022">
        <v>451</v>
      </c>
      <c r="AB71" s="1022"/>
      <c r="AC71" s="1022"/>
      <c r="AD71" s="1022"/>
      <c r="AE71" s="1022"/>
      <c r="AF71" s="1022">
        <v>451</v>
      </c>
      <c r="AG71" s="1022"/>
      <c r="AH71" s="1022"/>
      <c r="AI71" s="1022"/>
      <c r="AJ71" s="1022"/>
      <c r="AK71" s="1022">
        <v>5</v>
      </c>
      <c r="AL71" s="1022"/>
      <c r="AM71" s="1022"/>
      <c r="AN71" s="1022"/>
      <c r="AO71" s="1022"/>
      <c r="AP71" s="1022" t="s">
        <v>585</v>
      </c>
      <c r="AQ71" s="1022"/>
      <c r="AR71" s="1022"/>
      <c r="AS71" s="1022"/>
      <c r="AT71" s="1022"/>
      <c r="AU71" s="1022" t="s">
        <v>585</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2">
      <c r="A72" s="261">
        <v>5</v>
      </c>
      <c r="B72" s="1025" t="s">
        <v>590</v>
      </c>
      <c r="C72" s="1026"/>
      <c r="D72" s="1026"/>
      <c r="E72" s="1026"/>
      <c r="F72" s="1026"/>
      <c r="G72" s="1026"/>
      <c r="H72" s="1026"/>
      <c r="I72" s="1026"/>
      <c r="J72" s="1026"/>
      <c r="K72" s="1026"/>
      <c r="L72" s="1026"/>
      <c r="M72" s="1026"/>
      <c r="N72" s="1026"/>
      <c r="O72" s="1026"/>
      <c r="P72" s="1027"/>
      <c r="Q72" s="1028">
        <v>2</v>
      </c>
      <c r="R72" s="1022"/>
      <c r="S72" s="1022"/>
      <c r="T72" s="1022"/>
      <c r="U72" s="1022"/>
      <c r="V72" s="1022">
        <v>2</v>
      </c>
      <c r="W72" s="1022"/>
      <c r="X72" s="1022"/>
      <c r="Y72" s="1022"/>
      <c r="Z72" s="1022"/>
      <c r="AA72" s="1022">
        <v>0</v>
      </c>
      <c r="AB72" s="1022"/>
      <c r="AC72" s="1022"/>
      <c r="AD72" s="1022"/>
      <c r="AE72" s="1022"/>
      <c r="AF72" s="1022">
        <v>0</v>
      </c>
      <c r="AG72" s="1022"/>
      <c r="AH72" s="1022"/>
      <c r="AI72" s="1022"/>
      <c r="AJ72" s="1022"/>
      <c r="AK72" s="1022" t="s">
        <v>585</v>
      </c>
      <c r="AL72" s="1022"/>
      <c r="AM72" s="1022"/>
      <c r="AN72" s="1022"/>
      <c r="AO72" s="1022"/>
      <c r="AP72" s="1022" t="s">
        <v>585</v>
      </c>
      <c r="AQ72" s="1022"/>
      <c r="AR72" s="1022"/>
      <c r="AS72" s="1022"/>
      <c r="AT72" s="1022"/>
      <c r="AU72" s="1022" t="s">
        <v>585</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2">
      <c r="A73" s="261">
        <v>6</v>
      </c>
      <c r="B73" s="1025" t="s">
        <v>591</v>
      </c>
      <c r="C73" s="1026"/>
      <c r="D73" s="1026"/>
      <c r="E73" s="1026"/>
      <c r="F73" s="1026"/>
      <c r="G73" s="1026"/>
      <c r="H73" s="1026"/>
      <c r="I73" s="1026"/>
      <c r="J73" s="1026"/>
      <c r="K73" s="1026"/>
      <c r="L73" s="1026"/>
      <c r="M73" s="1026"/>
      <c r="N73" s="1026"/>
      <c r="O73" s="1026"/>
      <c r="P73" s="1027"/>
      <c r="Q73" s="1028">
        <v>518</v>
      </c>
      <c r="R73" s="1022"/>
      <c r="S73" s="1022"/>
      <c r="T73" s="1022"/>
      <c r="U73" s="1022"/>
      <c r="V73" s="1022">
        <v>504</v>
      </c>
      <c r="W73" s="1022"/>
      <c r="X73" s="1022"/>
      <c r="Y73" s="1022"/>
      <c r="Z73" s="1022"/>
      <c r="AA73" s="1022">
        <v>14</v>
      </c>
      <c r="AB73" s="1022"/>
      <c r="AC73" s="1022"/>
      <c r="AD73" s="1022"/>
      <c r="AE73" s="1022"/>
      <c r="AF73" s="1022">
        <v>14</v>
      </c>
      <c r="AG73" s="1022"/>
      <c r="AH73" s="1022"/>
      <c r="AI73" s="1022"/>
      <c r="AJ73" s="1022"/>
      <c r="AK73" s="1022">
        <v>48</v>
      </c>
      <c r="AL73" s="1022"/>
      <c r="AM73" s="1022"/>
      <c r="AN73" s="1022"/>
      <c r="AO73" s="1022"/>
      <c r="AP73" s="1022" t="s">
        <v>585</v>
      </c>
      <c r="AQ73" s="1022"/>
      <c r="AR73" s="1022"/>
      <c r="AS73" s="1022"/>
      <c r="AT73" s="1022"/>
      <c r="AU73" s="1022" t="s">
        <v>585</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2">
      <c r="A74" s="261">
        <v>7</v>
      </c>
      <c r="B74" s="1025" t="s">
        <v>592</v>
      </c>
      <c r="C74" s="1026"/>
      <c r="D74" s="1026"/>
      <c r="E74" s="1026"/>
      <c r="F74" s="1026"/>
      <c r="G74" s="1026"/>
      <c r="H74" s="1026"/>
      <c r="I74" s="1026"/>
      <c r="J74" s="1026"/>
      <c r="K74" s="1026"/>
      <c r="L74" s="1026"/>
      <c r="M74" s="1026"/>
      <c r="N74" s="1026"/>
      <c r="O74" s="1026"/>
      <c r="P74" s="1027"/>
      <c r="Q74" s="1028">
        <v>143454</v>
      </c>
      <c r="R74" s="1022"/>
      <c r="S74" s="1022"/>
      <c r="T74" s="1022"/>
      <c r="U74" s="1022"/>
      <c r="V74" s="1022">
        <v>139425</v>
      </c>
      <c r="W74" s="1022"/>
      <c r="X74" s="1022"/>
      <c r="Y74" s="1022"/>
      <c r="Z74" s="1022"/>
      <c r="AA74" s="1022">
        <v>4029</v>
      </c>
      <c r="AB74" s="1022"/>
      <c r="AC74" s="1022"/>
      <c r="AD74" s="1022"/>
      <c r="AE74" s="1022"/>
      <c r="AF74" s="1022">
        <v>4029</v>
      </c>
      <c r="AG74" s="1022"/>
      <c r="AH74" s="1022"/>
      <c r="AI74" s="1022"/>
      <c r="AJ74" s="1022"/>
      <c r="AK74" s="1022">
        <v>2264</v>
      </c>
      <c r="AL74" s="1022"/>
      <c r="AM74" s="1022"/>
      <c r="AN74" s="1022"/>
      <c r="AO74" s="1022"/>
      <c r="AP74" s="1022" t="s">
        <v>585</v>
      </c>
      <c r="AQ74" s="1022"/>
      <c r="AR74" s="1022"/>
      <c r="AS74" s="1022"/>
      <c r="AT74" s="1022"/>
      <c r="AU74" s="1022" t="s">
        <v>585</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2">
      <c r="A75" s="261">
        <v>8</v>
      </c>
      <c r="B75" s="1025" t="s">
        <v>593</v>
      </c>
      <c r="C75" s="1026"/>
      <c r="D75" s="1026"/>
      <c r="E75" s="1026"/>
      <c r="F75" s="1026"/>
      <c r="G75" s="1026"/>
      <c r="H75" s="1026"/>
      <c r="I75" s="1026"/>
      <c r="J75" s="1026"/>
      <c r="K75" s="1026"/>
      <c r="L75" s="1026"/>
      <c r="M75" s="1026"/>
      <c r="N75" s="1026"/>
      <c r="O75" s="1026"/>
      <c r="P75" s="1027"/>
      <c r="Q75" s="1029">
        <v>4567</v>
      </c>
      <c r="R75" s="1030"/>
      <c r="S75" s="1030"/>
      <c r="T75" s="1030"/>
      <c r="U75" s="1031"/>
      <c r="V75" s="1032">
        <v>4565</v>
      </c>
      <c r="W75" s="1030"/>
      <c r="X75" s="1030"/>
      <c r="Y75" s="1030"/>
      <c r="Z75" s="1031"/>
      <c r="AA75" s="1032">
        <v>1</v>
      </c>
      <c r="AB75" s="1030"/>
      <c r="AC75" s="1030"/>
      <c r="AD75" s="1030"/>
      <c r="AE75" s="1031"/>
      <c r="AF75" s="1032">
        <v>454</v>
      </c>
      <c r="AG75" s="1030"/>
      <c r="AH75" s="1030"/>
      <c r="AI75" s="1030"/>
      <c r="AJ75" s="1031"/>
      <c r="AK75" s="1032" t="s">
        <v>585</v>
      </c>
      <c r="AL75" s="1030"/>
      <c r="AM75" s="1030"/>
      <c r="AN75" s="1030"/>
      <c r="AO75" s="1031"/>
      <c r="AP75" s="1032">
        <v>2350</v>
      </c>
      <c r="AQ75" s="1030"/>
      <c r="AR75" s="1030"/>
      <c r="AS75" s="1030"/>
      <c r="AT75" s="1031"/>
      <c r="AU75" s="1032">
        <v>669</v>
      </c>
      <c r="AV75" s="1030"/>
      <c r="AW75" s="1030"/>
      <c r="AX75" s="1030"/>
      <c r="AY75" s="1031"/>
      <c r="AZ75" s="1023" t="s">
        <v>595</v>
      </c>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2">
      <c r="A76" s="261">
        <v>9</v>
      </c>
      <c r="B76" s="1025" t="s">
        <v>594</v>
      </c>
      <c r="C76" s="1026"/>
      <c r="D76" s="1026"/>
      <c r="E76" s="1026"/>
      <c r="F76" s="1026"/>
      <c r="G76" s="1026"/>
      <c r="H76" s="1026"/>
      <c r="I76" s="1026"/>
      <c r="J76" s="1026"/>
      <c r="K76" s="1026"/>
      <c r="L76" s="1026"/>
      <c r="M76" s="1026"/>
      <c r="N76" s="1026"/>
      <c r="O76" s="1026"/>
      <c r="P76" s="1027"/>
      <c r="Q76" s="1029">
        <v>22618</v>
      </c>
      <c r="R76" s="1030"/>
      <c r="S76" s="1030"/>
      <c r="T76" s="1030"/>
      <c r="U76" s="1031"/>
      <c r="V76" s="1032">
        <v>20172</v>
      </c>
      <c r="W76" s="1030"/>
      <c r="X76" s="1030"/>
      <c r="Y76" s="1030"/>
      <c r="Z76" s="1031"/>
      <c r="AA76" s="1032">
        <v>2446</v>
      </c>
      <c r="AB76" s="1030"/>
      <c r="AC76" s="1030"/>
      <c r="AD76" s="1030"/>
      <c r="AE76" s="1031"/>
      <c r="AF76" s="1032">
        <v>32681</v>
      </c>
      <c r="AG76" s="1030"/>
      <c r="AH76" s="1030"/>
      <c r="AI76" s="1030"/>
      <c r="AJ76" s="1031"/>
      <c r="AK76" s="1032" t="s">
        <v>585</v>
      </c>
      <c r="AL76" s="1030"/>
      <c r="AM76" s="1030"/>
      <c r="AN76" s="1030"/>
      <c r="AO76" s="1031"/>
      <c r="AP76" s="1032">
        <v>55385</v>
      </c>
      <c r="AQ76" s="1030"/>
      <c r="AR76" s="1030"/>
      <c r="AS76" s="1030"/>
      <c r="AT76" s="1031"/>
      <c r="AU76" s="1032" t="s">
        <v>585</v>
      </c>
      <c r="AV76" s="1030"/>
      <c r="AW76" s="1030"/>
      <c r="AX76" s="1030"/>
      <c r="AY76" s="1031"/>
      <c r="AZ76" s="1023" t="s">
        <v>595</v>
      </c>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2">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2">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2">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2">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2">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2">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2">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2">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2">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2">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2">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5">
      <c r="A88" s="264" t="s">
        <v>386</v>
      </c>
      <c r="B88" s="995" t="s">
        <v>421</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37684</v>
      </c>
      <c r="AG88" s="1010"/>
      <c r="AH88" s="1010"/>
      <c r="AI88" s="1010"/>
      <c r="AJ88" s="1010"/>
      <c r="AK88" s="1014"/>
      <c r="AL88" s="1014"/>
      <c r="AM88" s="1014"/>
      <c r="AN88" s="1014"/>
      <c r="AO88" s="1014"/>
      <c r="AP88" s="1010">
        <f t="shared" ref="AP88" si="2">SUM(AP68:AT87)</f>
        <v>59593</v>
      </c>
      <c r="AQ88" s="1010"/>
      <c r="AR88" s="1010"/>
      <c r="AS88" s="1010"/>
      <c r="AT88" s="1010"/>
      <c r="AU88" s="1010">
        <f t="shared" ref="AU88" si="3">SUM(AU68:AY87)</f>
        <v>1606</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995" t="s">
        <v>422</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f>SUM(CR7:CV88)</f>
        <v>19</v>
      </c>
      <c r="CS102" s="1002"/>
      <c r="CT102" s="1002"/>
      <c r="CU102" s="1002"/>
      <c r="CV102" s="1003"/>
      <c r="CW102" s="1001">
        <f t="shared" ref="CW102" si="4">SUM(CW7:DA88)</f>
        <v>7</v>
      </c>
      <c r="CX102" s="1002"/>
      <c r="CY102" s="1002"/>
      <c r="CZ102" s="1002"/>
      <c r="DA102" s="1003"/>
      <c r="DB102" s="1001" t="s">
        <v>585</v>
      </c>
      <c r="DC102" s="1002"/>
      <c r="DD102" s="1002"/>
      <c r="DE102" s="1002"/>
      <c r="DF102" s="1003"/>
      <c r="DG102" s="1001">
        <f t="shared" ref="DG102" si="5">SUM(DG7:DK88)</f>
        <v>203</v>
      </c>
      <c r="DH102" s="1002"/>
      <c r="DI102" s="1002"/>
      <c r="DJ102" s="1002"/>
      <c r="DK102" s="1003"/>
      <c r="DL102" s="1001" t="s">
        <v>585</v>
      </c>
      <c r="DM102" s="1002"/>
      <c r="DN102" s="1002"/>
      <c r="DO102" s="1002"/>
      <c r="DP102" s="1003"/>
      <c r="DQ102" s="1001" t="s">
        <v>585</v>
      </c>
      <c r="DR102" s="1002"/>
      <c r="DS102" s="1002"/>
      <c r="DT102" s="1002"/>
      <c r="DU102" s="1003"/>
      <c r="DV102" s="984"/>
      <c r="DW102" s="985"/>
      <c r="DX102" s="985"/>
      <c r="DY102" s="985"/>
      <c r="DZ102" s="986"/>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423</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424</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989" t="s">
        <v>427</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428</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2">
      <c r="A109" s="944" t="s">
        <v>429</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430</v>
      </c>
      <c r="AB109" s="945"/>
      <c r="AC109" s="945"/>
      <c r="AD109" s="945"/>
      <c r="AE109" s="946"/>
      <c r="AF109" s="947" t="s">
        <v>306</v>
      </c>
      <c r="AG109" s="945"/>
      <c r="AH109" s="945"/>
      <c r="AI109" s="945"/>
      <c r="AJ109" s="946"/>
      <c r="AK109" s="947" t="s">
        <v>305</v>
      </c>
      <c r="AL109" s="945"/>
      <c r="AM109" s="945"/>
      <c r="AN109" s="945"/>
      <c r="AO109" s="946"/>
      <c r="AP109" s="947" t="s">
        <v>431</v>
      </c>
      <c r="AQ109" s="945"/>
      <c r="AR109" s="945"/>
      <c r="AS109" s="945"/>
      <c r="AT109" s="976"/>
      <c r="AU109" s="944" t="s">
        <v>429</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430</v>
      </c>
      <c r="BR109" s="945"/>
      <c r="BS109" s="945"/>
      <c r="BT109" s="945"/>
      <c r="BU109" s="946"/>
      <c r="BV109" s="947" t="s">
        <v>306</v>
      </c>
      <c r="BW109" s="945"/>
      <c r="BX109" s="945"/>
      <c r="BY109" s="945"/>
      <c r="BZ109" s="946"/>
      <c r="CA109" s="947" t="s">
        <v>305</v>
      </c>
      <c r="CB109" s="945"/>
      <c r="CC109" s="945"/>
      <c r="CD109" s="945"/>
      <c r="CE109" s="946"/>
      <c r="CF109" s="983" t="s">
        <v>431</v>
      </c>
      <c r="CG109" s="983"/>
      <c r="CH109" s="983"/>
      <c r="CI109" s="983"/>
      <c r="CJ109" s="983"/>
      <c r="CK109" s="947" t="s">
        <v>432</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430</v>
      </c>
      <c r="DH109" s="945"/>
      <c r="DI109" s="945"/>
      <c r="DJ109" s="945"/>
      <c r="DK109" s="946"/>
      <c r="DL109" s="947" t="s">
        <v>306</v>
      </c>
      <c r="DM109" s="945"/>
      <c r="DN109" s="945"/>
      <c r="DO109" s="945"/>
      <c r="DP109" s="946"/>
      <c r="DQ109" s="947" t="s">
        <v>305</v>
      </c>
      <c r="DR109" s="945"/>
      <c r="DS109" s="945"/>
      <c r="DT109" s="945"/>
      <c r="DU109" s="946"/>
      <c r="DV109" s="947" t="s">
        <v>431</v>
      </c>
      <c r="DW109" s="945"/>
      <c r="DX109" s="945"/>
      <c r="DY109" s="945"/>
      <c r="DZ109" s="976"/>
    </row>
    <row r="110" spans="1:131" s="246" customFormat="1" ht="26.25" customHeight="1" x14ac:dyDescent="0.2">
      <c r="A110" s="847" t="s">
        <v>433</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863939</v>
      </c>
      <c r="AB110" s="938"/>
      <c r="AC110" s="938"/>
      <c r="AD110" s="938"/>
      <c r="AE110" s="939"/>
      <c r="AF110" s="940">
        <v>837368</v>
      </c>
      <c r="AG110" s="938"/>
      <c r="AH110" s="938"/>
      <c r="AI110" s="938"/>
      <c r="AJ110" s="939"/>
      <c r="AK110" s="940">
        <v>904120</v>
      </c>
      <c r="AL110" s="938"/>
      <c r="AM110" s="938"/>
      <c r="AN110" s="938"/>
      <c r="AO110" s="939"/>
      <c r="AP110" s="941">
        <v>22.3</v>
      </c>
      <c r="AQ110" s="942"/>
      <c r="AR110" s="942"/>
      <c r="AS110" s="942"/>
      <c r="AT110" s="943"/>
      <c r="AU110" s="977" t="s">
        <v>73</v>
      </c>
      <c r="AV110" s="978"/>
      <c r="AW110" s="978"/>
      <c r="AX110" s="978"/>
      <c r="AY110" s="978"/>
      <c r="AZ110" s="903" t="s">
        <v>434</v>
      </c>
      <c r="BA110" s="848"/>
      <c r="BB110" s="848"/>
      <c r="BC110" s="848"/>
      <c r="BD110" s="848"/>
      <c r="BE110" s="848"/>
      <c r="BF110" s="848"/>
      <c r="BG110" s="848"/>
      <c r="BH110" s="848"/>
      <c r="BI110" s="848"/>
      <c r="BJ110" s="848"/>
      <c r="BK110" s="848"/>
      <c r="BL110" s="848"/>
      <c r="BM110" s="848"/>
      <c r="BN110" s="848"/>
      <c r="BO110" s="848"/>
      <c r="BP110" s="849"/>
      <c r="BQ110" s="904">
        <v>9555905</v>
      </c>
      <c r="BR110" s="885"/>
      <c r="BS110" s="885"/>
      <c r="BT110" s="885"/>
      <c r="BU110" s="885"/>
      <c r="BV110" s="885">
        <v>9673144</v>
      </c>
      <c r="BW110" s="885"/>
      <c r="BX110" s="885"/>
      <c r="BY110" s="885"/>
      <c r="BZ110" s="885"/>
      <c r="CA110" s="885">
        <v>10306735</v>
      </c>
      <c r="CB110" s="885"/>
      <c r="CC110" s="885"/>
      <c r="CD110" s="885"/>
      <c r="CE110" s="885"/>
      <c r="CF110" s="909">
        <v>254.4</v>
      </c>
      <c r="CG110" s="910"/>
      <c r="CH110" s="910"/>
      <c r="CI110" s="910"/>
      <c r="CJ110" s="910"/>
      <c r="CK110" s="973" t="s">
        <v>435</v>
      </c>
      <c r="CL110" s="859"/>
      <c r="CM110" s="934" t="s">
        <v>436</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411</v>
      </c>
      <c r="DH110" s="885"/>
      <c r="DI110" s="885"/>
      <c r="DJ110" s="885"/>
      <c r="DK110" s="885"/>
      <c r="DL110" s="885" t="s">
        <v>437</v>
      </c>
      <c r="DM110" s="885"/>
      <c r="DN110" s="885"/>
      <c r="DO110" s="885"/>
      <c r="DP110" s="885"/>
      <c r="DQ110" s="885" t="s">
        <v>403</v>
      </c>
      <c r="DR110" s="885"/>
      <c r="DS110" s="885"/>
      <c r="DT110" s="885"/>
      <c r="DU110" s="885"/>
      <c r="DV110" s="886" t="s">
        <v>403</v>
      </c>
      <c r="DW110" s="886"/>
      <c r="DX110" s="886"/>
      <c r="DY110" s="886"/>
      <c r="DZ110" s="887"/>
    </row>
    <row r="111" spans="1:131" s="246" customFormat="1" ht="26.25" customHeight="1" x14ac:dyDescent="0.2">
      <c r="A111" s="814" t="s">
        <v>438</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403</v>
      </c>
      <c r="AB111" s="966"/>
      <c r="AC111" s="966"/>
      <c r="AD111" s="966"/>
      <c r="AE111" s="967"/>
      <c r="AF111" s="968" t="s">
        <v>403</v>
      </c>
      <c r="AG111" s="966"/>
      <c r="AH111" s="966"/>
      <c r="AI111" s="966"/>
      <c r="AJ111" s="967"/>
      <c r="AK111" s="968" t="s">
        <v>411</v>
      </c>
      <c r="AL111" s="966"/>
      <c r="AM111" s="966"/>
      <c r="AN111" s="966"/>
      <c r="AO111" s="967"/>
      <c r="AP111" s="969" t="s">
        <v>411</v>
      </c>
      <c r="AQ111" s="970"/>
      <c r="AR111" s="970"/>
      <c r="AS111" s="970"/>
      <c r="AT111" s="971"/>
      <c r="AU111" s="979"/>
      <c r="AV111" s="980"/>
      <c r="AW111" s="980"/>
      <c r="AX111" s="980"/>
      <c r="AY111" s="980"/>
      <c r="AZ111" s="855" t="s">
        <v>439</v>
      </c>
      <c r="BA111" s="790"/>
      <c r="BB111" s="790"/>
      <c r="BC111" s="790"/>
      <c r="BD111" s="790"/>
      <c r="BE111" s="790"/>
      <c r="BF111" s="790"/>
      <c r="BG111" s="790"/>
      <c r="BH111" s="790"/>
      <c r="BI111" s="790"/>
      <c r="BJ111" s="790"/>
      <c r="BK111" s="790"/>
      <c r="BL111" s="790"/>
      <c r="BM111" s="790"/>
      <c r="BN111" s="790"/>
      <c r="BO111" s="790"/>
      <c r="BP111" s="791"/>
      <c r="BQ111" s="856">
        <v>221494</v>
      </c>
      <c r="BR111" s="857"/>
      <c r="BS111" s="857"/>
      <c r="BT111" s="857"/>
      <c r="BU111" s="857"/>
      <c r="BV111" s="857">
        <v>217956</v>
      </c>
      <c r="BW111" s="857"/>
      <c r="BX111" s="857"/>
      <c r="BY111" s="857"/>
      <c r="BZ111" s="857"/>
      <c r="CA111" s="857">
        <v>215858</v>
      </c>
      <c r="CB111" s="857"/>
      <c r="CC111" s="857"/>
      <c r="CD111" s="857"/>
      <c r="CE111" s="857"/>
      <c r="CF111" s="918">
        <v>5.3</v>
      </c>
      <c r="CG111" s="919"/>
      <c r="CH111" s="919"/>
      <c r="CI111" s="919"/>
      <c r="CJ111" s="919"/>
      <c r="CK111" s="974"/>
      <c r="CL111" s="861"/>
      <c r="CM111" s="864" t="s">
        <v>440</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411</v>
      </c>
      <c r="DH111" s="857"/>
      <c r="DI111" s="857"/>
      <c r="DJ111" s="857"/>
      <c r="DK111" s="857"/>
      <c r="DL111" s="857" t="s">
        <v>411</v>
      </c>
      <c r="DM111" s="857"/>
      <c r="DN111" s="857"/>
      <c r="DO111" s="857"/>
      <c r="DP111" s="857"/>
      <c r="DQ111" s="857" t="s">
        <v>411</v>
      </c>
      <c r="DR111" s="857"/>
      <c r="DS111" s="857"/>
      <c r="DT111" s="857"/>
      <c r="DU111" s="857"/>
      <c r="DV111" s="834" t="s">
        <v>411</v>
      </c>
      <c r="DW111" s="834"/>
      <c r="DX111" s="834"/>
      <c r="DY111" s="834"/>
      <c r="DZ111" s="835"/>
    </row>
    <row r="112" spans="1:131" s="246" customFormat="1" ht="26.25" customHeight="1" x14ac:dyDescent="0.2">
      <c r="A112" s="959" t="s">
        <v>441</v>
      </c>
      <c r="B112" s="960"/>
      <c r="C112" s="790" t="s">
        <v>442</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411</v>
      </c>
      <c r="AB112" s="820"/>
      <c r="AC112" s="820"/>
      <c r="AD112" s="820"/>
      <c r="AE112" s="821"/>
      <c r="AF112" s="822" t="s">
        <v>403</v>
      </c>
      <c r="AG112" s="820"/>
      <c r="AH112" s="820"/>
      <c r="AI112" s="820"/>
      <c r="AJ112" s="821"/>
      <c r="AK112" s="822" t="s">
        <v>411</v>
      </c>
      <c r="AL112" s="820"/>
      <c r="AM112" s="820"/>
      <c r="AN112" s="820"/>
      <c r="AO112" s="821"/>
      <c r="AP112" s="867" t="s">
        <v>411</v>
      </c>
      <c r="AQ112" s="868"/>
      <c r="AR112" s="868"/>
      <c r="AS112" s="868"/>
      <c r="AT112" s="869"/>
      <c r="AU112" s="979"/>
      <c r="AV112" s="980"/>
      <c r="AW112" s="980"/>
      <c r="AX112" s="980"/>
      <c r="AY112" s="980"/>
      <c r="AZ112" s="855" t="s">
        <v>443</v>
      </c>
      <c r="BA112" s="790"/>
      <c r="BB112" s="790"/>
      <c r="BC112" s="790"/>
      <c r="BD112" s="790"/>
      <c r="BE112" s="790"/>
      <c r="BF112" s="790"/>
      <c r="BG112" s="790"/>
      <c r="BH112" s="790"/>
      <c r="BI112" s="790"/>
      <c r="BJ112" s="790"/>
      <c r="BK112" s="790"/>
      <c r="BL112" s="790"/>
      <c r="BM112" s="790"/>
      <c r="BN112" s="790"/>
      <c r="BO112" s="790"/>
      <c r="BP112" s="791"/>
      <c r="BQ112" s="856">
        <v>136554</v>
      </c>
      <c r="BR112" s="857"/>
      <c r="BS112" s="857"/>
      <c r="BT112" s="857"/>
      <c r="BU112" s="857"/>
      <c r="BV112" s="857">
        <v>102265</v>
      </c>
      <c r="BW112" s="857"/>
      <c r="BX112" s="857"/>
      <c r="BY112" s="857"/>
      <c r="BZ112" s="857"/>
      <c r="CA112" s="857">
        <v>52707</v>
      </c>
      <c r="CB112" s="857"/>
      <c r="CC112" s="857"/>
      <c r="CD112" s="857"/>
      <c r="CE112" s="857"/>
      <c r="CF112" s="918">
        <v>1.3</v>
      </c>
      <c r="CG112" s="919"/>
      <c r="CH112" s="919"/>
      <c r="CI112" s="919"/>
      <c r="CJ112" s="919"/>
      <c r="CK112" s="974"/>
      <c r="CL112" s="861"/>
      <c r="CM112" s="864" t="s">
        <v>444</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411</v>
      </c>
      <c r="DH112" s="857"/>
      <c r="DI112" s="857"/>
      <c r="DJ112" s="857"/>
      <c r="DK112" s="857"/>
      <c r="DL112" s="857" t="s">
        <v>411</v>
      </c>
      <c r="DM112" s="857"/>
      <c r="DN112" s="857"/>
      <c r="DO112" s="857"/>
      <c r="DP112" s="857"/>
      <c r="DQ112" s="857" t="s">
        <v>403</v>
      </c>
      <c r="DR112" s="857"/>
      <c r="DS112" s="857"/>
      <c r="DT112" s="857"/>
      <c r="DU112" s="857"/>
      <c r="DV112" s="834" t="s">
        <v>411</v>
      </c>
      <c r="DW112" s="834"/>
      <c r="DX112" s="834"/>
      <c r="DY112" s="834"/>
      <c r="DZ112" s="835"/>
    </row>
    <row r="113" spans="1:130" s="246" customFormat="1" ht="26.25" customHeight="1" x14ac:dyDescent="0.2">
      <c r="A113" s="961"/>
      <c r="B113" s="962"/>
      <c r="C113" s="790" t="s">
        <v>445</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18510</v>
      </c>
      <c r="AB113" s="966"/>
      <c r="AC113" s="966"/>
      <c r="AD113" s="966"/>
      <c r="AE113" s="967"/>
      <c r="AF113" s="968">
        <v>18347</v>
      </c>
      <c r="AG113" s="966"/>
      <c r="AH113" s="966"/>
      <c r="AI113" s="966"/>
      <c r="AJ113" s="967"/>
      <c r="AK113" s="968">
        <v>14544</v>
      </c>
      <c r="AL113" s="966"/>
      <c r="AM113" s="966"/>
      <c r="AN113" s="966"/>
      <c r="AO113" s="967"/>
      <c r="AP113" s="969">
        <v>0.4</v>
      </c>
      <c r="AQ113" s="970"/>
      <c r="AR113" s="970"/>
      <c r="AS113" s="970"/>
      <c r="AT113" s="971"/>
      <c r="AU113" s="979"/>
      <c r="AV113" s="980"/>
      <c r="AW113" s="980"/>
      <c r="AX113" s="980"/>
      <c r="AY113" s="980"/>
      <c r="AZ113" s="855" t="s">
        <v>446</v>
      </c>
      <c r="BA113" s="790"/>
      <c r="BB113" s="790"/>
      <c r="BC113" s="790"/>
      <c r="BD113" s="790"/>
      <c r="BE113" s="790"/>
      <c r="BF113" s="790"/>
      <c r="BG113" s="790"/>
      <c r="BH113" s="790"/>
      <c r="BI113" s="790"/>
      <c r="BJ113" s="790"/>
      <c r="BK113" s="790"/>
      <c r="BL113" s="790"/>
      <c r="BM113" s="790"/>
      <c r="BN113" s="790"/>
      <c r="BO113" s="790"/>
      <c r="BP113" s="791"/>
      <c r="BQ113" s="856">
        <v>1819375</v>
      </c>
      <c r="BR113" s="857"/>
      <c r="BS113" s="857"/>
      <c r="BT113" s="857"/>
      <c r="BU113" s="857"/>
      <c r="BV113" s="857">
        <v>1765115</v>
      </c>
      <c r="BW113" s="857"/>
      <c r="BX113" s="857"/>
      <c r="BY113" s="857"/>
      <c r="BZ113" s="857"/>
      <c r="CA113" s="857">
        <v>1605890</v>
      </c>
      <c r="CB113" s="857"/>
      <c r="CC113" s="857"/>
      <c r="CD113" s="857"/>
      <c r="CE113" s="857"/>
      <c r="CF113" s="918">
        <v>39.6</v>
      </c>
      <c r="CG113" s="919"/>
      <c r="CH113" s="919"/>
      <c r="CI113" s="919"/>
      <c r="CJ113" s="919"/>
      <c r="CK113" s="974"/>
      <c r="CL113" s="861"/>
      <c r="CM113" s="864" t="s">
        <v>447</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411</v>
      </c>
      <c r="DH113" s="820"/>
      <c r="DI113" s="820"/>
      <c r="DJ113" s="820"/>
      <c r="DK113" s="821"/>
      <c r="DL113" s="822" t="s">
        <v>411</v>
      </c>
      <c r="DM113" s="820"/>
      <c r="DN113" s="820"/>
      <c r="DO113" s="820"/>
      <c r="DP113" s="821"/>
      <c r="DQ113" s="822" t="s">
        <v>403</v>
      </c>
      <c r="DR113" s="820"/>
      <c r="DS113" s="820"/>
      <c r="DT113" s="820"/>
      <c r="DU113" s="821"/>
      <c r="DV113" s="867" t="s">
        <v>411</v>
      </c>
      <c r="DW113" s="868"/>
      <c r="DX113" s="868"/>
      <c r="DY113" s="868"/>
      <c r="DZ113" s="869"/>
    </row>
    <row r="114" spans="1:130" s="246" customFormat="1" ht="26.25" customHeight="1" x14ac:dyDescent="0.2">
      <c r="A114" s="961"/>
      <c r="B114" s="962"/>
      <c r="C114" s="790" t="s">
        <v>448</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35256</v>
      </c>
      <c r="AB114" s="820"/>
      <c r="AC114" s="820"/>
      <c r="AD114" s="820"/>
      <c r="AE114" s="821"/>
      <c r="AF114" s="822">
        <v>57620</v>
      </c>
      <c r="AG114" s="820"/>
      <c r="AH114" s="820"/>
      <c r="AI114" s="820"/>
      <c r="AJ114" s="821"/>
      <c r="AK114" s="822">
        <v>121166</v>
      </c>
      <c r="AL114" s="820"/>
      <c r="AM114" s="820"/>
      <c r="AN114" s="820"/>
      <c r="AO114" s="821"/>
      <c r="AP114" s="867">
        <v>3</v>
      </c>
      <c r="AQ114" s="868"/>
      <c r="AR114" s="868"/>
      <c r="AS114" s="868"/>
      <c r="AT114" s="869"/>
      <c r="AU114" s="979"/>
      <c r="AV114" s="980"/>
      <c r="AW114" s="980"/>
      <c r="AX114" s="980"/>
      <c r="AY114" s="980"/>
      <c r="AZ114" s="855" t="s">
        <v>449</v>
      </c>
      <c r="BA114" s="790"/>
      <c r="BB114" s="790"/>
      <c r="BC114" s="790"/>
      <c r="BD114" s="790"/>
      <c r="BE114" s="790"/>
      <c r="BF114" s="790"/>
      <c r="BG114" s="790"/>
      <c r="BH114" s="790"/>
      <c r="BI114" s="790"/>
      <c r="BJ114" s="790"/>
      <c r="BK114" s="790"/>
      <c r="BL114" s="790"/>
      <c r="BM114" s="790"/>
      <c r="BN114" s="790"/>
      <c r="BO114" s="790"/>
      <c r="BP114" s="791"/>
      <c r="BQ114" s="856">
        <v>1602252</v>
      </c>
      <c r="BR114" s="857"/>
      <c r="BS114" s="857"/>
      <c r="BT114" s="857"/>
      <c r="BU114" s="857"/>
      <c r="BV114" s="857">
        <v>1446839</v>
      </c>
      <c r="BW114" s="857"/>
      <c r="BX114" s="857"/>
      <c r="BY114" s="857"/>
      <c r="BZ114" s="857"/>
      <c r="CA114" s="857">
        <v>1381005</v>
      </c>
      <c r="CB114" s="857"/>
      <c r="CC114" s="857"/>
      <c r="CD114" s="857"/>
      <c r="CE114" s="857"/>
      <c r="CF114" s="918">
        <v>34.1</v>
      </c>
      <c r="CG114" s="919"/>
      <c r="CH114" s="919"/>
      <c r="CI114" s="919"/>
      <c r="CJ114" s="919"/>
      <c r="CK114" s="974"/>
      <c r="CL114" s="861"/>
      <c r="CM114" s="864" t="s">
        <v>450</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411</v>
      </c>
      <c r="DH114" s="820"/>
      <c r="DI114" s="820"/>
      <c r="DJ114" s="820"/>
      <c r="DK114" s="821"/>
      <c r="DL114" s="822" t="s">
        <v>451</v>
      </c>
      <c r="DM114" s="820"/>
      <c r="DN114" s="820"/>
      <c r="DO114" s="820"/>
      <c r="DP114" s="821"/>
      <c r="DQ114" s="822" t="s">
        <v>411</v>
      </c>
      <c r="DR114" s="820"/>
      <c r="DS114" s="820"/>
      <c r="DT114" s="820"/>
      <c r="DU114" s="821"/>
      <c r="DV114" s="867" t="s">
        <v>411</v>
      </c>
      <c r="DW114" s="868"/>
      <c r="DX114" s="868"/>
      <c r="DY114" s="868"/>
      <c r="DZ114" s="869"/>
    </row>
    <row r="115" spans="1:130" s="246" customFormat="1" ht="26.25" customHeight="1" x14ac:dyDescent="0.2">
      <c r="A115" s="961"/>
      <c r="B115" s="962"/>
      <c r="C115" s="790" t="s">
        <v>452</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6496</v>
      </c>
      <c r="AB115" s="966"/>
      <c r="AC115" s="966"/>
      <c r="AD115" s="966"/>
      <c r="AE115" s="967"/>
      <c r="AF115" s="968">
        <v>4294</v>
      </c>
      <c r="AG115" s="966"/>
      <c r="AH115" s="966"/>
      <c r="AI115" s="966"/>
      <c r="AJ115" s="967"/>
      <c r="AK115" s="968">
        <v>2792</v>
      </c>
      <c r="AL115" s="966"/>
      <c r="AM115" s="966"/>
      <c r="AN115" s="966"/>
      <c r="AO115" s="967"/>
      <c r="AP115" s="969">
        <v>0.1</v>
      </c>
      <c r="AQ115" s="970"/>
      <c r="AR115" s="970"/>
      <c r="AS115" s="970"/>
      <c r="AT115" s="971"/>
      <c r="AU115" s="979"/>
      <c r="AV115" s="980"/>
      <c r="AW115" s="980"/>
      <c r="AX115" s="980"/>
      <c r="AY115" s="980"/>
      <c r="AZ115" s="855" t="s">
        <v>453</v>
      </c>
      <c r="BA115" s="790"/>
      <c r="BB115" s="790"/>
      <c r="BC115" s="790"/>
      <c r="BD115" s="790"/>
      <c r="BE115" s="790"/>
      <c r="BF115" s="790"/>
      <c r="BG115" s="790"/>
      <c r="BH115" s="790"/>
      <c r="BI115" s="790"/>
      <c r="BJ115" s="790"/>
      <c r="BK115" s="790"/>
      <c r="BL115" s="790"/>
      <c r="BM115" s="790"/>
      <c r="BN115" s="790"/>
      <c r="BO115" s="790"/>
      <c r="BP115" s="791"/>
      <c r="BQ115" s="856" t="s">
        <v>411</v>
      </c>
      <c r="BR115" s="857"/>
      <c r="BS115" s="857"/>
      <c r="BT115" s="857"/>
      <c r="BU115" s="857"/>
      <c r="BV115" s="857" t="s">
        <v>411</v>
      </c>
      <c r="BW115" s="857"/>
      <c r="BX115" s="857"/>
      <c r="BY115" s="857"/>
      <c r="BZ115" s="857"/>
      <c r="CA115" s="857" t="s">
        <v>411</v>
      </c>
      <c r="CB115" s="857"/>
      <c r="CC115" s="857"/>
      <c r="CD115" s="857"/>
      <c r="CE115" s="857"/>
      <c r="CF115" s="918" t="s">
        <v>403</v>
      </c>
      <c r="CG115" s="919"/>
      <c r="CH115" s="919"/>
      <c r="CI115" s="919"/>
      <c r="CJ115" s="919"/>
      <c r="CK115" s="974"/>
      <c r="CL115" s="861"/>
      <c r="CM115" s="855" t="s">
        <v>454</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v>207000</v>
      </c>
      <c r="DH115" s="820"/>
      <c r="DI115" s="820"/>
      <c r="DJ115" s="820"/>
      <c r="DK115" s="821"/>
      <c r="DL115" s="822">
        <v>207522</v>
      </c>
      <c r="DM115" s="820"/>
      <c r="DN115" s="820"/>
      <c r="DO115" s="820"/>
      <c r="DP115" s="821"/>
      <c r="DQ115" s="822">
        <v>208043</v>
      </c>
      <c r="DR115" s="820"/>
      <c r="DS115" s="820"/>
      <c r="DT115" s="820"/>
      <c r="DU115" s="821"/>
      <c r="DV115" s="867">
        <v>5.0999999999999996</v>
      </c>
      <c r="DW115" s="868"/>
      <c r="DX115" s="868"/>
      <c r="DY115" s="868"/>
      <c r="DZ115" s="869"/>
    </row>
    <row r="116" spans="1:130" s="246" customFormat="1" ht="26.25" customHeight="1" x14ac:dyDescent="0.2">
      <c r="A116" s="963"/>
      <c r="B116" s="964"/>
      <c r="C116" s="923" t="s">
        <v>455</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411</v>
      </c>
      <c r="AB116" s="820"/>
      <c r="AC116" s="820"/>
      <c r="AD116" s="820"/>
      <c r="AE116" s="821"/>
      <c r="AF116" s="822" t="s">
        <v>411</v>
      </c>
      <c r="AG116" s="820"/>
      <c r="AH116" s="820"/>
      <c r="AI116" s="820"/>
      <c r="AJ116" s="821"/>
      <c r="AK116" s="822" t="s">
        <v>403</v>
      </c>
      <c r="AL116" s="820"/>
      <c r="AM116" s="820"/>
      <c r="AN116" s="820"/>
      <c r="AO116" s="821"/>
      <c r="AP116" s="867" t="s">
        <v>411</v>
      </c>
      <c r="AQ116" s="868"/>
      <c r="AR116" s="868"/>
      <c r="AS116" s="868"/>
      <c r="AT116" s="869"/>
      <c r="AU116" s="979"/>
      <c r="AV116" s="980"/>
      <c r="AW116" s="980"/>
      <c r="AX116" s="980"/>
      <c r="AY116" s="980"/>
      <c r="AZ116" s="906" t="s">
        <v>456</v>
      </c>
      <c r="BA116" s="907"/>
      <c r="BB116" s="907"/>
      <c r="BC116" s="907"/>
      <c r="BD116" s="907"/>
      <c r="BE116" s="907"/>
      <c r="BF116" s="907"/>
      <c r="BG116" s="907"/>
      <c r="BH116" s="907"/>
      <c r="BI116" s="907"/>
      <c r="BJ116" s="907"/>
      <c r="BK116" s="907"/>
      <c r="BL116" s="907"/>
      <c r="BM116" s="907"/>
      <c r="BN116" s="907"/>
      <c r="BO116" s="907"/>
      <c r="BP116" s="908"/>
      <c r="BQ116" s="856" t="s">
        <v>411</v>
      </c>
      <c r="BR116" s="857"/>
      <c r="BS116" s="857"/>
      <c r="BT116" s="857"/>
      <c r="BU116" s="857"/>
      <c r="BV116" s="857" t="s">
        <v>411</v>
      </c>
      <c r="BW116" s="857"/>
      <c r="BX116" s="857"/>
      <c r="BY116" s="857"/>
      <c r="BZ116" s="857"/>
      <c r="CA116" s="857" t="s">
        <v>411</v>
      </c>
      <c r="CB116" s="857"/>
      <c r="CC116" s="857"/>
      <c r="CD116" s="857"/>
      <c r="CE116" s="857"/>
      <c r="CF116" s="918" t="s">
        <v>411</v>
      </c>
      <c r="CG116" s="919"/>
      <c r="CH116" s="919"/>
      <c r="CI116" s="919"/>
      <c r="CJ116" s="919"/>
      <c r="CK116" s="974"/>
      <c r="CL116" s="861"/>
      <c r="CM116" s="864" t="s">
        <v>457</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411</v>
      </c>
      <c r="DH116" s="820"/>
      <c r="DI116" s="820"/>
      <c r="DJ116" s="820"/>
      <c r="DK116" s="821"/>
      <c r="DL116" s="822" t="s">
        <v>411</v>
      </c>
      <c r="DM116" s="820"/>
      <c r="DN116" s="820"/>
      <c r="DO116" s="820"/>
      <c r="DP116" s="821"/>
      <c r="DQ116" s="822" t="s">
        <v>411</v>
      </c>
      <c r="DR116" s="820"/>
      <c r="DS116" s="820"/>
      <c r="DT116" s="820"/>
      <c r="DU116" s="821"/>
      <c r="DV116" s="867" t="s">
        <v>411</v>
      </c>
      <c r="DW116" s="868"/>
      <c r="DX116" s="868"/>
      <c r="DY116" s="868"/>
      <c r="DZ116" s="869"/>
    </row>
    <row r="117" spans="1:130" s="246" customFormat="1" ht="26.25" customHeight="1" x14ac:dyDescent="0.2">
      <c r="A117" s="944" t="s">
        <v>187</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458</v>
      </c>
      <c r="Z117" s="946"/>
      <c r="AA117" s="951">
        <v>924201</v>
      </c>
      <c r="AB117" s="952"/>
      <c r="AC117" s="952"/>
      <c r="AD117" s="952"/>
      <c r="AE117" s="953"/>
      <c r="AF117" s="954">
        <v>917629</v>
      </c>
      <c r="AG117" s="952"/>
      <c r="AH117" s="952"/>
      <c r="AI117" s="952"/>
      <c r="AJ117" s="953"/>
      <c r="AK117" s="954">
        <v>1042622</v>
      </c>
      <c r="AL117" s="952"/>
      <c r="AM117" s="952"/>
      <c r="AN117" s="952"/>
      <c r="AO117" s="953"/>
      <c r="AP117" s="955"/>
      <c r="AQ117" s="956"/>
      <c r="AR117" s="956"/>
      <c r="AS117" s="956"/>
      <c r="AT117" s="957"/>
      <c r="AU117" s="979"/>
      <c r="AV117" s="980"/>
      <c r="AW117" s="980"/>
      <c r="AX117" s="980"/>
      <c r="AY117" s="980"/>
      <c r="AZ117" s="906" t="s">
        <v>459</v>
      </c>
      <c r="BA117" s="907"/>
      <c r="BB117" s="907"/>
      <c r="BC117" s="907"/>
      <c r="BD117" s="907"/>
      <c r="BE117" s="907"/>
      <c r="BF117" s="907"/>
      <c r="BG117" s="907"/>
      <c r="BH117" s="907"/>
      <c r="BI117" s="907"/>
      <c r="BJ117" s="907"/>
      <c r="BK117" s="907"/>
      <c r="BL117" s="907"/>
      <c r="BM117" s="907"/>
      <c r="BN117" s="907"/>
      <c r="BO117" s="907"/>
      <c r="BP117" s="908"/>
      <c r="BQ117" s="856" t="s">
        <v>460</v>
      </c>
      <c r="BR117" s="857"/>
      <c r="BS117" s="857"/>
      <c r="BT117" s="857"/>
      <c r="BU117" s="857"/>
      <c r="BV117" s="857" t="s">
        <v>451</v>
      </c>
      <c r="BW117" s="857"/>
      <c r="BX117" s="857"/>
      <c r="BY117" s="857"/>
      <c r="BZ117" s="857"/>
      <c r="CA117" s="857" t="s">
        <v>411</v>
      </c>
      <c r="CB117" s="857"/>
      <c r="CC117" s="857"/>
      <c r="CD117" s="857"/>
      <c r="CE117" s="857"/>
      <c r="CF117" s="918" t="s">
        <v>460</v>
      </c>
      <c r="CG117" s="919"/>
      <c r="CH117" s="919"/>
      <c r="CI117" s="919"/>
      <c r="CJ117" s="919"/>
      <c r="CK117" s="974"/>
      <c r="CL117" s="861"/>
      <c r="CM117" s="864" t="s">
        <v>461</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460</v>
      </c>
      <c r="DH117" s="820"/>
      <c r="DI117" s="820"/>
      <c r="DJ117" s="820"/>
      <c r="DK117" s="821"/>
      <c r="DL117" s="822" t="s">
        <v>411</v>
      </c>
      <c r="DM117" s="820"/>
      <c r="DN117" s="820"/>
      <c r="DO117" s="820"/>
      <c r="DP117" s="821"/>
      <c r="DQ117" s="822" t="s">
        <v>411</v>
      </c>
      <c r="DR117" s="820"/>
      <c r="DS117" s="820"/>
      <c r="DT117" s="820"/>
      <c r="DU117" s="821"/>
      <c r="DV117" s="867" t="s">
        <v>411</v>
      </c>
      <c r="DW117" s="868"/>
      <c r="DX117" s="868"/>
      <c r="DY117" s="868"/>
      <c r="DZ117" s="869"/>
    </row>
    <row r="118" spans="1:130" s="246" customFormat="1" ht="26.25" customHeight="1" x14ac:dyDescent="0.2">
      <c r="A118" s="944" t="s">
        <v>432</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430</v>
      </c>
      <c r="AB118" s="945"/>
      <c r="AC118" s="945"/>
      <c r="AD118" s="945"/>
      <c r="AE118" s="946"/>
      <c r="AF118" s="947" t="s">
        <v>306</v>
      </c>
      <c r="AG118" s="945"/>
      <c r="AH118" s="945"/>
      <c r="AI118" s="945"/>
      <c r="AJ118" s="946"/>
      <c r="AK118" s="947" t="s">
        <v>305</v>
      </c>
      <c r="AL118" s="945"/>
      <c r="AM118" s="945"/>
      <c r="AN118" s="945"/>
      <c r="AO118" s="946"/>
      <c r="AP118" s="948" t="s">
        <v>431</v>
      </c>
      <c r="AQ118" s="949"/>
      <c r="AR118" s="949"/>
      <c r="AS118" s="949"/>
      <c r="AT118" s="950"/>
      <c r="AU118" s="979"/>
      <c r="AV118" s="980"/>
      <c r="AW118" s="980"/>
      <c r="AX118" s="980"/>
      <c r="AY118" s="980"/>
      <c r="AZ118" s="922" t="s">
        <v>462</v>
      </c>
      <c r="BA118" s="923"/>
      <c r="BB118" s="923"/>
      <c r="BC118" s="923"/>
      <c r="BD118" s="923"/>
      <c r="BE118" s="923"/>
      <c r="BF118" s="923"/>
      <c r="BG118" s="923"/>
      <c r="BH118" s="923"/>
      <c r="BI118" s="923"/>
      <c r="BJ118" s="923"/>
      <c r="BK118" s="923"/>
      <c r="BL118" s="923"/>
      <c r="BM118" s="923"/>
      <c r="BN118" s="923"/>
      <c r="BO118" s="923"/>
      <c r="BP118" s="924"/>
      <c r="BQ118" s="925" t="s">
        <v>411</v>
      </c>
      <c r="BR118" s="888"/>
      <c r="BS118" s="888"/>
      <c r="BT118" s="888"/>
      <c r="BU118" s="888"/>
      <c r="BV118" s="888" t="s">
        <v>451</v>
      </c>
      <c r="BW118" s="888"/>
      <c r="BX118" s="888"/>
      <c r="BY118" s="888"/>
      <c r="BZ118" s="888"/>
      <c r="CA118" s="888" t="s">
        <v>411</v>
      </c>
      <c r="CB118" s="888"/>
      <c r="CC118" s="888"/>
      <c r="CD118" s="888"/>
      <c r="CE118" s="888"/>
      <c r="CF118" s="918" t="s">
        <v>403</v>
      </c>
      <c r="CG118" s="919"/>
      <c r="CH118" s="919"/>
      <c r="CI118" s="919"/>
      <c r="CJ118" s="919"/>
      <c r="CK118" s="974"/>
      <c r="CL118" s="861"/>
      <c r="CM118" s="864" t="s">
        <v>463</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451</v>
      </c>
      <c r="DH118" s="820"/>
      <c r="DI118" s="820"/>
      <c r="DJ118" s="820"/>
      <c r="DK118" s="821"/>
      <c r="DL118" s="822" t="s">
        <v>451</v>
      </c>
      <c r="DM118" s="820"/>
      <c r="DN118" s="820"/>
      <c r="DO118" s="820"/>
      <c r="DP118" s="821"/>
      <c r="DQ118" s="822" t="s">
        <v>451</v>
      </c>
      <c r="DR118" s="820"/>
      <c r="DS118" s="820"/>
      <c r="DT118" s="820"/>
      <c r="DU118" s="821"/>
      <c r="DV118" s="867" t="s">
        <v>451</v>
      </c>
      <c r="DW118" s="868"/>
      <c r="DX118" s="868"/>
      <c r="DY118" s="868"/>
      <c r="DZ118" s="869"/>
    </row>
    <row r="119" spans="1:130" s="246" customFormat="1" ht="26.25" customHeight="1" x14ac:dyDescent="0.2">
      <c r="A119" s="858" t="s">
        <v>435</v>
      </c>
      <c r="B119" s="859"/>
      <c r="C119" s="934" t="s">
        <v>436</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451</v>
      </c>
      <c r="AB119" s="938"/>
      <c r="AC119" s="938"/>
      <c r="AD119" s="938"/>
      <c r="AE119" s="939"/>
      <c r="AF119" s="940" t="s">
        <v>451</v>
      </c>
      <c r="AG119" s="938"/>
      <c r="AH119" s="938"/>
      <c r="AI119" s="938"/>
      <c r="AJ119" s="939"/>
      <c r="AK119" s="940" t="s">
        <v>451</v>
      </c>
      <c r="AL119" s="938"/>
      <c r="AM119" s="938"/>
      <c r="AN119" s="938"/>
      <c r="AO119" s="939"/>
      <c r="AP119" s="941" t="s">
        <v>451</v>
      </c>
      <c r="AQ119" s="942"/>
      <c r="AR119" s="942"/>
      <c r="AS119" s="942"/>
      <c r="AT119" s="943"/>
      <c r="AU119" s="981"/>
      <c r="AV119" s="982"/>
      <c r="AW119" s="982"/>
      <c r="AX119" s="982"/>
      <c r="AY119" s="982"/>
      <c r="AZ119" s="277" t="s">
        <v>187</v>
      </c>
      <c r="BA119" s="277"/>
      <c r="BB119" s="277"/>
      <c r="BC119" s="277"/>
      <c r="BD119" s="277"/>
      <c r="BE119" s="277"/>
      <c r="BF119" s="277"/>
      <c r="BG119" s="277"/>
      <c r="BH119" s="277"/>
      <c r="BI119" s="277"/>
      <c r="BJ119" s="277"/>
      <c r="BK119" s="277"/>
      <c r="BL119" s="277"/>
      <c r="BM119" s="277"/>
      <c r="BN119" s="277"/>
      <c r="BO119" s="920" t="s">
        <v>464</v>
      </c>
      <c r="BP119" s="921"/>
      <c r="BQ119" s="925">
        <v>13335580</v>
      </c>
      <c r="BR119" s="888"/>
      <c r="BS119" s="888"/>
      <c r="BT119" s="888"/>
      <c r="BU119" s="888"/>
      <c r="BV119" s="888">
        <v>13205319</v>
      </c>
      <c r="BW119" s="888"/>
      <c r="BX119" s="888"/>
      <c r="BY119" s="888"/>
      <c r="BZ119" s="888"/>
      <c r="CA119" s="888">
        <v>13562195</v>
      </c>
      <c r="CB119" s="888"/>
      <c r="CC119" s="888"/>
      <c r="CD119" s="888"/>
      <c r="CE119" s="888"/>
      <c r="CF119" s="786"/>
      <c r="CG119" s="787"/>
      <c r="CH119" s="787"/>
      <c r="CI119" s="787"/>
      <c r="CJ119" s="877"/>
      <c r="CK119" s="975"/>
      <c r="CL119" s="863"/>
      <c r="CM119" s="881" t="s">
        <v>465</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v>14494</v>
      </c>
      <c r="DH119" s="803"/>
      <c r="DI119" s="803"/>
      <c r="DJ119" s="803"/>
      <c r="DK119" s="804"/>
      <c r="DL119" s="805">
        <v>10434</v>
      </c>
      <c r="DM119" s="803"/>
      <c r="DN119" s="803"/>
      <c r="DO119" s="803"/>
      <c r="DP119" s="804"/>
      <c r="DQ119" s="805">
        <v>7815</v>
      </c>
      <c r="DR119" s="803"/>
      <c r="DS119" s="803"/>
      <c r="DT119" s="803"/>
      <c r="DU119" s="804"/>
      <c r="DV119" s="891">
        <v>0.2</v>
      </c>
      <c r="DW119" s="892"/>
      <c r="DX119" s="892"/>
      <c r="DY119" s="892"/>
      <c r="DZ119" s="893"/>
    </row>
    <row r="120" spans="1:130" s="246" customFormat="1" ht="26.25" customHeight="1" x14ac:dyDescent="0.2">
      <c r="A120" s="860"/>
      <c r="B120" s="861"/>
      <c r="C120" s="864" t="s">
        <v>440</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403</v>
      </c>
      <c r="AB120" s="820"/>
      <c r="AC120" s="820"/>
      <c r="AD120" s="820"/>
      <c r="AE120" s="821"/>
      <c r="AF120" s="822" t="s">
        <v>403</v>
      </c>
      <c r="AG120" s="820"/>
      <c r="AH120" s="820"/>
      <c r="AI120" s="820"/>
      <c r="AJ120" s="821"/>
      <c r="AK120" s="822" t="s">
        <v>403</v>
      </c>
      <c r="AL120" s="820"/>
      <c r="AM120" s="820"/>
      <c r="AN120" s="820"/>
      <c r="AO120" s="821"/>
      <c r="AP120" s="867" t="s">
        <v>403</v>
      </c>
      <c r="AQ120" s="868"/>
      <c r="AR120" s="868"/>
      <c r="AS120" s="868"/>
      <c r="AT120" s="869"/>
      <c r="AU120" s="926" t="s">
        <v>466</v>
      </c>
      <c r="AV120" s="927"/>
      <c r="AW120" s="927"/>
      <c r="AX120" s="927"/>
      <c r="AY120" s="928"/>
      <c r="AZ120" s="903" t="s">
        <v>467</v>
      </c>
      <c r="BA120" s="848"/>
      <c r="BB120" s="848"/>
      <c r="BC120" s="848"/>
      <c r="BD120" s="848"/>
      <c r="BE120" s="848"/>
      <c r="BF120" s="848"/>
      <c r="BG120" s="848"/>
      <c r="BH120" s="848"/>
      <c r="BI120" s="848"/>
      <c r="BJ120" s="848"/>
      <c r="BK120" s="848"/>
      <c r="BL120" s="848"/>
      <c r="BM120" s="848"/>
      <c r="BN120" s="848"/>
      <c r="BO120" s="848"/>
      <c r="BP120" s="849"/>
      <c r="BQ120" s="904">
        <v>3478993</v>
      </c>
      <c r="BR120" s="885"/>
      <c r="BS120" s="885"/>
      <c r="BT120" s="885"/>
      <c r="BU120" s="885"/>
      <c r="BV120" s="885">
        <v>3611475</v>
      </c>
      <c r="BW120" s="885"/>
      <c r="BX120" s="885"/>
      <c r="BY120" s="885"/>
      <c r="BZ120" s="885"/>
      <c r="CA120" s="885">
        <v>3585822</v>
      </c>
      <c r="CB120" s="885"/>
      <c r="CC120" s="885"/>
      <c r="CD120" s="885"/>
      <c r="CE120" s="885"/>
      <c r="CF120" s="909">
        <v>88.5</v>
      </c>
      <c r="CG120" s="910"/>
      <c r="CH120" s="910"/>
      <c r="CI120" s="910"/>
      <c r="CJ120" s="910"/>
      <c r="CK120" s="911" t="s">
        <v>468</v>
      </c>
      <c r="CL120" s="895"/>
      <c r="CM120" s="895"/>
      <c r="CN120" s="895"/>
      <c r="CO120" s="896"/>
      <c r="CP120" s="915" t="s">
        <v>407</v>
      </c>
      <c r="CQ120" s="916"/>
      <c r="CR120" s="916"/>
      <c r="CS120" s="916"/>
      <c r="CT120" s="916"/>
      <c r="CU120" s="916"/>
      <c r="CV120" s="916"/>
      <c r="CW120" s="916"/>
      <c r="CX120" s="916"/>
      <c r="CY120" s="916"/>
      <c r="CZ120" s="916"/>
      <c r="DA120" s="916"/>
      <c r="DB120" s="916"/>
      <c r="DC120" s="916"/>
      <c r="DD120" s="916"/>
      <c r="DE120" s="916"/>
      <c r="DF120" s="917"/>
      <c r="DG120" s="904">
        <v>75745</v>
      </c>
      <c r="DH120" s="885"/>
      <c r="DI120" s="885"/>
      <c r="DJ120" s="885"/>
      <c r="DK120" s="885"/>
      <c r="DL120" s="885">
        <v>64484</v>
      </c>
      <c r="DM120" s="885"/>
      <c r="DN120" s="885"/>
      <c r="DO120" s="885"/>
      <c r="DP120" s="885"/>
      <c r="DQ120" s="885">
        <v>52707</v>
      </c>
      <c r="DR120" s="885"/>
      <c r="DS120" s="885"/>
      <c r="DT120" s="885"/>
      <c r="DU120" s="885"/>
      <c r="DV120" s="886">
        <v>1.3</v>
      </c>
      <c r="DW120" s="886"/>
      <c r="DX120" s="886"/>
      <c r="DY120" s="886"/>
      <c r="DZ120" s="887"/>
    </row>
    <row r="121" spans="1:130" s="246" customFormat="1" ht="26.25" customHeight="1" x14ac:dyDescent="0.2">
      <c r="A121" s="860"/>
      <c r="B121" s="861"/>
      <c r="C121" s="906" t="s">
        <v>469</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403</v>
      </c>
      <c r="AB121" s="820"/>
      <c r="AC121" s="820"/>
      <c r="AD121" s="820"/>
      <c r="AE121" s="821"/>
      <c r="AF121" s="822" t="s">
        <v>403</v>
      </c>
      <c r="AG121" s="820"/>
      <c r="AH121" s="820"/>
      <c r="AI121" s="820"/>
      <c r="AJ121" s="821"/>
      <c r="AK121" s="822" t="s">
        <v>403</v>
      </c>
      <c r="AL121" s="820"/>
      <c r="AM121" s="820"/>
      <c r="AN121" s="820"/>
      <c r="AO121" s="821"/>
      <c r="AP121" s="867" t="s">
        <v>403</v>
      </c>
      <c r="AQ121" s="868"/>
      <c r="AR121" s="868"/>
      <c r="AS121" s="868"/>
      <c r="AT121" s="869"/>
      <c r="AU121" s="929"/>
      <c r="AV121" s="930"/>
      <c r="AW121" s="930"/>
      <c r="AX121" s="930"/>
      <c r="AY121" s="931"/>
      <c r="AZ121" s="855" t="s">
        <v>470</v>
      </c>
      <c r="BA121" s="790"/>
      <c r="BB121" s="790"/>
      <c r="BC121" s="790"/>
      <c r="BD121" s="790"/>
      <c r="BE121" s="790"/>
      <c r="BF121" s="790"/>
      <c r="BG121" s="790"/>
      <c r="BH121" s="790"/>
      <c r="BI121" s="790"/>
      <c r="BJ121" s="790"/>
      <c r="BK121" s="790"/>
      <c r="BL121" s="790"/>
      <c r="BM121" s="790"/>
      <c r="BN121" s="790"/>
      <c r="BO121" s="790"/>
      <c r="BP121" s="791"/>
      <c r="BQ121" s="856">
        <v>128390</v>
      </c>
      <c r="BR121" s="857"/>
      <c r="BS121" s="857"/>
      <c r="BT121" s="857"/>
      <c r="BU121" s="857"/>
      <c r="BV121" s="857">
        <v>188719</v>
      </c>
      <c r="BW121" s="857"/>
      <c r="BX121" s="857"/>
      <c r="BY121" s="857"/>
      <c r="BZ121" s="857"/>
      <c r="CA121" s="857">
        <v>331780</v>
      </c>
      <c r="CB121" s="857"/>
      <c r="CC121" s="857"/>
      <c r="CD121" s="857"/>
      <c r="CE121" s="857"/>
      <c r="CF121" s="918">
        <v>8.1999999999999993</v>
      </c>
      <c r="CG121" s="919"/>
      <c r="CH121" s="919"/>
      <c r="CI121" s="919"/>
      <c r="CJ121" s="919"/>
      <c r="CK121" s="912"/>
      <c r="CL121" s="898"/>
      <c r="CM121" s="898"/>
      <c r="CN121" s="898"/>
      <c r="CO121" s="899"/>
      <c r="CP121" s="878" t="s">
        <v>471</v>
      </c>
      <c r="CQ121" s="879"/>
      <c r="CR121" s="879"/>
      <c r="CS121" s="879"/>
      <c r="CT121" s="879"/>
      <c r="CU121" s="879"/>
      <c r="CV121" s="879"/>
      <c r="CW121" s="879"/>
      <c r="CX121" s="879"/>
      <c r="CY121" s="879"/>
      <c r="CZ121" s="879"/>
      <c r="DA121" s="879"/>
      <c r="DB121" s="879"/>
      <c r="DC121" s="879"/>
      <c r="DD121" s="879"/>
      <c r="DE121" s="879"/>
      <c r="DF121" s="880"/>
      <c r="DG121" s="856" t="s">
        <v>403</v>
      </c>
      <c r="DH121" s="857"/>
      <c r="DI121" s="857"/>
      <c r="DJ121" s="857"/>
      <c r="DK121" s="857"/>
      <c r="DL121" s="857" t="s">
        <v>403</v>
      </c>
      <c r="DM121" s="857"/>
      <c r="DN121" s="857"/>
      <c r="DO121" s="857"/>
      <c r="DP121" s="857"/>
      <c r="DQ121" s="857" t="s">
        <v>451</v>
      </c>
      <c r="DR121" s="857"/>
      <c r="DS121" s="857"/>
      <c r="DT121" s="857"/>
      <c r="DU121" s="857"/>
      <c r="DV121" s="834" t="s">
        <v>403</v>
      </c>
      <c r="DW121" s="834"/>
      <c r="DX121" s="834"/>
      <c r="DY121" s="834"/>
      <c r="DZ121" s="835"/>
    </row>
    <row r="122" spans="1:130" s="246" customFormat="1" ht="26.25" customHeight="1" x14ac:dyDescent="0.2">
      <c r="A122" s="860"/>
      <c r="B122" s="861"/>
      <c r="C122" s="864" t="s">
        <v>450</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403</v>
      </c>
      <c r="AB122" s="820"/>
      <c r="AC122" s="820"/>
      <c r="AD122" s="820"/>
      <c r="AE122" s="821"/>
      <c r="AF122" s="822" t="s">
        <v>403</v>
      </c>
      <c r="AG122" s="820"/>
      <c r="AH122" s="820"/>
      <c r="AI122" s="820"/>
      <c r="AJ122" s="821"/>
      <c r="AK122" s="822" t="s">
        <v>403</v>
      </c>
      <c r="AL122" s="820"/>
      <c r="AM122" s="820"/>
      <c r="AN122" s="820"/>
      <c r="AO122" s="821"/>
      <c r="AP122" s="867" t="s">
        <v>403</v>
      </c>
      <c r="AQ122" s="868"/>
      <c r="AR122" s="868"/>
      <c r="AS122" s="868"/>
      <c r="AT122" s="869"/>
      <c r="AU122" s="929"/>
      <c r="AV122" s="930"/>
      <c r="AW122" s="930"/>
      <c r="AX122" s="930"/>
      <c r="AY122" s="931"/>
      <c r="AZ122" s="922" t="s">
        <v>472</v>
      </c>
      <c r="BA122" s="923"/>
      <c r="BB122" s="923"/>
      <c r="BC122" s="923"/>
      <c r="BD122" s="923"/>
      <c r="BE122" s="923"/>
      <c r="BF122" s="923"/>
      <c r="BG122" s="923"/>
      <c r="BH122" s="923"/>
      <c r="BI122" s="923"/>
      <c r="BJ122" s="923"/>
      <c r="BK122" s="923"/>
      <c r="BL122" s="923"/>
      <c r="BM122" s="923"/>
      <c r="BN122" s="923"/>
      <c r="BO122" s="923"/>
      <c r="BP122" s="924"/>
      <c r="BQ122" s="925">
        <v>8431811</v>
      </c>
      <c r="BR122" s="888"/>
      <c r="BS122" s="888"/>
      <c r="BT122" s="888"/>
      <c r="BU122" s="888"/>
      <c r="BV122" s="888">
        <v>8402940</v>
      </c>
      <c r="BW122" s="888"/>
      <c r="BX122" s="888"/>
      <c r="BY122" s="888"/>
      <c r="BZ122" s="888"/>
      <c r="CA122" s="888">
        <v>8426570</v>
      </c>
      <c r="CB122" s="888"/>
      <c r="CC122" s="888"/>
      <c r="CD122" s="888"/>
      <c r="CE122" s="888"/>
      <c r="CF122" s="889">
        <v>208</v>
      </c>
      <c r="CG122" s="890"/>
      <c r="CH122" s="890"/>
      <c r="CI122" s="890"/>
      <c r="CJ122" s="890"/>
      <c r="CK122" s="912"/>
      <c r="CL122" s="898"/>
      <c r="CM122" s="898"/>
      <c r="CN122" s="898"/>
      <c r="CO122" s="899"/>
      <c r="CP122" s="878" t="s">
        <v>473</v>
      </c>
      <c r="CQ122" s="879"/>
      <c r="CR122" s="879"/>
      <c r="CS122" s="879"/>
      <c r="CT122" s="879"/>
      <c r="CU122" s="879"/>
      <c r="CV122" s="879"/>
      <c r="CW122" s="879"/>
      <c r="CX122" s="879"/>
      <c r="CY122" s="879"/>
      <c r="CZ122" s="879"/>
      <c r="DA122" s="879"/>
      <c r="DB122" s="879"/>
      <c r="DC122" s="879"/>
      <c r="DD122" s="879"/>
      <c r="DE122" s="879"/>
      <c r="DF122" s="880"/>
      <c r="DG122" s="856" t="s">
        <v>460</v>
      </c>
      <c r="DH122" s="857"/>
      <c r="DI122" s="857"/>
      <c r="DJ122" s="857"/>
      <c r="DK122" s="857"/>
      <c r="DL122" s="857" t="s">
        <v>460</v>
      </c>
      <c r="DM122" s="857"/>
      <c r="DN122" s="857"/>
      <c r="DO122" s="857"/>
      <c r="DP122" s="857"/>
      <c r="DQ122" s="857" t="s">
        <v>403</v>
      </c>
      <c r="DR122" s="857"/>
      <c r="DS122" s="857"/>
      <c r="DT122" s="857"/>
      <c r="DU122" s="857"/>
      <c r="DV122" s="834" t="s">
        <v>460</v>
      </c>
      <c r="DW122" s="834"/>
      <c r="DX122" s="834"/>
      <c r="DY122" s="834"/>
      <c r="DZ122" s="835"/>
    </row>
    <row r="123" spans="1:130" s="246" customFormat="1" ht="26.25" customHeight="1" x14ac:dyDescent="0.2">
      <c r="A123" s="860"/>
      <c r="B123" s="861"/>
      <c r="C123" s="864" t="s">
        <v>457</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403</v>
      </c>
      <c r="AB123" s="820"/>
      <c r="AC123" s="820"/>
      <c r="AD123" s="820"/>
      <c r="AE123" s="821"/>
      <c r="AF123" s="822" t="s">
        <v>460</v>
      </c>
      <c r="AG123" s="820"/>
      <c r="AH123" s="820"/>
      <c r="AI123" s="820"/>
      <c r="AJ123" s="821"/>
      <c r="AK123" s="822" t="s">
        <v>460</v>
      </c>
      <c r="AL123" s="820"/>
      <c r="AM123" s="820"/>
      <c r="AN123" s="820"/>
      <c r="AO123" s="821"/>
      <c r="AP123" s="867" t="s">
        <v>460</v>
      </c>
      <c r="AQ123" s="868"/>
      <c r="AR123" s="868"/>
      <c r="AS123" s="868"/>
      <c r="AT123" s="869"/>
      <c r="AU123" s="932"/>
      <c r="AV123" s="933"/>
      <c r="AW123" s="933"/>
      <c r="AX123" s="933"/>
      <c r="AY123" s="933"/>
      <c r="AZ123" s="277" t="s">
        <v>187</v>
      </c>
      <c r="BA123" s="277"/>
      <c r="BB123" s="277"/>
      <c r="BC123" s="277"/>
      <c r="BD123" s="277"/>
      <c r="BE123" s="277"/>
      <c r="BF123" s="277"/>
      <c r="BG123" s="277"/>
      <c r="BH123" s="277"/>
      <c r="BI123" s="277"/>
      <c r="BJ123" s="277"/>
      <c r="BK123" s="277"/>
      <c r="BL123" s="277"/>
      <c r="BM123" s="277"/>
      <c r="BN123" s="277"/>
      <c r="BO123" s="920" t="s">
        <v>474</v>
      </c>
      <c r="BP123" s="921"/>
      <c r="BQ123" s="875">
        <v>12039194</v>
      </c>
      <c r="BR123" s="876"/>
      <c r="BS123" s="876"/>
      <c r="BT123" s="876"/>
      <c r="BU123" s="876"/>
      <c r="BV123" s="876">
        <v>12203134</v>
      </c>
      <c r="BW123" s="876"/>
      <c r="BX123" s="876"/>
      <c r="BY123" s="876"/>
      <c r="BZ123" s="876"/>
      <c r="CA123" s="876">
        <v>12344172</v>
      </c>
      <c r="CB123" s="876"/>
      <c r="CC123" s="876"/>
      <c r="CD123" s="876"/>
      <c r="CE123" s="876"/>
      <c r="CF123" s="786"/>
      <c r="CG123" s="787"/>
      <c r="CH123" s="787"/>
      <c r="CI123" s="787"/>
      <c r="CJ123" s="877"/>
      <c r="CK123" s="912"/>
      <c r="CL123" s="898"/>
      <c r="CM123" s="898"/>
      <c r="CN123" s="898"/>
      <c r="CO123" s="899"/>
      <c r="CP123" s="878" t="s">
        <v>404</v>
      </c>
      <c r="CQ123" s="879"/>
      <c r="CR123" s="879"/>
      <c r="CS123" s="879"/>
      <c r="CT123" s="879"/>
      <c r="CU123" s="879"/>
      <c r="CV123" s="879"/>
      <c r="CW123" s="879"/>
      <c r="CX123" s="879"/>
      <c r="CY123" s="879"/>
      <c r="CZ123" s="879"/>
      <c r="DA123" s="879"/>
      <c r="DB123" s="879"/>
      <c r="DC123" s="879"/>
      <c r="DD123" s="879"/>
      <c r="DE123" s="879"/>
      <c r="DF123" s="880"/>
      <c r="DG123" s="819" t="s">
        <v>403</v>
      </c>
      <c r="DH123" s="820"/>
      <c r="DI123" s="820"/>
      <c r="DJ123" s="820"/>
      <c r="DK123" s="821"/>
      <c r="DL123" s="822" t="s">
        <v>403</v>
      </c>
      <c r="DM123" s="820"/>
      <c r="DN123" s="820"/>
      <c r="DO123" s="820"/>
      <c r="DP123" s="821"/>
      <c r="DQ123" s="822" t="s">
        <v>405</v>
      </c>
      <c r="DR123" s="820"/>
      <c r="DS123" s="820"/>
      <c r="DT123" s="820"/>
      <c r="DU123" s="821"/>
      <c r="DV123" s="867" t="s">
        <v>475</v>
      </c>
      <c r="DW123" s="868"/>
      <c r="DX123" s="868"/>
      <c r="DY123" s="868"/>
      <c r="DZ123" s="869"/>
    </row>
    <row r="124" spans="1:130" s="246" customFormat="1" ht="26.25" customHeight="1" thickBot="1" x14ac:dyDescent="0.25">
      <c r="A124" s="860"/>
      <c r="B124" s="861"/>
      <c r="C124" s="864" t="s">
        <v>461</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405</v>
      </c>
      <c r="AB124" s="820"/>
      <c r="AC124" s="820"/>
      <c r="AD124" s="820"/>
      <c r="AE124" s="821"/>
      <c r="AF124" s="822" t="s">
        <v>403</v>
      </c>
      <c r="AG124" s="820"/>
      <c r="AH124" s="820"/>
      <c r="AI124" s="820"/>
      <c r="AJ124" s="821"/>
      <c r="AK124" s="822" t="s">
        <v>476</v>
      </c>
      <c r="AL124" s="820"/>
      <c r="AM124" s="820"/>
      <c r="AN124" s="820"/>
      <c r="AO124" s="821"/>
      <c r="AP124" s="867" t="s">
        <v>405</v>
      </c>
      <c r="AQ124" s="868"/>
      <c r="AR124" s="868"/>
      <c r="AS124" s="868"/>
      <c r="AT124" s="869"/>
      <c r="AU124" s="870" t="s">
        <v>477</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31.8</v>
      </c>
      <c r="BR124" s="874"/>
      <c r="BS124" s="874"/>
      <c r="BT124" s="874"/>
      <c r="BU124" s="874"/>
      <c r="BV124" s="874">
        <v>24.9</v>
      </c>
      <c r="BW124" s="874"/>
      <c r="BX124" s="874"/>
      <c r="BY124" s="874"/>
      <c r="BZ124" s="874"/>
      <c r="CA124" s="874">
        <v>30</v>
      </c>
      <c r="CB124" s="874"/>
      <c r="CC124" s="874"/>
      <c r="CD124" s="874"/>
      <c r="CE124" s="874"/>
      <c r="CF124" s="764"/>
      <c r="CG124" s="765"/>
      <c r="CH124" s="765"/>
      <c r="CI124" s="765"/>
      <c r="CJ124" s="905"/>
      <c r="CK124" s="913"/>
      <c r="CL124" s="913"/>
      <c r="CM124" s="913"/>
      <c r="CN124" s="913"/>
      <c r="CO124" s="914"/>
      <c r="CP124" s="878" t="s">
        <v>478</v>
      </c>
      <c r="CQ124" s="879"/>
      <c r="CR124" s="879"/>
      <c r="CS124" s="879"/>
      <c r="CT124" s="879"/>
      <c r="CU124" s="879"/>
      <c r="CV124" s="879"/>
      <c r="CW124" s="879"/>
      <c r="CX124" s="879"/>
      <c r="CY124" s="879"/>
      <c r="CZ124" s="879"/>
      <c r="DA124" s="879"/>
      <c r="DB124" s="879"/>
      <c r="DC124" s="879"/>
      <c r="DD124" s="879"/>
      <c r="DE124" s="879"/>
      <c r="DF124" s="880"/>
      <c r="DG124" s="802">
        <v>60809</v>
      </c>
      <c r="DH124" s="803"/>
      <c r="DI124" s="803"/>
      <c r="DJ124" s="803"/>
      <c r="DK124" s="804"/>
      <c r="DL124" s="805">
        <v>37781</v>
      </c>
      <c r="DM124" s="803"/>
      <c r="DN124" s="803"/>
      <c r="DO124" s="803"/>
      <c r="DP124" s="804"/>
      <c r="DQ124" s="805" t="s">
        <v>403</v>
      </c>
      <c r="DR124" s="803"/>
      <c r="DS124" s="803"/>
      <c r="DT124" s="803"/>
      <c r="DU124" s="804"/>
      <c r="DV124" s="891" t="s">
        <v>479</v>
      </c>
      <c r="DW124" s="892"/>
      <c r="DX124" s="892"/>
      <c r="DY124" s="892"/>
      <c r="DZ124" s="893"/>
    </row>
    <row r="125" spans="1:130" s="246" customFormat="1" ht="26.25" customHeight="1" x14ac:dyDescent="0.2">
      <c r="A125" s="860"/>
      <c r="B125" s="861"/>
      <c r="C125" s="864" t="s">
        <v>463</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475</v>
      </c>
      <c r="AB125" s="820"/>
      <c r="AC125" s="820"/>
      <c r="AD125" s="820"/>
      <c r="AE125" s="821"/>
      <c r="AF125" s="822" t="s">
        <v>405</v>
      </c>
      <c r="AG125" s="820"/>
      <c r="AH125" s="820"/>
      <c r="AI125" s="820"/>
      <c r="AJ125" s="821"/>
      <c r="AK125" s="822" t="s">
        <v>403</v>
      </c>
      <c r="AL125" s="820"/>
      <c r="AM125" s="820"/>
      <c r="AN125" s="820"/>
      <c r="AO125" s="821"/>
      <c r="AP125" s="867" t="s">
        <v>475</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480</v>
      </c>
      <c r="CL125" s="895"/>
      <c r="CM125" s="895"/>
      <c r="CN125" s="895"/>
      <c r="CO125" s="896"/>
      <c r="CP125" s="903" t="s">
        <v>481</v>
      </c>
      <c r="CQ125" s="848"/>
      <c r="CR125" s="848"/>
      <c r="CS125" s="848"/>
      <c r="CT125" s="848"/>
      <c r="CU125" s="848"/>
      <c r="CV125" s="848"/>
      <c r="CW125" s="848"/>
      <c r="CX125" s="848"/>
      <c r="CY125" s="848"/>
      <c r="CZ125" s="848"/>
      <c r="DA125" s="848"/>
      <c r="DB125" s="848"/>
      <c r="DC125" s="848"/>
      <c r="DD125" s="848"/>
      <c r="DE125" s="848"/>
      <c r="DF125" s="849"/>
      <c r="DG125" s="904" t="s">
        <v>403</v>
      </c>
      <c r="DH125" s="885"/>
      <c r="DI125" s="885"/>
      <c r="DJ125" s="885"/>
      <c r="DK125" s="885"/>
      <c r="DL125" s="885" t="s">
        <v>405</v>
      </c>
      <c r="DM125" s="885"/>
      <c r="DN125" s="885"/>
      <c r="DO125" s="885"/>
      <c r="DP125" s="885"/>
      <c r="DQ125" s="885" t="s">
        <v>403</v>
      </c>
      <c r="DR125" s="885"/>
      <c r="DS125" s="885"/>
      <c r="DT125" s="885"/>
      <c r="DU125" s="885"/>
      <c r="DV125" s="886" t="s">
        <v>475</v>
      </c>
      <c r="DW125" s="886"/>
      <c r="DX125" s="886"/>
      <c r="DY125" s="886"/>
      <c r="DZ125" s="887"/>
    </row>
    <row r="126" spans="1:130" s="246" customFormat="1" ht="26.25" customHeight="1" thickBot="1" x14ac:dyDescent="0.25">
      <c r="A126" s="860"/>
      <c r="B126" s="861"/>
      <c r="C126" s="864" t="s">
        <v>465</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v>6167</v>
      </c>
      <c r="AB126" s="820"/>
      <c r="AC126" s="820"/>
      <c r="AD126" s="820"/>
      <c r="AE126" s="821"/>
      <c r="AF126" s="822">
        <v>4061</v>
      </c>
      <c r="AG126" s="820"/>
      <c r="AH126" s="820"/>
      <c r="AI126" s="820"/>
      <c r="AJ126" s="821"/>
      <c r="AK126" s="822">
        <v>2618</v>
      </c>
      <c r="AL126" s="820"/>
      <c r="AM126" s="820"/>
      <c r="AN126" s="820"/>
      <c r="AO126" s="821"/>
      <c r="AP126" s="867">
        <v>0.1</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482</v>
      </c>
      <c r="CQ126" s="790"/>
      <c r="CR126" s="790"/>
      <c r="CS126" s="790"/>
      <c r="CT126" s="790"/>
      <c r="CU126" s="790"/>
      <c r="CV126" s="790"/>
      <c r="CW126" s="790"/>
      <c r="CX126" s="790"/>
      <c r="CY126" s="790"/>
      <c r="CZ126" s="790"/>
      <c r="DA126" s="790"/>
      <c r="DB126" s="790"/>
      <c r="DC126" s="790"/>
      <c r="DD126" s="790"/>
      <c r="DE126" s="790"/>
      <c r="DF126" s="791"/>
      <c r="DG126" s="856" t="s">
        <v>405</v>
      </c>
      <c r="DH126" s="857"/>
      <c r="DI126" s="857"/>
      <c r="DJ126" s="857"/>
      <c r="DK126" s="857"/>
      <c r="DL126" s="857" t="s">
        <v>405</v>
      </c>
      <c r="DM126" s="857"/>
      <c r="DN126" s="857"/>
      <c r="DO126" s="857"/>
      <c r="DP126" s="857"/>
      <c r="DQ126" s="857" t="s">
        <v>483</v>
      </c>
      <c r="DR126" s="857"/>
      <c r="DS126" s="857"/>
      <c r="DT126" s="857"/>
      <c r="DU126" s="857"/>
      <c r="DV126" s="834" t="s">
        <v>479</v>
      </c>
      <c r="DW126" s="834"/>
      <c r="DX126" s="834"/>
      <c r="DY126" s="834"/>
      <c r="DZ126" s="835"/>
    </row>
    <row r="127" spans="1:130" s="246" customFormat="1" ht="26.25" customHeight="1" x14ac:dyDescent="0.2">
      <c r="A127" s="862"/>
      <c r="B127" s="863"/>
      <c r="C127" s="881" t="s">
        <v>484</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329</v>
      </c>
      <c r="AB127" s="820"/>
      <c r="AC127" s="820"/>
      <c r="AD127" s="820"/>
      <c r="AE127" s="821"/>
      <c r="AF127" s="822">
        <v>233</v>
      </c>
      <c r="AG127" s="820"/>
      <c r="AH127" s="820"/>
      <c r="AI127" s="820"/>
      <c r="AJ127" s="821"/>
      <c r="AK127" s="822">
        <v>174</v>
      </c>
      <c r="AL127" s="820"/>
      <c r="AM127" s="820"/>
      <c r="AN127" s="820"/>
      <c r="AO127" s="821"/>
      <c r="AP127" s="867">
        <v>0</v>
      </c>
      <c r="AQ127" s="868"/>
      <c r="AR127" s="868"/>
      <c r="AS127" s="868"/>
      <c r="AT127" s="869"/>
      <c r="AU127" s="282"/>
      <c r="AV127" s="282"/>
      <c r="AW127" s="282"/>
      <c r="AX127" s="884" t="s">
        <v>485</v>
      </c>
      <c r="AY127" s="852"/>
      <c r="AZ127" s="852"/>
      <c r="BA127" s="852"/>
      <c r="BB127" s="852"/>
      <c r="BC127" s="852"/>
      <c r="BD127" s="852"/>
      <c r="BE127" s="853"/>
      <c r="BF127" s="851" t="s">
        <v>486</v>
      </c>
      <c r="BG127" s="852"/>
      <c r="BH127" s="852"/>
      <c r="BI127" s="852"/>
      <c r="BJ127" s="852"/>
      <c r="BK127" s="852"/>
      <c r="BL127" s="853"/>
      <c r="BM127" s="851" t="s">
        <v>487</v>
      </c>
      <c r="BN127" s="852"/>
      <c r="BO127" s="852"/>
      <c r="BP127" s="852"/>
      <c r="BQ127" s="852"/>
      <c r="BR127" s="852"/>
      <c r="BS127" s="853"/>
      <c r="BT127" s="851" t="s">
        <v>488</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489</v>
      </c>
      <c r="CQ127" s="790"/>
      <c r="CR127" s="790"/>
      <c r="CS127" s="790"/>
      <c r="CT127" s="790"/>
      <c r="CU127" s="790"/>
      <c r="CV127" s="790"/>
      <c r="CW127" s="790"/>
      <c r="CX127" s="790"/>
      <c r="CY127" s="790"/>
      <c r="CZ127" s="790"/>
      <c r="DA127" s="790"/>
      <c r="DB127" s="790"/>
      <c r="DC127" s="790"/>
      <c r="DD127" s="790"/>
      <c r="DE127" s="790"/>
      <c r="DF127" s="791"/>
      <c r="DG127" s="856" t="s">
        <v>405</v>
      </c>
      <c r="DH127" s="857"/>
      <c r="DI127" s="857"/>
      <c r="DJ127" s="857"/>
      <c r="DK127" s="857"/>
      <c r="DL127" s="857" t="s">
        <v>479</v>
      </c>
      <c r="DM127" s="857"/>
      <c r="DN127" s="857"/>
      <c r="DO127" s="857"/>
      <c r="DP127" s="857"/>
      <c r="DQ127" s="857" t="s">
        <v>403</v>
      </c>
      <c r="DR127" s="857"/>
      <c r="DS127" s="857"/>
      <c r="DT127" s="857"/>
      <c r="DU127" s="857"/>
      <c r="DV127" s="834" t="s">
        <v>483</v>
      </c>
      <c r="DW127" s="834"/>
      <c r="DX127" s="834"/>
      <c r="DY127" s="834"/>
      <c r="DZ127" s="835"/>
    </row>
    <row r="128" spans="1:130" s="246" customFormat="1" ht="26.25" customHeight="1" thickBot="1" x14ac:dyDescent="0.25">
      <c r="A128" s="836" t="s">
        <v>490</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491</v>
      </c>
      <c r="X128" s="838"/>
      <c r="Y128" s="838"/>
      <c r="Z128" s="839"/>
      <c r="AA128" s="840">
        <v>16018</v>
      </c>
      <c r="AB128" s="841"/>
      <c r="AC128" s="841"/>
      <c r="AD128" s="841"/>
      <c r="AE128" s="842"/>
      <c r="AF128" s="843">
        <v>15667</v>
      </c>
      <c r="AG128" s="841"/>
      <c r="AH128" s="841"/>
      <c r="AI128" s="841"/>
      <c r="AJ128" s="842"/>
      <c r="AK128" s="843">
        <v>15864</v>
      </c>
      <c r="AL128" s="841"/>
      <c r="AM128" s="841"/>
      <c r="AN128" s="841"/>
      <c r="AO128" s="842"/>
      <c r="AP128" s="844"/>
      <c r="AQ128" s="845"/>
      <c r="AR128" s="845"/>
      <c r="AS128" s="845"/>
      <c r="AT128" s="846"/>
      <c r="AU128" s="282"/>
      <c r="AV128" s="282"/>
      <c r="AW128" s="282"/>
      <c r="AX128" s="847" t="s">
        <v>492</v>
      </c>
      <c r="AY128" s="848"/>
      <c r="AZ128" s="848"/>
      <c r="BA128" s="848"/>
      <c r="BB128" s="848"/>
      <c r="BC128" s="848"/>
      <c r="BD128" s="848"/>
      <c r="BE128" s="849"/>
      <c r="BF128" s="826" t="s">
        <v>405</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493</v>
      </c>
      <c r="CQ128" s="768"/>
      <c r="CR128" s="768"/>
      <c r="CS128" s="768"/>
      <c r="CT128" s="768"/>
      <c r="CU128" s="768"/>
      <c r="CV128" s="768"/>
      <c r="CW128" s="768"/>
      <c r="CX128" s="768"/>
      <c r="CY128" s="768"/>
      <c r="CZ128" s="768"/>
      <c r="DA128" s="768"/>
      <c r="DB128" s="768"/>
      <c r="DC128" s="768"/>
      <c r="DD128" s="768"/>
      <c r="DE128" s="768"/>
      <c r="DF128" s="769"/>
      <c r="DG128" s="830" t="s">
        <v>403</v>
      </c>
      <c r="DH128" s="831"/>
      <c r="DI128" s="831"/>
      <c r="DJ128" s="831"/>
      <c r="DK128" s="831"/>
      <c r="DL128" s="831" t="s">
        <v>403</v>
      </c>
      <c r="DM128" s="831"/>
      <c r="DN128" s="831"/>
      <c r="DO128" s="831"/>
      <c r="DP128" s="831"/>
      <c r="DQ128" s="831" t="s">
        <v>403</v>
      </c>
      <c r="DR128" s="831"/>
      <c r="DS128" s="831"/>
      <c r="DT128" s="831"/>
      <c r="DU128" s="831"/>
      <c r="DV128" s="832" t="s">
        <v>405</v>
      </c>
      <c r="DW128" s="832"/>
      <c r="DX128" s="832"/>
      <c r="DY128" s="832"/>
      <c r="DZ128" s="833"/>
    </row>
    <row r="129" spans="1:131" s="246" customFormat="1" ht="26.25" customHeight="1" x14ac:dyDescent="0.2">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494</v>
      </c>
      <c r="X129" s="817"/>
      <c r="Y129" s="817"/>
      <c r="Z129" s="818"/>
      <c r="AA129" s="819">
        <v>4712488</v>
      </c>
      <c r="AB129" s="820"/>
      <c r="AC129" s="820"/>
      <c r="AD129" s="820"/>
      <c r="AE129" s="821"/>
      <c r="AF129" s="822">
        <v>4658384</v>
      </c>
      <c r="AG129" s="820"/>
      <c r="AH129" s="820"/>
      <c r="AI129" s="820"/>
      <c r="AJ129" s="821"/>
      <c r="AK129" s="822">
        <v>4744149</v>
      </c>
      <c r="AL129" s="820"/>
      <c r="AM129" s="820"/>
      <c r="AN129" s="820"/>
      <c r="AO129" s="821"/>
      <c r="AP129" s="823"/>
      <c r="AQ129" s="824"/>
      <c r="AR129" s="824"/>
      <c r="AS129" s="824"/>
      <c r="AT129" s="825"/>
      <c r="AU129" s="284"/>
      <c r="AV129" s="284"/>
      <c r="AW129" s="284"/>
      <c r="AX129" s="789" t="s">
        <v>495</v>
      </c>
      <c r="AY129" s="790"/>
      <c r="AZ129" s="790"/>
      <c r="BA129" s="790"/>
      <c r="BB129" s="790"/>
      <c r="BC129" s="790"/>
      <c r="BD129" s="790"/>
      <c r="BE129" s="791"/>
      <c r="BF129" s="809" t="s">
        <v>405</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14" t="s">
        <v>496</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497</v>
      </c>
      <c r="X130" s="817"/>
      <c r="Y130" s="817"/>
      <c r="Z130" s="818"/>
      <c r="AA130" s="819">
        <v>645009</v>
      </c>
      <c r="AB130" s="820"/>
      <c r="AC130" s="820"/>
      <c r="AD130" s="820"/>
      <c r="AE130" s="821"/>
      <c r="AF130" s="822">
        <v>635879</v>
      </c>
      <c r="AG130" s="820"/>
      <c r="AH130" s="820"/>
      <c r="AI130" s="820"/>
      <c r="AJ130" s="821"/>
      <c r="AK130" s="822">
        <v>692488</v>
      </c>
      <c r="AL130" s="820"/>
      <c r="AM130" s="820"/>
      <c r="AN130" s="820"/>
      <c r="AO130" s="821"/>
      <c r="AP130" s="823"/>
      <c r="AQ130" s="824"/>
      <c r="AR130" s="824"/>
      <c r="AS130" s="824"/>
      <c r="AT130" s="825"/>
      <c r="AU130" s="284"/>
      <c r="AV130" s="284"/>
      <c r="AW130" s="284"/>
      <c r="AX130" s="789" t="s">
        <v>498</v>
      </c>
      <c r="AY130" s="790"/>
      <c r="AZ130" s="790"/>
      <c r="BA130" s="790"/>
      <c r="BB130" s="790"/>
      <c r="BC130" s="790"/>
      <c r="BD130" s="790"/>
      <c r="BE130" s="791"/>
      <c r="BF130" s="792">
        <v>7.1</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499</v>
      </c>
      <c r="X131" s="800"/>
      <c r="Y131" s="800"/>
      <c r="Z131" s="801"/>
      <c r="AA131" s="802">
        <v>4067479</v>
      </c>
      <c r="AB131" s="803"/>
      <c r="AC131" s="803"/>
      <c r="AD131" s="803"/>
      <c r="AE131" s="804"/>
      <c r="AF131" s="805">
        <v>4022505</v>
      </c>
      <c r="AG131" s="803"/>
      <c r="AH131" s="803"/>
      <c r="AI131" s="803"/>
      <c r="AJ131" s="804"/>
      <c r="AK131" s="805">
        <v>4051661</v>
      </c>
      <c r="AL131" s="803"/>
      <c r="AM131" s="803"/>
      <c r="AN131" s="803"/>
      <c r="AO131" s="804"/>
      <c r="AP131" s="806"/>
      <c r="AQ131" s="807"/>
      <c r="AR131" s="807"/>
      <c r="AS131" s="807"/>
      <c r="AT131" s="808"/>
      <c r="AU131" s="284"/>
      <c r="AV131" s="284"/>
      <c r="AW131" s="284"/>
      <c r="AX131" s="767" t="s">
        <v>500</v>
      </c>
      <c r="AY131" s="768"/>
      <c r="AZ131" s="768"/>
      <c r="BA131" s="768"/>
      <c r="BB131" s="768"/>
      <c r="BC131" s="768"/>
      <c r="BD131" s="768"/>
      <c r="BE131" s="769"/>
      <c r="BF131" s="770">
        <v>30</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776" t="s">
        <v>501</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502</v>
      </c>
      <c r="W132" s="780"/>
      <c r="X132" s="780"/>
      <c r="Y132" s="780"/>
      <c r="Z132" s="781"/>
      <c r="AA132" s="782">
        <v>6.470199354</v>
      </c>
      <c r="AB132" s="783"/>
      <c r="AC132" s="783"/>
      <c r="AD132" s="783"/>
      <c r="AE132" s="784"/>
      <c r="AF132" s="785">
        <v>6.6148581540000002</v>
      </c>
      <c r="AG132" s="783"/>
      <c r="AH132" s="783"/>
      <c r="AI132" s="783"/>
      <c r="AJ132" s="784"/>
      <c r="AK132" s="785">
        <v>8.2501966479999993</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503</v>
      </c>
      <c r="W133" s="759"/>
      <c r="X133" s="759"/>
      <c r="Y133" s="759"/>
      <c r="Z133" s="760"/>
      <c r="AA133" s="761">
        <v>6.5</v>
      </c>
      <c r="AB133" s="762"/>
      <c r="AC133" s="762"/>
      <c r="AD133" s="762"/>
      <c r="AE133" s="763"/>
      <c r="AF133" s="761">
        <v>6.4</v>
      </c>
      <c r="AG133" s="762"/>
      <c r="AH133" s="762"/>
      <c r="AI133" s="762"/>
      <c r="AJ133" s="763"/>
      <c r="AK133" s="761">
        <v>7.1</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FwgDrPdoqFqfCI6TDIzfTsl80DVx2Rsg6ipgVvssOVcQ6Yzt4Dl48G2+REv8fVhkJYRFwiYeI4QAITwlKiQ4PA==" saltValue="RB3+qg6KXXfAsm9reAYUx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2"/>
  <cols>
    <col min="1" max="120" width="2.7265625" style="291" customWidth="1"/>
    <col min="121" max="121" width="0" style="290" hidden="1" customWidth="1"/>
    <col min="122" max="16384" width="9" style="290" hidden="1"/>
  </cols>
  <sheetData>
    <row r="1" spans="1:120" ht="13"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0"/>
    </row>
    <row r="17" spans="119:120" ht="13" x14ac:dyDescent="0.2">
      <c r="DP17" s="290"/>
    </row>
    <row r="18" spans="119:120" ht="13" x14ac:dyDescent="0.2"/>
    <row r="19" spans="119:120" ht="13" x14ac:dyDescent="0.2"/>
    <row r="20" spans="119:120" ht="13" x14ac:dyDescent="0.2">
      <c r="DO20" s="290"/>
      <c r="DP20" s="290"/>
    </row>
    <row r="21" spans="119:120" ht="13" x14ac:dyDescent="0.2">
      <c r="DP21" s="290"/>
    </row>
    <row r="22" spans="119:120" ht="13" x14ac:dyDescent="0.2"/>
    <row r="23" spans="119:120" ht="13" x14ac:dyDescent="0.2">
      <c r="DO23" s="290"/>
      <c r="DP23" s="290"/>
    </row>
    <row r="24" spans="119:120" ht="13" x14ac:dyDescent="0.2">
      <c r="DP24" s="290"/>
    </row>
    <row r="25" spans="119:120" ht="13" x14ac:dyDescent="0.2">
      <c r="DP25" s="290"/>
    </row>
    <row r="26" spans="119:120" ht="13" x14ac:dyDescent="0.2">
      <c r="DO26" s="290"/>
      <c r="DP26" s="290"/>
    </row>
    <row r="27" spans="119:120" ht="13" x14ac:dyDescent="0.2"/>
    <row r="28" spans="119:120" ht="13" x14ac:dyDescent="0.2">
      <c r="DO28" s="290"/>
      <c r="DP28" s="290"/>
    </row>
    <row r="29" spans="119:120" ht="13" x14ac:dyDescent="0.2">
      <c r="DP29" s="290"/>
    </row>
    <row r="30" spans="119:120" ht="13" x14ac:dyDescent="0.2"/>
    <row r="31" spans="119:120" ht="13" x14ac:dyDescent="0.2">
      <c r="DO31" s="290"/>
      <c r="DP31" s="290"/>
    </row>
    <row r="32" spans="119:120" ht="13" x14ac:dyDescent="0.2"/>
    <row r="33" spans="98:120" ht="13" x14ac:dyDescent="0.2">
      <c r="DO33" s="290"/>
      <c r="DP33" s="290"/>
    </row>
    <row r="34" spans="98:120" ht="13" x14ac:dyDescent="0.2">
      <c r="DM34" s="290"/>
    </row>
    <row r="35" spans="98:120" ht="13" x14ac:dyDescent="0.2">
      <c r="CT35" s="290"/>
      <c r="CU35" s="290"/>
      <c r="CV35" s="290"/>
      <c r="CY35" s="290"/>
      <c r="CZ35" s="290"/>
      <c r="DA35" s="290"/>
      <c r="DD35" s="290"/>
      <c r="DE35" s="290"/>
      <c r="DF35" s="290"/>
      <c r="DI35" s="290"/>
      <c r="DJ35" s="290"/>
      <c r="DK35" s="290"/>
      <c r="DM35" s="290"/>
      <c r="DN35" s="290"/>
      <c r="DO35" s="290"/>
      <c r="DP35" s="290"/>
    </row>
    <row r="36" spans="98:120" ht="13" x14ac:dyDescent="0.2"/>
    <row r="37" spans="98:120" ht="13" x14ac:dyDescent="0.2">
      <c r="CW37" s="290"/>
      <c r="DB37" s="290"/>
      <c r="DG37" s="290"/>
      <c r="DL37" s="290"/>
      <c r="DP37" s="290"/>
    </row>
    <row r="38" spans="98:120" ht="13"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0"/>
      <c r="DO49" s="290"/>
      <c r="DP49" s="29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0"/>
      <c r="CS63" s="290"/>
      <c r="CX63" s="290"/>
      <c r="DC63" s="290"/>
      <c r="DH63" s="290"/>
    </row>
    <row r="64" spans="22:120" ht="13" x14ac:dyDescent="0.2">
      <c r="V64" s="290"/>
    </row>
    <row r="65" spans="15:120" ht="13"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 x14ac:dyDescent="0.2">
      <c r="Q66" s="290"/>
      <c r="S66" s="290"/>
      <c r="U66" s="290"/>
      <c r="DM66" s="290"/>
    </row>
    <row r="67" spans="15:120" ht="13"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 x14ac:dyDescent="0.2"/>
    <row r="69" spans="15:120" ht="13" x14ac:dyDescent="0.2"/>
    <row r="70" spans="15:120" ht="13" x14ac:dyDescent="0.2"/>
    <row r="71" spans="15:120" ht="13" x14ac:dyDescent="0.2"/>
    <row r="72" spans="15:120" ht="13" x14ac:dyDescent="0.2">
      <c r="DP72" s="290"/>
    </row>
    <row r="73" spans="15:120" ht="13" x14ac:dyDescent="0.2">
      <c r="DP73" s="29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0"/>
      <c r="CX96" s="290"/>
      <c r="DC96" s="290"/>
      <c r="DH96" s="290"/>
    </row>
    <row r="97" spans="24:120" ht="13" x14ac:dyDescent="0.2">
      <c r="CS97" s="290"/>
      <c r="CX97" s="290"/>
      <c r="DC97" s="290"/>
      <c r="DH97" s="290"/>
      <c r="DP97" s="291" t="s">
        <v>504</v>
      </c>
    </row>
    <row r="98" spans="24:120" ht="13" hidden="1" x14ac:dyDescent="0.2">
      <c r="CS98" s="290"/>
      <c r="CX98" s="290"/>
      <c r="DC98" s="290"/>
      <c r="DH98" s="290"/>
    </row>
    <row r="99" spans="24:120" ht="13" hidden="1" x14ac:dyDescent="0.2">
      <c r="CS99" s="290"/>
      <c r="CX99" s="290"/>
      <c r="DC99" s="290"/>
      <c r="DH99" s="290"/>
    </row>
    <row r="100" spans="24:120" ht="13"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 hidden="1" x14ac:dyDescent="0.2">
      <c r="CT103" s="290"/>
      <c r="CV103" s="290"/>
      <c r="CW103" s="290"/>
      <c r="CY103" s="290"/>
      <c r="DA103" s="290"/>
      <c r="DB103" s="290"/>
      <c r="DD103" s="290"/>
      <c r="DF103" s="290"/>
      <c r="DG103" s="290"/>
      <c r="DI103" s="290"/>
      <c r="DK103" s="290"/>
      <c r="DL103" s="290"/>
      <c r="DM103" s="290"/>
      <c r="DN103" s="290"/>
      <c r="DO103" s="290"/>
      <c r="DP103" s="290"/>
    </row>
    <row r="104" spans="24:120" ht="13" hidden="1" x14ac:dyDescent="0.2">
      <c r="CV104" s="290"/>
      <c r="CW104" s="290"/>
      <c r="DA104" s="290"/>
      <c r="DB104" s="290"/>
      <c r="DF104" s="290"/>
      <c r="DG104" s="290"/>
      <c r="DK104" s="290"/>
      <c r="DL104" s="290"/>
      <c r="DN104" s="290"/>
      <c r="DO104" s="290"/>
      <c r="DP104" s="290"/>
    </row>
    <row r="105" spans="24:120" ht="12.75" hidden="1" customHeight="1" x14ac:dyDescent="0.2"/>
    <row r="106" spans="24:120" ht="13" hidden="1" x14ac:dyDescent="0.2"/>
    <row r="107" spans="24:120" ht="13" hidden="1" x14ac:dyDescent="0.2"/>
    <row r="108" spans="24:120" ht="13" hidden="1" x14ac:dyDescent="0.2"/>
    <row r="109" spans="24:120" ht="13" hidden="1" x14ac:dyDescent="0.2"/>
    <row r="110" spans="24:120" ht="13" hidden="1" x14ac:dyDescent="0.2"/>
  </sheetData>
  <sheetProtection algorithmName="SHA-512" hashValue="w25Cx3vejnnuPZPJP4ojtmSWWj/ANf32I8NLZF2Kg64oaYahOLAlU7EEdGmubszDGqXZB7tHDvY51ZLB6/MlDg==" saltValue="lBlFyfZJ6+sBISI04fWsP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328125" style="291" customWidth="1"/>
    <col min="117" max="16384" width="9" style="290" hidden="1"/>
  </cols>
  <sheetData>
    <row r="1" spans="2:116" ht="13"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 x14ac:dyDescent="0.2"/>
    <row r="3" spans="2:116" ht="13" x14ac:dyDescent="0.2"/>
    <row r="4" spans="2:116" ht="13"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 x14ac:dyDescent="0.2"/>
    <row r="20" spans="9:116" ht="13" x14ac:dyDescent="0.2"/>
    <row r="21" spans="9:116" ht="13" x14ac:dyDescent="0.2">
      <c r="DL21" s="290"/>
    </row>
    <row r="22" spans="9:116" ht="13" x14ac:dyDescent="0.2">
      <c r="DI22" s="290"/>
      <c r="DJ22" s="290"/>
      <c r="DK22" s="290"/>
      <c r="DL22" s="290"/>
    </row>
    <row r="23" spans="9:116" ht="13" x14ac:dyDescent="0.2">
      <c r="CY23" s="290"/>
      <c r="CZ23" s="290"/>
      <c r="DA23" s="290"/>
      <c r="DB23" s="290"/>
      <c r="DC23" s="290"/>
      <c r="DD23" s="290"/>
      <c r="DE23" s="290"/>
      <c r="DF23" s="290"/>
      <c r="DG23" s="290"/>
      <c r="DH23" s="290"/>
      <c r="DI23" s="290"/>
      <c r="DJ23" s="290"/>
      <c r="DK23" s="290"/>
      <c r="DL23" s="29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0"/>
      <c r="DA35" s="290"/>
      <c r="DB35" s="290"/>
      <c r="DC35" s="290"/>
      <c r="DD35" s="290"/>
      <c r="DE35" s="290"/>
      <c r="DF35" s="290"/>
      <c r="DG35" s="290"/>
      <c r="DH35" s="290"/>
      <c r="DI35" s="290"/>
      <c r="DJ35" s="290"/>
      <c r="DK35" s="290"/>
      <c r="DL35" s="290"/>
    </row>
    <row r="36" spans="15:116" ht="13" x14ac:dyDescent="0.2"/>
    <row r="37" spans="15:116" ht="13" x14ac:dyDescent="0.2">
      <c r="DL37" s="290"/>
    </row>
    <row r="38" spans="15:116" ht="13" x14ac:dyDescent="0.2">
      <c r="DI38" s="290"/>
      <c r="DJ38" s="290"/>
      <c r="DK38" s="290"/>
      <c r="DL38" s="290"/>
    </row>
    <row r="39" spans="15:116" ht="13" x14ac:dyDescent="0.2"/>
    <row r="40" spans="15:116" ht="13" x14ac:dyDescent="0.2"/>
    <row r="41" spans="15:116" ht="13" x14ac:dyDescent="0.2"/>
    <row r="42" spans="15:116" ht="13" x14ac:dyDescent="0.2"/>
    <row r="43" spans="15:116" ht="13"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 x14ac:dyDescent="0.2">
      <c r="DL44" s="290"/>
    </row>
    <row r="45" spans="15:116" ht="13" x14ac:dyDescent="0.2"/>
    <row r="46" spans="15:116" ht="13" x14ac:dyDescent="0.2">
      <c r="DA46" s="290"/>
      <c r="DB46" s="290"/>
      <c r="DC46" s="290"/>
      <c r="DD46" s="290"/>
      <c r="DE46" s="290"/>
      <c r="DF46" s="290"/>
      <c r="DG46" s="290"/>
      <c r="DH46" s="290"/>
      <c r="DI46" s="290"/>
      <c r="DJ46" s="290"/>
      <c r="DK46" s="290"/>
      <c r="DL46" s="290"/>
    </row>
    <row r="47" spans="15:116" ht="13" x14ac:dyDescent="0.2"/>
    <row r="48" spans="15:116" ht="13" x14ac:dyDescent="0.2"/>
    <row r="49" spans="104:116" ht="13" x14ac:dyDescent="0.2"/>
    <row r="50" spans="104:116" ht="13" x14ac:dyDescent="0.2">
      <c r="CZ50" s="290"/>
      <c r="DA50" s="290"/>
      <c r="DB50" s="290"/>
      <c r="DC50" s="290"/>
      <c r="DD50" s="290"/>
      <c r="DE50" s="290"/>
      <c r="DF50" s="290"/>
      <c r="DG50" s="290"/>
      <c r="DH50" s="290"/>
      <c r="DI50" s="290"/>
      <c r="DJ50" s="290"/>
      <c r="DK50" s="290"/>
      <c r="DL50" s="290"/>
    </row>
    <row r="51" spans="104:116" ht="13" x14ac:dyDescent="0.2"/>
    <row r="52" spans="104:116" ht="13" x14ac:dyDescent="0.2"/>
    <row r="53" spans="104:116" ht="13" x14ac:dyDescent="0.2">
      <c r="DL53" s="29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0"/>
      <c r="DD67" s="290"/>
      <c r="DE67" s="290"/>
      <c r="DF67" s="290"/>
      <c r="DG67" s="290"/>
      <c r="DH67" s="290"/>
      <c r="DI67" s="290"/>
      <c r="DJ67" s="290"/>
      <c r="DK67" s="290"/>
      <c r="DL67" s="29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V6sPBY6wHWHvPa80htWaYmF0IJko9FGMBuwaiiUpq5ha3zck7VQdpZ/2NNeV0RtNzZPFnsxCewePvQ/wbCIFCA==" saltValue="iYsJx4u0smU+nCq7admLT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53125" style="292" customWidth="1"/>
    <col min="37" max="44" width="17" style="292" customWidth="1"/>
    <col min="45" max="45" width="6.08984375" style="299" customWidth="1"/>
    <col min="46" max="46" width="3" style="297" customWidth="1"/>
    <col min="47" max="47" width="19.08984375" style="292" hidden="1" customWidth="1"/>
    <col min="48" max="52" width="12.6328125" style="292" hidden="1" customWidth="1"/>
    <col min="53" max="16384" width="8.6328125" style="292" hidden="1"/>
  </cols>
  <sheetData>
    <row r="1" spans="1:46" ht="13" x14ac:dyDescent="0.2">
      <c r="AS1" s="293"/>
      <c r="AT1" s="293"/>
    </row>
    <row r="2" spans="1:46" ht="13" x14ac:dyDescent="0.2">
      <c r="AS2" s="293"/>
      <c r="AT2" s="293"/>
    </row>
    <row r="3" spans="1:46" ht="13" x14ac:dyDescent="0.2">
      <c r="AS3" s="293"/>
      <c r="AT3" s="293"/>
    </row>
    <row r="4" spans="1:46" ht="13" x14ac:dyDescent="0.2">
      <c r="AS4" s="293"/>
      <c r="AT4" s="293"/>
    </row>
    <row r="5" spans="1:46" ht="16.5" x14ac:dyDescent="0.2">
      <c r="A5" s="294" t="s">
        <v>505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506</v>
      </c>
      <c r="AL6" s="298"/>
      <c r="AM6" s="298"/>
      <c r="AN6" s="298"/>
      <c r="AO6" s="293"/>
      <c r="AP6" s="293"/>
      <c r="AQ6" s="293"/>
      <c r="AR6" s="293"/>
    </row>
    <row r="7" spans="1:46" ht="13"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507</v>
      </c>
      <c r="AP7" s="303"/>
      <c r="AQ7" s="304" t="s">
        <v>508</v>
      </c>
      <c r="AR7" s="305"/>
    </row>
    <row r="8" spans="1:46" ht="13"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509</v>
      </c>
      <c r="AQ8" s="310" t="s">
        <v>510</v>
      </c>
      <c r="AR8" s="311" t="s">
        <v>511</v>
      </c>
    </row>
    <row r="9" spans="1:46" ht="13"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512</v>
      </c>
      <c r="AL9" s="1189"/>
      <c r="AM9" s="1189"/>
      <c r="AN9" s="1190"/>
      <c r="AO9" s="312">
        <v>1140334</v>
      </c>
      <c r="AP9" s="312">
        <v>81662</v>
      </c>
      <c r="AQ9" s="313">
        <v>89955</v>
      </c>
      <c r="AR9" s="314">
        <v>-9.1999999999999993</v>
      </c>
    </row>
    <row r="10" spans="1:46" ht="13"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513</v>
      </c>
      <c r="AL10" s="1189"/>
      <c r="AM10" s="1189"/>
      <c r="AN10" s="1190"/>
      <c r="AO10" s="315">
        <v>240266</v>
      </c>
      <c r="AP10" s="315">
        <v>17206</v>
      </c>
      <c r="AQ10" s="316">
        <v>10661</v>
      </c>
      <c r="AR10" s="317">
        <v>61.4</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514</v>
      </c>
      <c r="AL11" s="1189"/>
      <c r="AM11" s="1189"/>
      <c r="AN11" s="1190"/>
      <c r="AO11" s="315">
        <v>320783</v>
      </c>
      <c r="AP11" s="315">
        <v>22972</v>
      </c>
      <c r="AQ11" s="316">
        <v>13679</v>
      </c>
      <c r="AR11" s="317">
        <v>67.900000000000006</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515</v>
      </c>
      <c r="AL12" s="1189"/>
      <c r="AM12" s="1189"/>
      <c r="AN12" s="1190"/>
      <c r="AO12" s="315">
        <v>47878</v>
      </c>
      <c r="AP12" s="315">
        <v>3429</v>
      </c>
      <c r="AQ12" s="316">
        <v>972</v>
      </c>
      <c r="AR12" s="317">
        <v>252.8</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516</v>
      </c>
      <c r="AL13" s="1189"/>
      <c r="AM13" s="1189"/>
      <c r="AN13" s="1190"/>
      <c r="AO13" s="315" t="s">
        <v>517</v>
      </c>
      <c r="AP13" s="315" t="s">
        <v>517</v>
      </c>
      <c r="AQ13" s="316">
        <v>32</v>
      </c>
      <c r="AR13" s="317" t="s">
        <v>517</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518</v>
      </c>
      <c r="AL14" s="1189"/>
      <c r="AM14" s="1189"/>
      <c r="AN14" s="1190"/>
      <c r="AO14" s="315">
        <v>72114</v>
      </c>
      <c r="AP14" s="315">
        <v>5164</v>
      </c>
      <c r="AQ14" s="316">
        <v>4100</v>
      </c>
      <c r="AR14" s="317">
        <v>26</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519</v>
      </c>
      <c r="AL15" s="1189"/>
      <c r="AM15" s="1189"/>
      <c r="AN15" s="1190"/>
      <c r="AO15" s="315">
        <v>26761</v>
      </c>
      <c r="AP15" s="315">
        <v>1916</v>
      </c>
      <c r="AQ15" s="316">
        <v>1979</v>
      </c>
      <c r="AR15" s="317">
        <v>-3.2</v>
      </c>
    </row>
    <row r="16" spans="1:46" ht="13"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520</v>
      </c>
      <c r="AL16" s="1192"/>
      <c r="AM16" s="1192"/>
      <c r="AN16" s="1193"/>
      <c r="AO16" s="315">
        <v>-192524</v>
      </c>
      <c r="AP16" s="315">
        <v>-13787</v>
      </c>
      <c r="AQ16" s="316">
        <v>-8950</v>
      </c>
      <c r="AR16" s="317">
        <v>54</v>
      </c>
    </row>
    <row r="17" spans="1:46" ht="13"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187</v>
      </c>
      <c r="AL17" s="1192"/>
      <c r="AM17" s="1192"/>
      <c r="AN17" s="1193"/>
      <c r="AO17" s="315">
        <v>1655612</v>
      </c>
      <c r="AP17" s="315">
        <v>118563</v>
      </c>
      <c r="AQ17" s="316">
        <v>112428</v>
      </c>
      <c r="AR17" s="317">
        <v>5.5</v>
      </c>
    </row>
    <row r="18" spans="1:46" ht="13"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521</v>
      </c>
      <c r="AL19" s="293"/>
      <c r="AM19" s="293"/>
      <c r="AN19" s="293"/>
      <c r="AO19" s="293"/>
      <c r="AP19" s="293"/>
      <c r="AQ19" s="293"/>
      <c r="AR19" s="293"/>
    </row>
    <row r="20" spans="1:46" ht="13"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522</v>
      </c>
      <c r="AP20" s="323" t="s">
        <v>523</v>
      </c>
      <c r="AQ20" s="324" t="s">
        <v>524</v>
      </c>
      <c r="AR20" s="325"/>
    </row>
    <row r="21" spans="1:46" s="331" customFormat="1" ht="13"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525</v>
      </c>
      <c r="AL21" s="1186"/>
      <c r="AM21" s="1186"/>
      <c r="AN21" s="1187"/>
      <c r="AO21" s="327">
        <v>9.17</v>
      </c>
      <c r="AP21" s="328">
        <v>10.34</v>
      </c>
      <c r="AQ21" s="329">
        <v>-1.17</v>
      </c>
      <c r="AR21" s="298"/>
      <c r="AS21" s="330"/>
      <c r="AT21" s="326"/>
    </row>
    <row r="22" spans="1:46" s="331" customFormat="1" ht="13"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526</v>
      </c>
      <c r="AL22" s="1186"/>
      <c r="AM22" s="1186"/>
      <c r="AN22" s="1187"/>
      <c r="AO22" s="332">
        <v>93.4</v>
      </c>
      <c r="AP22" s="333">
        <v>96.7</v>
      </c>
      <c r="AQ22" s="334">
        <v>-3.3</v>
      </c>
      <c r="AR22" s="318"/>
      <c r="AS22" s="330"/>
      <c r="AT22" s="326"/>
    </row>
    <row r="23" spans="1:46" s="331" customFormat="1" ht="13"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 x14ac:dyDescent="0.2">
      <c r="A26" s="298" t="s">
        <v>527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 x14ac:dyDescent="0.2">
      <c r="A27" s="339"/>
      <c r="AO27" s="293"/>
      <c r="AP27" s="293"/>
      <c r="AQ27" s="293"/>
      <c r="AR27" s="293"/>
      <c r="AS27" s="293"/>
      <c r="AT27" s="293"/>
    </row>
    <row r="28" spans="1:46" ht="16.5" x14ac:dyDescent="0.2">
      <c r="A28" s="294" t="s">
        <v>528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529</v>
      </c>
      <c r="AL29" s="298"/>
      <c r="AM29" s="298"/>
      <c r="AN29" s="298"/>
      <c r="AO29" s="293"/>
      <c r="AP29" s="293"/>
      <c r="AQ29" s="293"/>
      <c r="AR29" s="293"/>
      <c r="AS29" s="341"/>
    </row>
    <row r="30" spans="1:46" ht="13"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507</v>
      </c>
      <c r="AP30" s="303"/>
      <c r="AQ30" s="304" t="s">
        <v>508</v>
      </c>
      <c r="AR30" s="305"/>
    </row>
    <row r="31" spans="1:46" ht="13"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509</v>
      </c>
      <c r="AQ31" s="310" t="s">
        <v>510</v>
      </c>
      <c r="AR31" s="311" t="s">
        <v>511</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530</v>
      </c>
      <c r="AL32" s="1177"/>
      <c r="AM32" s="1177"/>
      <c r="AN32" s="1178"/>
      <c r="AO32" s="342">
        <v>904120</v>
      </c>
      <c r="AP32" s="342">
        <v>64746</v>
      </c>
      <c r="AQ32" s="343">
        <v>52443</v>
      </c>
      <c r="AR32" s="344">
        <v>23.5</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531</v>
      </c>
      <c r="AL33" s="1177"/>
      <c r="AM33" s="1177"/>
      <c r="AN33" s="1178"/>
      <c r="AO33" s="342" t="s">
        <v>517</v>
      </c>
      <c r="AP33" s="342" t="s">
        <v>517</v>
      </c>
      <c r="AQ33" s="343" t="s">
        <v>517</v>
      </c>
      <c r="AR33" s="344" t="s">
        <v>517</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532</v>
      </c>
      <c r="AL34" s="1177"/>
      <c r="AM34" s="1177"/>
      <c r="AN34" s="1178"/>
      <c r="AO34" s="342" t="s">
        <v>517</v>
      </c>
      <c r="AP34" s="342" t="s">
        <v>517</v>
      </c>
      <c r="AQ34" s="343" t="s">
        <v>517</v>
      </c>
      <c r="AR34" s="344" t="s">
        <v>517</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533</v>
      </c>
      <c r="AL35" s="1177"/>
      <c r="AM35" s="1177"/>
      <c r="AN35" s="1178"/>
      <c r="AO35" s="342">
        <v>14544</v>
      </c>
      <c r="AP35" s="342">
        <v>1042</v>
      </c>
      <c r="AQ35" s="343">
        <v>14640</v>
      </c>
      <c r="AR35" s="344">
        <v>-92.9</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534</v>
      </c>
      <c r="AL36" s="1177"/>
      <c r="AM36" s="1177"/>
      <c r="AN36" s="1178"/>
      <c r="AO36" s="342">
        <v>121166</v>
      </c>
      <c r="AP36" s="342">
        <v>8677</v>
      </c>
      <c r="AQ36" s="343">
        <v>3738</v>
      </c>
      <c r="AR36" s="344">
        <v>132.1</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535</v>
      </c>
      <c r="AL37" s="1177"/>
      <c r="AM37" s="1177"/>
      <c r="AN37" s="1178"/>
      <c r="AO37" s="342">
        <v>2792</v>
      </c>
      <c r="AP37" s="342">
        <v>200</v>
      </c>
      <c r="AQ37" s="343">
        <v>1128</v>
      </c>
      <c r="AR37" s="344">
        <v>-82.3</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536</v>
      </c>
      <c r="AL38" s="1180"/>
      <c r="AM38" s="1180"/>
      <c r="AN38" s="1181"/>
      <c r="AO38" s="345" t="s">
        <v>517</v>
      </c>
      <c r="AP38" s="345" t="s">
        <v>517</v>
      </c>
      <c r="AQ38" s="346">
        <v>7</v>
      </c>
      <c r="AR38" s="334" t="s">
        <v>517</v>
      </c>
      <c r="AS38" s="341"/>
    </row>
    <row r="39" spans="1:46" ht="13"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537</v>
      </c>
      <c r="AL39" s="1180"/>
      <c r="AM39" s="1180"/>
      <c r="AN39" s="1181"/>
      <c r="AO39" s="342">
        <v>-15864</v>
      </c>
      <c r="AP39" s="342">
        <v>-1136</v>
      </c>
      <c r="AQ39" s="343">
        <v>-2426</v>
      </c>
      <c r="AR39" s="344">
        <v>-53.2</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538</v>
      </c>
      <c r="AL40" s="1177"/>
      <c r="AM40" s="1177"/>
      <c r="AN40" s="1178"/>
      <c r="AO40" s="342">
        <v>-692488</v>
      </c>
      <c r="AP40" s="342">
        <v>-49591</v>
      </c>
      <c r="AQ40" s="343">
        <v>-48318</v>
      </c>
      <c r="AR40" s="344">
        <v>2.6</v>
      </c>
      <c r="AS40" s="341"/>
    </row>
    <row r="41" spans="1:46" ht="13"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300</v>
      </c>
      <c r="AL41" s="1183"/>
      <c r="AM41" s="1183"/>
      <c r="AN41" s="1184"/>
      <c r="AO41" s="342">
        <v>334270</v>
      </c>
      <c r="AP41" s="342">
        <v>23938</v>
      </c>
      <c r="AQ41" s="343">
        <v>21212</v>
      </c>
      <c r="AR41" s="344">
        <v>12.9</v>
      </c>
      <c r="AS41" s="341"/>
    </row>
    <row r="42" spans="1:46" ht="13"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539</v>
      </c>
      <c r="AL42" s="293"/>
      <c r="AM42" s="293"/>
      <c r="AN42" s="293"/>
      <c r="AO42" s="293"/>
      <c r="AP42" s="293"/>
      <c r="AQ42" s="318"/>
      <c r="AR42" s="318"/>
      <c r="AS42" s="341"/>
    </row>
    <row r="43" spans="1:46" ht="13"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540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541</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507</v>
      </c>
      <c r="AN49" s="1171" t="s">
        <v>542</v>
      </c>
      <c r="AO49" s="1172"/>
      <c r="AP49" s="1172"/>
      <c r="AQ49" s="1172"/>
      <c r="AR49" s="1173"/>
    </row>
    <row r="50" spans="1:44" ht="13"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543</v>
      </c>
      <c r="AO50" s="359" t="s">
        <v>544</v>
      </c>
      <c r="AP50" s="360" t="s">
        <v>545</v>
      </c>
      <c r="AQ50" s="361" t="s">
        <v>546</v>
      </c>
      <c r="AR50" s="362" t="s">
        <v>547</v>
      </c>
    </row>
    <row r="51" spans="1:44" ht="13"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548</v>
      </c>
      <c r="AL51" s="355"/>
      <c r="AM51" s="363">
        <v>1950970</v>
      </c>
      <c r="AN51" s="364">
        <v>130073</v>
      </c>
      <c r="AO51" s="365">
        <v>1.1000000000000001</v>
      </c>
      <c r="AP51" s="366">
        <v>85205</v>
      </c>
      <c r="AQ51" s="367">
        <v>14.5</v>
      </c>
      <c r="AR51" s="368">
        <v>-13.4</v>
      </c>
    </row>
    <row r="52" spans="1:44" ht="13"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549</v>
      </c>
      <c r="AM52" s="371">
        <v>628818</v>
      </c>
      <c r="AN52" s="372">
        <v>41924</v>
      </c>
      <c r="AO52" s="373">
        <v>33.5</v>
      </c>
      <c r="AP52" s="374">
        <v>38847</v>
      </c>
      <c r="AQ52" s="375">
        <v>13.7</v>
      </c>
      <c r="AR52" s="376">
        <v>19.8</v>
      </c>
    </row>
    <row r="53" spans="1:44" ht="13"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550</v>
      </c>
      <c r="AL53" s="355"/>
      <c r="AM53" s="363">
        <v>902911</v>
      </c>
      <c r="AN53" s="364">
        <v>61331</v>
      </c>
      <c r="AO53" s="365">
        <v>-52.8</v>
      </c>
      <c r="AP53" s="366">
        <v>75972</v>
      </c>
      <c r="AQ53" s="367">
        <v>-10.8</v>
      </c>
      <c r="AR53" s="368">
        <v>-42</v>
      </c>
    </row>
    <row r="54" spans="1:44" ht="13"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549</v>
      </c>
      <c r="AM54" s="371">
        <v>333363</v>
      </c>
      <c r="AN54" s="372">
        <v>22644</v>
      </c>
      <c r="AO54" s="373">
        <v>-46</v>
      </c>
      <c r="AP54" s="374">
        <v>40712</v>
      </c>
      <c r="AQ54" s="375">
        <v>4.8</v>
      </c>
      <c r="AR54" s="376">
        <v>-50.8</v>
      </c>
    </row>
    <row r="55" spans="1:44" ht="13"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551</v>
      </c>
      <c r="AL55" s="355"/>
      <c r="AM55" s="363">
        <v>1057447</v>
      </c>
      <c r="AN55" s="364">
        <v>72907</v>
      </c>
      <c r="AO55" s="365">
        <v>18.899999999999999</v>
      </c>
      <c r="AP55" s="366">
        <v>79466</v>
      </c>
      <c r="AQ55" s="367">
        <v>4.5999999999999996</v>
      </c>
      <c r="AR55" s="368">
        <v>14.3</v>
      </c>
    </row>
    <row r="56" spans="1:44" ht="13"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549</v>
      </c>
      <c r="AM56" s="371">
        <v>468831</v>
      </c>
      <c r="AN56" s="372">
        <v>32324</v>
      </c>
      <c r="AO56" s="373">
        <v>42.7</v>
      </c>
      <c r="AP56" s="374">
        <v>44645</v>
      </c>
      <c r="AQ56" s="375">
        <v>9.6999999999999993</v>
      </c>
      <c r="AR56" s="376">
        <v>33</v>
      </c>
    </row>
    <row r="57" spans="1:44" ht="13"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552</v>
      </c>
      <c r="AL57" s="355"/>
      <c r="AM57" s="363">
        <v>1313292</v>
      </c>
      <c r="AN57" s="364">
        <v>92401</v>
      </c>
      <c r="AO57" s="365">
        <v>26.7</v>
      </c>
      <c r="AP57" s="366">
        <v>90072</v>
      </c>
      <c r="AQ57" s="367">
        <v>13.3</v>
      </c>
      <c r="AR57" s="368">
        <v>13.4</v>
      </c>
    </row>
    <row r="58" spans="1:44" ht="13"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549</v>
      </c>
      <c r="AM58" s="371">
        <v>583586</v>
      </c>
      <c r="AN58" s="372">
        <v>41060</v>
      </c>
      <c r="AO58" s="373">
        <v>27</v>
      </c>
      <c r="AP58" s="374">
        <v>46083</v>
      </c>
      <c r="AQ58" s="375">
        <v>3.2</v>
      </c>
      <c r="AR58" s="376">
        <v>23.8</v>
      </c>
    </row>
    <row r="59" spans="1:44" ht="13"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553</v>
      </c>
      <c r="AL59" s="355"/>
      <c r="AM59" s="363">
        <v>1643706</v>
      </c>
      <c r="AN59" s="364">
        <v>117710</v>
      </c>
      <c r="AO59" s="365">
        <v>27.4</v>
      </c>
      <c r="AP59" s="366">
        <v>88328</v>
      </c>
      <c r="AQ59" s="367">
        <v>-1.9</v>
      </c>
      <c r="AR59" s="368">
        <v>29.3</v>
      </c>
    </row>
    <row r="60" spans="1:44" ht="13"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549</v>
      </c>
      <c r="AM60" s="371">
        <v>699369</v>
      </c>
      <c r="AN60" s="372">
        <v>50084</v>
      </c>
      <c r="AO60" s="373">
        <v>22</v>
      </c>
      <c r="AP60" s="374">
        <v>49013</v>
      </c>
      <c r="AQ60" s="375">
        <v>6.4</v>
      </c>
      <c r="AR60" s="376">
        <v>15.6</v>
      </c>
    </row>
    <row r="61" spans="1:44" ht="13"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554</v>
      </c>
      <c r="AL61" s="377"/>
      <c r="AM61" s="378">
        <v>1373665</v>
      </c>
      <c r="AN61" s="379">
        <v>94884</v>
      </c>
      <c r="AO61" s="380">
        <v>4.3</v>
      </c>
      <c r="AP61" s="381">
        <v>83809</v>
      </c>
      <c r="AQ61" s="382">
        <v>3.9</v>
      </c>
      <c r="AR61" s="368">
        <v>0.4</v>
      </c>
    </row>
    <row r="62" spans="1:44" ht="13"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549</v>
      </c>
      <c r="AM62" s="371">
        <v>542793</v>
      </c>
      <c r="AN62" s="372">
        <v>37607</v>
      </c>
      <c r="AO62" s="373">
        <v>15.8</v>
      </c>
      <c r="AP62" s="374">
        <v>43860</v>
      </c>
      <c r="AQ62" s="375">
        <v>7.6</v>
      </c>
      <c r="AR62" s="376">
        <v>8.1999999999999993</v>
      </c>
    </row>
    <row r="63" spans="1:44" ht="13"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 hidden="1" x14ac:dyDescent="0.2">
      <c r="AK70" s="293"/>
      <c r="AL70" s="293"/>
      <c r="AM70" s="293"/>
      <c r="AN70" s="293"/>
      <c r="AO70" s="293"/>
      <c r="AP70" s="293"/>
      <c r="AQ70" s="293"/>
      <c r="AR70" s="293"/>
    </row>
    <row r="71" spans="1:46" ht="13" hidden="1" x14ac:dyDescent="0.2">
      <c r="AK71" s="293"/>
      <c r="AL71" s="293"/>
      <c r="AM71" s="293"/>
      <c r="AN71" s="293"/>
      <c r="AO71" s="293"/>
      <c r="AP71" s="293"/>
      <c r="AQ71" s="293"/>
      <c r="AR71" s="293"/>
    </row>
    <row r="72" spans="1:46" ht="13" hidden="1" x14ac:dyDescent="0.2">
      <c r="AK72" s="293"/>
      <c r="AL72" s="293"/>
      <c r="AM72" s="293"/>
      <c r="AN72" s="293"/>
      <c r="AO72" s="293"/>
      <c r="AP72" s="293"/>
      <c r="AQ72" s="293"/>
      <c r="AR72" s="293"/>
    </row>
    <row r="73" spans="1:46" ht="13" hidden="1" x14ac:dyDescent="0.2">
      <c r="AK73" s="293"/>
      <c r="AL73" s="293"/>
      <c r="AM73" s="293"/>
      <c r="AN73" s="293"/>
      <c r="AO73" s="293"/>
      <c r="AP73" s="293"/>
      <c r="AQ73" s="293"/>
      <c r="AR73" s="293"/>
    </row>
    <row r="74" spans="1:46" ht="13" hidden="1" x14ac:dyDescent="0.2"/>
  </sheetData>
  <sheetProtection algorithmName="SHA-512" hashValue="iGfzjquEDK9Bjo8HhqJyfRm30qPdZbM8pwgN/RWUI0yueWiHTpXtHuUzCxPJCVJIDrFRJk5wBNR8b/uLunKCsg==" saltValue="eOLVTAOSYtOEVE2VSITT9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2"/>
  <cols>
    <col min="1" max="125" width="2.4531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 x14ac:dyDescent="0.2">
      <c r="B2" s="290"/>
      <c r="DG2" s="290"/>
    </row>
    <row r="3" spans="2:125" ht="13"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 x14ac:dyDescent="0.2"/>
    <row r="5" spans="2:125" ht="13" x14ac:dyDescent="0.2"/>
    <row r="6" spans="2:125" ht="13" x14ac:dyDescent="0.2"/>
    <row r="7" spans="2:125" ht="13" x14ac:dyDescent="0.2"/>
    <row r="8" spans="2:125" ht="13" x14ac:dyDescent="0.2"/>
    <row r="9" spans="2:125" ht="13" x14ac:dyDescent="0.2">
      <c r="DU9" s="29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0"/>
    </row>
    <row r="18" spans="125:125" ht="13" x14ac:dyDescent="0.2"/>
    <row r="19" spans="125:125" ht="13" x14ac:dyDescent="0.2"/>
    <row r="20" spans="125:125" ht="13" x14ac:dyDescent="0.2">
      <c r="DU20" s="290"/>
    </row>
    <row r="21" spans="125:125" ht="13" x14ac:dyDescent="0.2">
      <c r="DU21" s="29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0"/>
    </row>
    <row r="29" spans="125:125" ht="13" x14ac:dyDescent="0.2"/>
    <row r="30" spans="125:125" ht="13" x14ac:dyDescent="0.2"/>
    <row r="31" spans="125:125" ht="13" x14ac:dyDescent="0.2"/>
    <row r="32" spans="125:125" ht="13" x14ac:dyDescent="0.2"/>
    <row r="33" spans="2:125" ht="13" x14ac:dyDescent="0.2">
      <c r="B33" s="290"/>
      <c r="G33" s="290"/>
      <c r="I33" s="290"/>
    </row>
    <row r="34" spans="2:125" ht="13" x14ac:dyDescent="0.2">
      <c r="C34" s="290"/>
      <c r="P34" s="290"/>
      <c r="DE34" s="290"/>
      <c r="DH34" s="290"/>
    </row>
    <row r="35" spans="2:125" ht="13" x14ac:dyDescent="0.2">
      <c r="D35" s="290"/>
      <c r="E35" s="290"/>
      <c r="DG35" s="290"/>
      <c r="DJ35" s="290"/>
      <c r="DP35" s="290"/>
      <c r="DQ35" s="290"/>
      <c r="DR35" s="290"/>
      <c r="DS35" s="290"/>
      <c r="DT35" s="290"/>
      <c r="DU35" s="290"/>
    </row>
    <row r="36" spans="2:125" ht="13"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 x14ac:dyDescent="0.2">
      <c r="DU37" s="290"/>
    </row>
    <row r="38" spans="2:125" ht="13" x14ac:dyDescent="0.2">
      <c r="DT38" s="290"/>
      <c r="DU38" s="290"/>
    </row>
    <row r="39" spans="2:125" ht="13" x14ac:dyDescent="0.2"/>
    <row r="40" spans="2:125" ht="13" x14ac:dyDescent="0.2">
      <c r="DH40" s="290"/>
    </row>
    <row r="41" spans="2:125" ht="13" x14ac:dyDescent="0.2">
      <c r="DE41" s="290"/>
    </row>
    <row r="42" spans="2:125" ht="13" x14ac:dyDescent="0.2">
      <c r="DG42" s="290"/>
      <c r="DJ42" s="290"/>
    </row>
    <row r="43" spans="2:125" ht="13"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 x14ac:dyDescent="0.2">
      <c r="DU44" s="290"/>
    </row>
    <row r="45" spans="2:125" ht="13" x14ac:dyDescent="0.2"/>
    <row r="46" spans="2:125" ht="13" x14ac:dyDescent="0.2"/>
    <row r="47" spans="2:125" ht="13" x14ac:dyDescent="0.2"/>
    <row r="48" spans="2:125" ht="13" x14ac:dyDescent="0.2">
      <c r="DT48" s="290"/>
      <c r="DU48" s="290"/>
    </row>
    <row r="49" spans="120:125" ht="13" x14ac:dyDescent="0.2">
      <c r="DU49" s="290"/>
    </row>
    <row r="50" spans="120:125" ht="13" x14ac:dyDescent="0.2">
      <c r="DU50" s="290"/>
    </row>
    <row r="51" spans="120:125" ht="13" x14ac:dyDescent="0.2">
      <c r="DP51" s="290"/>
      <c r="DQ51" s="290"/>
      <c r="DR51" s="290"/>
      <c r="DS51" s="290"/>
      <c r="DT51" s="290"/>
      <c r="DU51" s="290"/>
    </row>
    <row r="52" spans="120:125" ht="13" x14ac:dyDescent="0.2"/>
    <row r="53" spans="120:125" ht="13" x14ac:dyDescent="0.2"/>
    <row r="54" spans="120:125" ht="13" x14ac:dyDescent="0.2">
      <c r="DU54" s="290"/>
    </row>
    <row r="55" spans="120:125" ht="13" x14ac:dyDescent="0.2"/>
    <row r="56" spans="120:125" ht="13" x14ac:dyDescent="0.2"/>
    <row r="57" spans="120:125" ht="13" x14ac:dyDescent="0.2"/>
    <row r="58" spans="120:125" ht="13" x14ac:dyDescent="0.2">
      <c r="DU58" s="290"/>
    </row>
    <row r="59" spans="120:125" ht="13" x14ac:dyDescent="0.2"/>
    <row r="60" spans="120:125" ht="13" x14ac:dyDescent="0.2"/>
    <row r="61" spans="120:125" ht="13" x14ac:dyDescent="0.2"/>
    <row r="62" spans="120:125" ht="13" x14ac:dyDescent="0.2"/>
    <row r="63" spans="120:125" ht="13" x14ac:dyDescent="0.2">
      <c r="DU63" s="290"/>
    </row>
    <row r="64" spans="120:125" ht="13" x14ac:dyDescent="0.2">
      <c r="DT64" s="290"/>
      <c r="DU64" s="290"/>
    </row>
    <row r="65" spans="123:125" ht="13" x14ac:dyDescent="0.2"/>
    <row r="66" spans="123:125" ht="13" x14ac:dyDescent="0.2"/>
    <row r="67" spans="123:125" ht="13" x14ac:dyDescent="0.2"/>
    <row r="68" spans="123:125" ht="13" x14ac:dyDescent="0.2"/>
    <row r="69" spans="123:125" ht="13" x14ac:dyDescent="0.2">
      <c r="DS69" s="290"/>
      <c r="DT69" s="290"/>
      <c r="DU69" s="29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0"/>
    </row>
    <row r="83" spans="116:125" ht="13" x14ac:dyDescent="0.2">
      <c r="DM83" s="290"/>
      <c r="DN83" s="290"/>
      <c r="DO83" s="290"/>
      <c r="DP83" s="290"/>
      <c r="DQ83" s="290"/>
      <c r="DR83" s="290"/>
      <c r="DS83" s="290"/>
      <c r="DT83" s="290"/>
      <c r="DU83" s="290"/>
    </row>
    <row r="84" spans="116:125" ht="13" x14ac:dyDescent="0.2"/>
    <row r="85" spans="116:125" ht="13" x14ac:dyDescent="0.2"/>
    <row r="86" spans="116:125" ht="13" x14ac:dyDescent="0.2"/>
    <row r="87" spans="116:125" ht="13" x14ac:dyDescent="0.2"/>
    <row r="88" spans="116:125" ht="13" x14ac:dyDescent="0.2">
      <c r="DU88" s="29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556</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mFawoyEDiEHhey69GhVbVEbjkhRXyAmcQap6K0qGX7N92U0FeMfnWomqYvq8i0asbolDGI1YvJHvQfMu1WxSFA==" saltValue="feoPiziHCwpBFqDlwA1Fb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2"/>
  <cols>
    <col min="1" max="125" width="2.4531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 x14ac:dyDescent="0.2">
      <c r="B2" s="290"/>
      <c r="T2" s="290"/>
    </row>
    <row r="3" spans="1:125"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0"/>
      <c r="G33" s="290"/>
      <c r="I33" s="290"/>
    </row>
    <row r="34" spans="2:125" ht="13" x14ac:dyDescent="0.2">
      <c r="C34" s="290"/>
      <c r="P34" s="290"/>
      <c r="R34" s="290"/>
      <c r="U34" s="290"/>
    </row>
    <row r="35" spans="2:125" ht="13"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 x14ac:dyDescent="0.2">
      <c r="F36" s="290"/>
      <c r="H36" s="290"/>
      <c r="J36" s="290"/>
      <c r="K36" s="290"/>
      <c r="L36" s="290"/>
      <c r="M36" s="290"/>
      <c r="N36" s="290"/>
      <c r="O36" s="290"/>
      <c r="Q36" s="290"/>
      <c r="S36" s="290"/>
      <c r="V36" s="290"/>
    </row>
    <row r="37" spans="2:125" ht="13" x14ac:dyDescent="0.2"/>
    <row r="38" spans="2:125" ht="13" x14ac:dyDescent="0.2"/>
    <row r="39" spans="2:125" ht="13" x14ac:dyDescent="0.2"/>
    <row r="40" spans="2:125" ht="13" x14ac:dyDescent="0.2">
      <c r="U40" s="290"/>
    </row>
    <row r="41" spans="2:125" ht="13" x14ac:dyDescent="0.2">
      <c r="R41" s="290"/>
    </row>
    <row r="42" spans="2:125" ht="13"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 x14ac:dyDescent="0.2">
      <c r="Q43" s="290"/>
      <c r="S43" s="290"/>
      <c r="V43" s="29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557</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EYe07PzUyvxCKRI6LBqwc7q+d44hVoglDQkTQ4NUnC5RH+E1/+O8c4rUJNKtt+nl+SyIlSxZTjKU4/VKU1GDzA==" saltValue="1P9EqUbezZhdJ1RU9Dfr4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558</v>
      </c>
      <c r="G46" s="8" t="s">
        <v>559</v>
      </c>
      <c r="H46" s="8" t="s">
        <v>560</v>
      </c>
      <c r="I46" s="8" t="s">
        <v>561</v>
      </c>
      <c r="J46" s="9" t="s">
        <v>562</v>
      </c>
    </row>
    <row r="47" spans="2:10" ht="57.75" customHeight="1" x14ac:dyDescent="0.2">
      <c r="B47" s="10"/>
      <c r="C47" s="1194" t="s">
        <v>3</v>
      </c>
      <c r="D47" s="1194"/>
      <c r="E47" s="1195"/>
      <c r="F47" s="11">
        <v>45.95</v>
      </c>
      <c r="G47" s="12">
        <v>47.48</v>
      </c>
      <c r="H47" s="12">
        <v>53.26</v>
      </c>
      <c r="I47" s="12">
        <v>53.85</v>
      </c>
      <c r="J47" s="13">
        <v>49.49</v>
      </c>
    </row>
    <row r="48" spans="2:10" ht="57.75" customHeight="1" x14ac:dyDescent="0.2">
      <c r="B48" s="14"/>
      <c r="C48" s="1196" t="s">
        <v>4</v>
      </c>
      <c r="D48" s="1196"/>
      <c r="E48" s="1197"/>
      <c r="F48" s="15">
        <v>7.33</v>
      </c>
      <c r="G48" s="16">
        <v>10.34</v>
      </c>
      <c r="H48" s="16">
        <v>9.2100000000000009</v>
      </c>
      <c r="I48" s="16">
        <v>10.130000000000001</v>
      </c>
      <c r="J48" s="17">
        <v>10.89</v>
      </c>
    </row>
    <row r="49" spans="2:10" ht="57.75" customHeight="1" thickBot="1" x14ac:dyDescent="0.25">
      <c r="B49" s="18"/>
      <c r="C49" s="1198" t="s">
        <v>5</v>
      </c>
      <c r="D49" s="1198"/>
      <c r="E49" s="1199"/>
      <c r="F49" s="19" t="s">
        <v>563</v>
      </c>
      <c r="G49" s="20">
        <v>3.4</v>
      </c>
      <c r="H49" s="20" t="s">
        <v>564</v>
      </c>
      <c r="I49" s="20" t="s">
        <v>565</v>
      </c>
      <c r="J49" s="21" t="s">
        <v>566</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rzCZkBYgS9z7Rqamjxe29gHt/5E+V9pZV7niFk6uOOiOX+GI1Gs5FRLTr7ESsaa6rwfhsNyYXrnnhhMJqh41yw==" saltValue="8ciJsQetyaaar5fq3C1Ku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2020-03-05T10:07:52Z</cp:lastPrinted>
  <dcterms:created xsi:type="dcterms:W3CDTF">2020-02-10T05:35:46Z</dcterms:created>
  <dcterms:modified xsi:type="dcterms:W3CDTF">2020-09-21T02:32:05Z</dcterms:modified>
  <cp:category/>
</cp:coreProperties>
</file>