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C39" i="10"/>
  <c r="BE38" i="10"/>
  <c r="AM38" i="10"/>
  <c r="C38" i="10"/>
  <c r="AM37" i="10"/>
  <c r="C37"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U39" i="10" l="1"/>
  <c r="BE34" i="10"/>
  <c r="BE35" i="10" s="1"/>
  <c r="BE36" i="10" s="1"/>
  <c r="BE37" i="10" s="1"/>
  <c r="AM34" i="10"/>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<sst xmlns="http://schemas.openxmlformats.org/spreadsheetml/2006/main" count="1134" uniqueCount="646">
  <si>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</si>
  <si>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</si>
  <si>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</si>
  <si>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</si>
  <si>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</si>
  <si>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</si>
  <si>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</si>
  <si>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</si>
  <si>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</si>
  <si>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</si>
  <si>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</si>
  <si>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</si>
  <si>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</si>
  <si>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</si>
  <si>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</si>
  <si>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</si>
  <si>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</si>
  <si>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</si>
  <si>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</si>
  <si>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</si>
  <si>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</si>
  <si>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</si>
  <si>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</si>
  <si>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</si>
  <si>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</si>
  <si>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</si>
  <si>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</si>
  <si>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</si>
  <si>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</si>
  <si>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</si>
  <si>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</si>
  <si>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</si>
  <si>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</si>
  <si>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</si>
  <si>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</si>
  <si>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</si>
  <si>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</si>
  <si>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</si>
  <si>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</si>
  <si>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</si>
  <si>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</si>
  <si>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</si>
  <si>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</si>
  <si>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</si>
  <si>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</si>
  <si>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</si>
  <si>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</si>
  <si>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</si>
  <si>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</si>
  <si>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</si>
  <si>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</si>
  <si>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</si>
  <si>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</si>
  <si>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</si>
  <si>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</si>
  <si>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</si>
  <si>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</si>
  <si>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</si>
  <si>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</si>
  <si>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</si>
  <si>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</si>
  <si>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</si>
  <si>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</si>
  <si>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</si>
  <si>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</si>
  <si>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</si>
  <si>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</si>
  <si>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</si>
  <si>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</si>
  <si>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</si>
  <si>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</si>
  <si>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</si>
  <si>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</si>
  <si>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</si>
  <si>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</si>
  <si>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</si>
  <si>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</si>
  <si>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</si>
  <si>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</si>
  <si>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</si>
  <si>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</si>
  <si>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</si>
  <si>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</si>
  <si>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</si>
  <si>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</si>
  <si>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</si>
  <si>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</si>
  <si>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</si>
  <si>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</si>
  <si>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</si>
  <si>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</si>
  <si>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</si>
  <si>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</si>
  <si>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</si>
  <si>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</si>
  <si>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</si>
  <si>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</si>
  <si>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</si>
  <si>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</si>
  <si>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</si>
  <si>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</si>
  <si>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</si>
  <si>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</si>
  <si>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</si>
  <si>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</si>
  <si>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</si>
  <si>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</si>
  <si>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</si>
  <si>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</si>
  <si>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</si>
  <si>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</si>
  <si>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</si>
  <si>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</si>
  <si>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</si>
  <si>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</si>
  <si>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</si>
  <si>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</si>
  <si>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</si>
  <si>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</si>
  <si>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</si>
  <si>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</si>
  <si>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</si>
  <si>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</si>
  <si>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</si>
  <si>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</si>
  <si>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</si>
  <si>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</si>
  <si>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</si>
  <si>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</si>
  <si>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</si>
  <si>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</si>
  <si>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</si>
  <si>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</si>
  <si>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</si>
  <si>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</si>
  <si>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</si>
  <si>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</si>
  <si>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</si>
  <si>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</si>
  <si>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</si>
  <si>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</si>
  <si>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</si>
  <si>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</si>
  <si>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</si>
  <si>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</si>
  <si>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</si>
  <si>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</si>
  <si>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</si>
  <si>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</si>
  <si>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</si>
  <si>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</si>
  <si>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</si>
  <si>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</si>
  <si>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</si>
  <si>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</si>
  <si>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</si>
  <si>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</si>
  <si>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</si>
  <si>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</si>
  <si>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</si>
  <si>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</si>
  <si>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</si>
  <si>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</si>
  <si>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</si>
  <si>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</si>
  <si>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</si>
  <si>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</si>
  <si>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</si>
  <si>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</si>
  <si>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</si>
  <si>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</si>
  <si>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</si>
  <si>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</si>
  <si>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</si>
  <si>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</si>
  <si>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</si>
  <si>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</si>
  <si>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</si>
  <si>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</si>
  <si>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</si>
  <si>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</si>
  <si>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</si>
  <si>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</si>
  <si>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</si>
  <si>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</si>
  <si>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</si>
  <si>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</si>
  <si>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</si>
  <si>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</si>
  <si>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</si>
  <si>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</si>
  <si>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</si>
  <si>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</si>
  <si>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</si>
  <si>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</si>
  <si>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</si>
  <si>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</si>
  <si>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</si>
  <si>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</si>
  <si>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</si>
  <si>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</si>
  <si>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</si>
  <si>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</si>
  <si>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</si>
  <si>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</si>
  <si>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</si>
  <si>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</si>
  <si>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</si>
  <si>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</si>
  <si>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</si>
  <si>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</si>
  <si>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</si>
  <si>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</si>
  <si>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</si>
  <si>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香川県さぬき市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</si>
  <si>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</si>
  <si>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</si>
  <si>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</si>
  <si>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</si>
  <si>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</si>
  <si>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</si>
  <si>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</si>
  <si>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</si>
  <si>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</si>
  <si>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</si>
  <si>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</si>
  <si>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</si>
  <si>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</si>
  <si>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</si>
  <si>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</si>
  <si>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</si>
  <si>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</si>
  <si>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</si>
  <si>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</si>
  <si>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</si>
  <si>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</si>
  <si>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</si>
  <si>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</si>
  <si>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</si>
  <si>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</si>
  <si>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</si>
  <si>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</si>
  <si>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</si>
  <si>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</si>
  <si>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</si>
  <si>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</si>
  <si>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</si>
  <si>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</si>
  <si>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</si>
  <si>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</si>
  <si>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</si>
  <si>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</si>
  <si>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</si>
  <si>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</si>
  <si>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</si>
  <si>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</si>
  <si>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</si>
  <si>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</si>
  <si>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</si>
  <si>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</si>
  <si>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</si>
  <si>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</si>
  <si>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</si>
  <si>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</si>
  <si>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</si>
  <si>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</si>
  <si>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</si>
  <si>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</si>
  <si>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</si>
  <si>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</si>
  <si>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</si>
  <si>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</si>
  <si>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</si>
  <si>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</si>
  <si>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</si>
  <si>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</si>
  <si>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</si>
  <si>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</si>
  <si>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</si>
  <si>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</si>
  <si>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</si>
  <si>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</si>
  <si>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</si>
  <si>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</si>
  <si>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</si>
  <si>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</si>
  <si>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</si>
  <si>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</si>
  <si>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</si>
  <si>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</si>
  <si>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</si>
  <si>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</si>
  <si>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</si>
  <si>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</si>
  <si>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</si>
  <si>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</si>
  <si>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</si>
  <si>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</si>
  <si>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</si>
  <si>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</si>
  <si>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</si>
  <si>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</si>
  <si>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</si>
  <si>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</si>
  <si>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</si>
  <si>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</si>
  <si>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</si>
  <si>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</si>
  <si>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</si>
  <si>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</si>
  <si>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</si>
  <si>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</si>
  <si>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</si>
  <si>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</si>
  <si>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</si>
  <si>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</si>
  <si>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</si>
  <si>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</si>
  <si>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</si>
  <si>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</si>
  <si>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</si>
  <si>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</si>
  <si>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</si>
  <si>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</si>
  <si>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</si>
  <si>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</si>
  <si>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</si>
  <si>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</si>
  <si>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</si>
  <si>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</si>
  <si>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</si>
  <si>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</si>
  <si>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</si>
  <si>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</si>
  <si>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</si>
  <si>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</si>
  <si>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</si>
  <si>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</si>
  <si>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</si>
  <si>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</si>
  <si>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</si>
  <si>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</si>
  <si>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</si>
  <si>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</si>
  <si>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</si>
  <si>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</si>
  <si>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</si>
  <si>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</si>
  <si>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</si>
  <si>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</si>
  <si>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</si>
  <si>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</si>
  <si>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</si>
  <si>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</si>
  <si>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</si>
  <si>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</si>
  <si>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</si>
  <si>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</si>
  <si>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</si>
  <si>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</si>
  <si>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</si>
  <si>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</si>
  <si>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</si>
  <si>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</si>
  <si>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</si>
  <si>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香川県さぬき市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</si>
  <si>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</si>
  <si>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</si>
  <si>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</si>
  <si>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</si>
  <si>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</si>
  <si>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</si>
  <si>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</si>
  <si>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</si>
  <si>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</si>
  <si>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</si>
  <si>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</si>
  <si>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</si>
  <si>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</si>
  <si>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</si>
  <si>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</si>
  <si>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</si>
  <si>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</si>
  <si>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</si>
  <si>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</si>
  <si>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</si>
  <si>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</si>
  <si>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</si>
  <si>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</si>
  <si>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</si>
  <si>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</si>
  <si>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</si>
  <si>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</si>
  <si>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</si>
  <si>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</si>
  <si>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</si>
  <si>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</si>
  <si>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</si>
  <si>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</si>
  <si>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</si>
  <si>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</si>
  <si>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</si>
  <si>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</si>
  <si>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</si>
  <si>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</si>
  <si>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</si>
  <si>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</si>
  <si>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</si>
  <si>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</si>
  <si>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</si>
  <si>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</si>
  <si>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</si>
  <si>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</si>
  <si>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漁業集落排水事業特別会計</t>
    <phoneticPr fontId="5"/>
  </si>
  <si>
    <t>法非適用企業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</si>
  <si>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</si>
  <si>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</si>
  <si>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</si>
  <si>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</si>
  <si>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</si>
  <si>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</si>
  <si>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</si>
  <si>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</si>
  <si>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</si>
  <si>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</si>
  <si>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</si>
  <si>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</si>
  <si>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</si>
  <si>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</si>
  <si>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</si>
  <si>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</si>
  <si>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</si>
  <si>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</si>
  <si>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</si>
  <si>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</si>
  <si>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</si>
  <si>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</si>
  <si>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</si>
  <si>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</si>
  <si>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</si>
  <si>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</si>
  <si>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</si>
  <si>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</si>
  <si>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</si>
  <si>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</si>
  <si>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</si>
  <si>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</si>
  <si>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</si>
  <si>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</si>
  <si>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</si>
  <si>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</si>
  <si>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</si>
  <si>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</si>
  <si>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</si>
  <si>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</si>
  <si>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</si>
  <si>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</si>
  <si>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</si>
  <si>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</si>
  <si>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</si>
  <si>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</si>
  <si>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</si>
  <si>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</si>
  <si>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</si>
  <si>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</si>
  <si>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</si>
  <si>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</si>
  <si>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</si>
  <si>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</si>
  <si>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</si>
  <si>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</si>
  <si>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</si>
  <si>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</si>
  <si>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</si>
  <si>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</si>
  <si>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</si>
  <si>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</si>
  <si>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</si>
  <si>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</si>
  <si>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</si>
  <si>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</si>
  <si>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</si>
  <si>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</si>
  <si>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</si>
  <si>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</si>
  <si>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漁業集落排水事業特別会計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</si>
  <si>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</si>
  <si>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</si>
  <si>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</si>
  <si>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</si>
  <si>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</si>
  <si>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</si>
  <si>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</si>
  <si>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</si>
  <si>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</si>
  <si>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</si>
  <si>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</si>
  <si>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</si>
  <si>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</si>
  <si>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</si>
  <si>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</si>
  <si>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</si>
  <si>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</si>
  <si>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</si>
  <si>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</si>
  <si>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</si>
  <si>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</si>
  <si>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</si>
  <si>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</si>
  <si>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</si>
  <si>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</si>
  <si>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</si>
  <si>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</si>
  <si>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</si>
  <si>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</si>
  <si>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</si>
  <si>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</si>
  <si>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</si>
  <si>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</si>
  <si>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</si>
  <si>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</si>
  <si>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</si>
  <si>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</si>
  <si>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</si>
  <si>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</si>
  <si>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</si>
  <si>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</si>
  <si>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</si>
  <si>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</si>
  <si>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</si>
  <si>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</si>
  <si>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</si>
  <si>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</si>
  <si>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</si>
  <si>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</si>
  <si>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</si>
  <si>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</si>
  <si>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</si>
  <si>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</si>
  <si>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</si>
  <si>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</si>
  <si>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</si>
  <si>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</si>
  <si>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</si>
  <si>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</si>
  <si>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</si>
  <si>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</si>
  <si>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</si>
  <si>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</si>
  <si>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</si>
  <si>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</si>
  <si>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</si>
  <si>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</si>
  <si>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</si>
  <si>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</si>
  <si>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</si>
  <si>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</si>
  <si>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</si>
  <si>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</si>
  <si>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</si>
  <si>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</si>
  <si>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</si>
  <si>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</si>
  <si>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</si>
  <si>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</si>
  <si>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</si>
  <si>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</si>
  <si>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</si>
  <si>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</si>
  <si>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</si>
  <si>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</si>
  <si>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</si>
  <si>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</si>
  <si>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</si>
  <si>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0.64</t>
  </si>
  <si>
    <t>病院事業会計</t>
  </si>
  <si>
    <t>一般会計</t>
  </si>
  <si>
    <t>国民健康保険事業特別会計</t>
  </si>
  <si>
    <t>介護保険事業特別会計</t>
  </si>
  <si>
    <t>建設残土処分場事業特別会計</t>
  </si>
  <si>
    <t>▲ 0.89</t>
  </si>
  <si>
    <t>▲ 0.41</t>
  </si>
  <si>
    <t>▲ 0.09</t>
  </si>
  <si>
    <t>介護サービス事業特別会計</t>
  </si>
  <si>
    <t>共通商品券発行事業特別会計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</si>
  <si>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</si>
  <si>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</si>
  <si>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</si>
  <si>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</si>
  <si>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</si>
  <si>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</si>
  <si>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</si>
  <si>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</si>
  <si>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</si>
  <si>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</si>
  <si>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</si>
  <si>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</si>
  <si>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</si>
  <si>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</si>
  <si>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</si>
  <si>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</si>
  <si>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</si>
  <si>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</si>
  <si>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t>
    <phoneticPr fontId="2"/>
  </si>
  <si>
    <t>-</t>
    <phoneticPr fontId="2"/>
  </si>
  <si>
    <t>-</t>
    <phoneticPr fontId="2"/>
  </si>
  <si>
    <t>-</t>
    <phoneticPr fontId="2"/>
  </si>
  <si>
    <t>-</t>
    <phoneticPr fontId="2"/>
  </si>
  <si>
    <t>-</t>
    <phoneticPr fontId="2"/>
  </si>
  <si>
    <t>さぬき市土地開発公社</t>
    <rPh sb="3" eb="4">
      <t>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</si>
  <si>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</si>
  <si>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</si>
  <si>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</si>
  <si>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</si>
  <si>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</si>
  <si>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</si>
  <si>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香川県広域水道企業団（水道事業）</t>
    <rPh sb="0" eb="2">
      <t>カガワ</t>
    </rPh>
    <rPh sb="2" eb="3">
      <t>ケン</t>
    </rPh>
    <rPh sb="3" eb="5">
      <t>コウイキ</t>
    </rPh>
    <rPh sb="5" eb="7">
      <t>スイドウ</t>
    </rPh>
    <rPh sb="7" eb="9">
      <t>キギョウ</t>
    </rPh>
    <rPh sb="9" eb="10">
      <t>ダン</t>
    </rPh>
    <rPh sb="11" eb="13">
      <t>スイドウ</t>
    </rPh>
    <rPh sb="13" eb="15">
      <t>ジギョウ</t>
    </rPh>
    <phoneticPr fontId="2"/>
  </si>
  <si>
    <t>振興基金</t>
    <rPh sb="0" eb="2">
      <t>シンコウ</t>
    </rPh>
    <rPh sb="2" eb="4">
      <t>キキン</t>
    </rPh>
    <phoneticPr fontId="2"/>
  </si>
  <si>
    <t>防災基金</t>
    <rPh sb="0" eb="2">
      <t>ボウサイ</t>
    </rPh>
    <rPh sb="2" eb="4">
      <t>キキン</t>
    </rPh>
    <phoneticPr fontId="2"/>
  </si>
  <si>
    <t>地域福祉基金</t>
    <rPh sb="0" eb="2">
      <t>チイキ</t>
    </rPh>
    <rPh sb="2" eb="4">
      <t>フクシ</t>
    </rPh>
    <rPh sb="4" eb="6">
      <t>キキン</t>
    </rPh>
    <phoneticPr fontId="2"/>
  </si>
  <si>
    <t>教育文化振興基金</t>
    <rPh sb="0" eb="2">
      <t>キョウイク</t>
    </rPh>
    <rPh sb="2" eb="4">
      <t>ブンカ</t>
    </rPh>
    <rPh sb="4" eb="6">
      <t>シンコウ</t>
    </rPh>
    <rPh sb="6" eb="8">
      <t>キキン</t>
    </rPh>
    <phoneticPr fontId="2"/>
  </si>
  <si>
    <t>地域雇用創出基金</t>
    <rPh sb="0" eb="2">
      <t>チイキ</t>
    </rPh>
    <rPh sb="2" eb="4">
      <t>コヨウ</t>
    </rPh>
    <rPh sb="4" eb="6">
      <t>ソウシュツ</t>
    </rPh>
    <rPh sb="6" eb="8">
      <t>キキン</t>
    </rPh>
    <phoneticPr fontId="2"/>
  </si>
  <si>
    <t>-</t>
    <phoneticPr fontId="2"/>
  </si>
  <si>
    <t>-</t>
    <phoneticPr fontId="2"/>
  </si>
  <si>
    <t>法適用企業</t>
    <rPh sb="0" eb="1">
      <t>ホウ</t>
    </rPh>
    <rPh sb="1" eb="3">
      <t>テキヨウ</t>
    </rPh>
    <rPh sb="3" eb="5">
      <t>キギョウ</t>
    </rPh>
    <phoneticPr fontId="2"/>
  </si>
  <si>
    <t>（株）香川県東部流通センター</t>
    <rPh sb="1" eb="2">
      <t>カブ</t>
    </rPh>
    <rPh sb="3" eb="6">
      <t>カガワケン</t>
    </rPh>
    <rPh sb="6" eb="8">
      <t>トウブ</t>
    </rPh>
    <rPh sb="8" eb="10">
      <t>リュウツウ</t>
    </rPh>
    <phoneticPr fontId="2"/>
  </si>
  <si>
    <t>（株）さぬき市SA公社</t>
    <rPh sb="1" eb="2">
      <t>カブ</t>
    </rPh>
    <rPh sb="6" eb="7">
      <t>シ</t>
    </rPh>
    <rPh sb="9" eb="11">
      <t>コウシャ</t>
    </rPh>
    <phoneticPr fontId="2"/>
  </si>
  <si>
    <t>（公財）エレキテル尾崎財団</t>
    <rPh sb="1" eb="2">
      <t>コウ</t>
    </rPh>
    <rPh sb="2" eb="3">
      <t>ザイ</t>
    </rPh>
    <rPh sb="9" eb="11">
      <t>オザキ</t>
    </rPh>
    <rPh sb="11" eb="13">
      <t>ザイダン</t>
    </rPh>
    <phoneticPr fontId="2"/>
  </si>
  <si>
    <t>（公財）志度町体育振興会</t>
    <rPh sb="1" eb="2">
      <t>コウ</t>
    </rPh>
    <rPh sb="2" eb="3">
      <t>ザイ</t>
    </rPh>
    <rPh sb="4" eb="7">
      <t>シドチョウ</t>
    </rPh>
    <rPh sb="7" eb="9">
      <t>タイイク</t>
    </rPh>
    <rPh sb="9" eb="12">
      <t>シンコウカイ</t>
    </rPh>
    <phoneticPr fontId="2"/>
  </si>
  <si>
    <t>（公財）さぬき市文化振興財団</t>
    <rPh sb="1" eb="2">
      <t>コウ</t>
    </rPh>
    <rPh sb="2" eb="3">
      <t>ザイ</t>
    </rPh>
    <rPh sb="7" eb="8">
      <t>シ</t>
    </rPh>
    <rPh sb="8" eb="10">
      <t>ブンカ</t>
    </rPh>
    <rPh sb="10" eb="12">
      <t>シンコウ</t>
    </rPh>
    <rPh sb="12" eb="14">
      <t>ザイダン</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</si>
  <si>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</si>
  <si>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</si>
  <si>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</si>
  <si>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</si>
  <si>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</si>
  <si>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</si>
  <si>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</si>
  <si>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</si>
  <si>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</si>
  <si>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当市は、合併以前から道路や社会資本整備に積極的に取組んできたため公債費負担が大きい状況にあるが、合併以後は交付税算入の大きい合併特例債の活用や普通建設事業の抑制により、実質公債費比率は改善基調にあったが、平成２９年度から、分庁舎建設事業や統合小学校整備事業等の老朽化した施設の統合・集約化事業を実施や認定こども園整備事業を実施しているため、平成３０年度以降の公債費が増加し、実質公債費比率、将来負担比率ともに悪化しており、平成３０年度も大型建設事業を実施しているため、将来負担比率、実質公債費比率ともに悪化するものと想定される。</t>
    <rPh sb="140" eb="142">
      <t>ヘイセイ</t>
    </rPh>
    <rPh sb="144" eb="146">
      <t>ネンド</t>
    </rPh>
    <rPh sb="188" eb="190">
      <t>ニンテイ</t>
    </rPh>
    <rPh sb="193" eb="194">
      <t>エン</t>
    </rPh>
    <rPh sb="194" eb="196">
      <t>セイビ</t>
    </rPh>
    <rPh sb="196" eb="198">
      <t>ジギョウ</t>
    </rPh>
    <rPh sb="199" eb="201">
      <t>ジッシ</t>
    </rPh>
    <rPh sb="208" eb="210">
      <t>ヘイセイ</t>
    </rPh>
    <rPh sb="212" eb="214">
      <t>ネンド</t>
    </rPh>
    <rPh sb="256" eb="258">
      <t>オオガタ</t>
    </rPh>
    <rPh sb="258" eb="260">
      <t>ケンセツ</t>
    </rPh>
    <rPh sb="260" eb="262">
      <t>ジギョウ</t>
    </rPh>
    <rPh sb="263" eb="265">
      <t>ジッシ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</si>
  <si>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</si>
  <si>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</si>
  <si>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</si>
  <si>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２９年度まで有形固定資産減価償却率は類似団体よりも低い水準にあり、その要因は、工作物のうち道路や橋梁などのインフラ資産において、市独自の資産計上を行っているためであった。こうしたことから、平成３０年度からは、当市独自の資産計上を見直したため、有形固定資産減価償却率が、大きく上昇している。将来負担比率は、分庁舎整備や統合小学校整備事業などの大型建設事業を実施しているため、地方債残高の増加などにより、将来負担比率の上昇する見込みである。また、有形固定資産減価償却率は、今後、旧施設の建替えなどにより減少する見込みである。</t>
    <rPh sb="111" eb="113">
      <t>シサン</t>
    </rPh>
    <rPh sb="113" eb="115">
      <t>ケイジョウ</t>
    </rPh>
    <rPh sb="146" eb="152">
      <t>ショウライフタンヒリツ</t>
    </rPh>
    <rPh sb="154" eb="157">
      <t>ブンチョウシャ</t>
    </rPh>
    <rPh sb="157" eb="159">
      <t>セイビ</t>
    </rPh>
    <rPh sb="160" eb="162">
      <t>トウゴウ</t>
    </rPh>
    <rPh sb="162" eb="165">
      <t>ショウガッコウ</t>
    </rPh>
    <rPh sb="165" eb="167">
      <t>セイビ</t>
    </rPh>
    <rPh sb="167" eb="169">
      <t>ジギョウ</t>
    </rPh>
    <rPh sb="172" eb="174">
      <t>オオガタ</t>
    </rPh>
    <rPh sb="174" eb="176">
      <t>ケンセツ</t>
    </rPh>
    <rPh sb="176" eb="178">
      <t>ジギョウ</t>
    </rPh>
    <rPh sb="236" eb="238">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</si>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</sst>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C748-43E8-9E8B-B7877680A9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69213</c:v>
                </c:pt>
                <c:pt idx="1">
                  <c:v>33160</c:v>
                </c:pt>
                <c:pt idx="2">
                  <c:v>36883</c:v>
                </c:pt>
                <c:pt idx="3">
                  <c:v>77550</c:v>
                </c:pt>
                <c:pt idx="4">
                  <c:v>103140</c:v>
                </c:pt>
              </c:numCache>
            </c:numRef>
          </c:val>
          <c:smooth val="0"/>
          <c:extLst>
            <c:ext xmlns:c16="http://schemas.microsoft.com/office/drawing/2014/chart" uri="{C3380CC4-5D6E-409C-BE32-E72D297353CC}">
              <c16:uniqueId val="{00000001-C748-43E8-9E8B-B7877680A967}"/>
            </c:ext>
          </c:extLst>
        </c:ser>
        <c:dLbls>
          <c:showLegendKey val="0"/>
          <c:showVal val="0"/>
          <c:showCatName val="0"/>
          <c:showSerName val="0"/>
          <c:showPercent val="0"/>
          <c:showBubbleSize val="0"/>
        </c:dLbls>
        <c:marker val="1"/>
        <c:smooth val="0"/>
        <c:axId val="159452240"/>
        <c:axId val="159455376"/>
      </c:lineChart>
      <c:catAx>
        <c:axId val="159452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55376"/>
        <c:crosses val="autoZero"/>
        <c:auto val="1"/>
        <c:lblAlgn val="ctr"/>
        <c:lblOffset val="100"/>
        <c:tickLblSkip val="1"/>
        <c:tickMarkSkip val="1"/>
        <c:noMultiLvlLbl val="0"/>
      </c:catAx>
      <c:valAx>
        <c:axId val="159455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52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4.62</c:v>
                </c:pt>
                <c:pt idx="1">
                  <c:v>5.83</c:v>
                </c:pt>
                <c:pt idx="2">
                  <c:v>4.46</c:v>
                </c:pt>
                <c:pt idx="3">
                  <c:v>4.82</c:v>
                </c:pt>
                <c:pt idx="4">
                  <c:v>5.8</c:v>
                </c:pt>
              </c:numCache>
            </c:numRef>
          </c:val>
          <c:extLst>
            <c:ext xmlns:c16="http://schemas.microsoft.com/office/drawing/2014/chart" uri="{C3380CC4-5D6E-409C-BE32-E72D297353CC}">
              <c16:uniqueId val="{00000000-77C6-42E4-BDCE-F2E8B930C0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40.81</c:v>
                </c:pt>
                <c:pt idx="1">
                  <c:v>44.09</c:v>
                </c:pt>
                <c:pt idx="2">
                  <c:v>48.43</c:v>
                </c:pt>
                <c:pt idx="3">
                  <c:v>48.81</c:v>
                </c:pt>
                <c:pt idx="4">
                  <c:v>48.54</c:v>
                </c:pt>
              </c:numCache>
            </c:numRef>
          </c:val>
          <c:extLst>
            <c:ext xmlns:c16="http://schemas.microsoft.com/office/drawing/2014/chart" uri="{C3380CC4-5D6E-409C-BE32-E72D297353CC}">
              <c16:uniqueId val="{00000001-77C6-42E4-BDCE-F2E8B930C034}"/>
            </c:ext>
          </c:extLst>
        </c:ser>
        <c:dLbls>
          <c:showLegendKey val="0"/>
          <c:showVal val="0"/>
          <c:showCatName val="0"/>
          <c:showSerName val="0"/>
          <c:showPercent val="0"/>
          <c:showBubbleSize val="0"/>
        </c:dLbls>
        <c:gapWidth val="250"/>
        <c:overlap val="100"/>
        <c:axId val="159454592"/>
        <c:axId val="16062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8.68</c:v>
                </c:pt>
                <c:pt idx="1">
                  <c:v>3.99</c:v>
                </c:pt>
                <c:pt idx="2">
                  <c:v>1.94</c:v>
                </c:pt>
                <c:pt idx="3">
                  <c:v>-0.64</c:v>
                </c:pt>
                <c:pt idx="4">
                  <c:v>0.26</c:v>
                </c:pt>
              </c:numCache>
            </c:numRef>
          </c:val>
          <c:smooth val="0"/>
          <c:extLst>
            <c:ext xmlns:c16="http://schemas.microsoft.com/office/drawing/2014/chart" uri="{C3380CC4-5D6E-409C-BE32-E72D297353CC}">
              <c16:uniqueId val="{00000002-77C6-42E4-BDCE-F2E8B930C034}"/>
            </c:ext>
          </c:extLst>
        </c:ser>
        <c:dLbls>
          <c:showLegendKey val="0"/>
          <c:showVal val="0"/>
          <c:showCatName val="0"/>
          <c:showSerName val="0"/>
          <c:showPercent val="0"/>
          <c:showBubbleSize val="0"/>
        </c:dLbls>
        <c:marker val="1"/>
        <c:smooth val="0"/>
        <c:axId val="159454592"/>
        <c:axId val="160626896"/>
      </c:lineChart>
      <c:catAx>
        <c:axId val="15945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626896"/>
        <c:crosses val="autoZero"/>
        <c:auto val="1"/>
        <c:lblAlgn val="ctr"/>
        <c:lblOffset val="100"/>
        <c:tickLblSkip val="1"/>
        <c:tickMarkSkip val="1"/>
        <c:noMultiLvlLbl val="0"/>
      </c:catAx>
      <c:valAx>
        <c:axId val="16062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5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6.33</c:v>
                </c:pt>
                <c:pt idx="2">
                  <c:v>#N/A</c:v>
                </c:pt>
                <c:pt idx="3">
                  <c:v>6.81</c:v>
                </c:pt>
                <c:pt idx="4">
                  <c:v>#N/A</c:v>
                </c:pt>
                <c:pt idx="5">
                  <c:v>7.38</c:v>
                </c:pt>
                <c:pt idx="6">
                  <c:v>#N/A</c:v>
                </c:pt>
                <c:pt idx="7">
                  <c:v>6.89</c:v>
                </c:pt>
                <c:pt idx="8">
                  <c:v>#N/A</c:v>
                </c:pt>
                <c:pt idx="9">
                  <c:v>0.03</c:v>
                </c:pt>
              </c:numCache>
            </c:numRef>
          </c:val>
          <c:extLst>
            <c:ext xmlns:c16="http://schemas.microsoft.com/office/drawing/2014/chart" uri="{C3380CC4-5D6E-409C-BE32-E72D297353CC}">
              <c16:uniqueId val="{00000000-1BED-4D01-89E6-D1C048A54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ED-4D01-89E6-D1C048A545D3}"/>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BED-4D01-89E6-D1C048A545D3}"/>
            </c:ext>
          </c:extLst>
        </c:ser>
        <c:ser>
          <c:idx val="3"/>
          <c:order val="3"/>
          <c:tx>
            <c:strRef>
              <c:f>データシート!$A$30</c:f>
              <c:strCache>
                <c:ptCount val="1"/>
                <c:pt idx="0">
                  <c:v>共通商品券発行事業特別会計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0.23</c:v>
                </c:pt>
                <c:pt idx="4">
                  <c:v>#N/A</c:v>
                </c:pt>
                <c:pt idx="5">
                  <c:v>0.14000000000000001</c:v>
                </c:pt>
                <c:pt idx="6">
                  <c:v>#N/A</c:v>
                </c:pt>
                <c:pt idx="7">
                  <c:v>0.13</c:v>
                </c:pt>
                <c:pt idx="8">
                  <c:v>#N/A</c:v>
                </c:pt>
                <c:pt idx="9">
                  <c:v>0.1</c:v>
                </c:pt>
              </c:numCache>
            </c:numRef>
          </c:val>
          <c:extLst>
            <c:ext xmlns:c16="http://schemas.microsoft.com/office/drawing/2014/chart" uri="{C3380CC4-5D6E-409C-BE32-E72D297353CC}">
              <c16:uniqueId val="{00000003-1BED-4D01-89E6-D1C048A545D3}"/>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7.0000000000000007E-2</c:v>
                </c:pt>
                <c:pt idx="4">
                  <c:v>#N/A</c:v>
                </c:pt>
                <c:pt idx="5">
                  <c:v>0.1</c:v>
                </c:pt>
                <c:pt idx="6">
                  <c:v>#N/A</c:v>
                </c:pt>
                <c:pt idx="7">
                  <c:v>0.11</c:v>
                </c:pt>
                <c:pt idx="8">
                  <c:v>#N/A</c:v>
                </c:pt>
                <c:pt idx="9">
                  <c:v>0.13</c:v>
                </c:pt>
              </c:numCache>
            </c:numRef>
          </c:val>
          <c:extLst>
            <c:ext xmlns:c16="http://schemas.microsoft.com/office/drawing/2014/chart" uri="{C3380CC4-5D6E-409C-BE32-E72D297353CC}">
              <c16:uniqueId val="{00000004-1BED-4D01-89E6-D1C048A545D3}"/>
            </c:ext>
          </c:extLst>
        </c:ser>
        <c:ser>
          <c:idx val="5"/>
          <c:order val="5"/>
          <c:tx>
            <c:strRef>
              <c:f>データシート!$A$32</c:f>
              <c:strCache>
                <c:ptCount val="1"/>
                <c:pt idx="0">
                  <c:v>建設残土処分場事業特別会計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0.89</c:v>
                </c:pt>
                <c:pt idx="1">
                  <c:v>#N/A</c:v>
                </c:pt>
                <c:pt idx="2">
                  <c:v>0.41</c:v>
                </c:pt>
                <c:pt idx="3">
                  <c:v>#N/A</c:v>
                </c:pt>
                <c:pt idx="4">
                  <c:v>0.09</c:v>
                </c:pt>
                <c:pt idx="5">
                  <c:v>#N/A</c:v>
                </c:pt>
                <c:pt idx="6">
                  <c:v>#N/A</c:v>
                </c:pt>
                <c:pt idx="7">
                  <c:v>0.28999999999999998</c:v>
                </c:pt>
                <c:pt idx="8">
                  <c:v>#N/A</c:v>
                </c:pt>
                <c:pt idx="9">
                  <c:v>0.4</c:v>
                </c:pt>
              </c:numCache>
            </c:numRef>
          </c:val>
          <c:extLst>
            <c:ext xmlns:c16="http://schemas.microsoft.com/office/drawing/2014/chart" uri="{C3380CC4-5D6E-409C-BE32-E72D297353CC}">
              <c16:uniqueId val="{00000005-1BED-4D01-89E6-D1C048A545D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0.56000000000000005</c:v>
                </c:pt>
                <c:pt idx="4">
                  <c:v>#N/A</c:v>
                </c:pt>
                <c:pt idx="5">
                  <c:v>0.64</c:v>
                </c:pt>
                <c:pt idx="6">
                  <c:v>#N/A</c:v>
                </c:pt>
                <c:pt idx="7">
                  <c:v>0.26</c:v>
                </c:pt>
                <c:pt idx="8">
                  <c:v>#N/A</c:v>
                </c:pt>
                <c:pt idx="9">
                  <c:v>0.63</c:v>
                </c:pt>
              </c:numCache>
            </c:numRef>
          </c:val>
          <c:extLst>
            <c:ext xmlns:c16="http://schemas.microsoft.com/office/drawing/2014/chart" uri="{C3380CC4-5D6E-409C-BE32-E72D297353CC}">
              <c16:uniqueId val="{00000006-1BED-4D01-89E6-D1C048A545D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0.87</c:v>
                </c:pt>
                <c:pt idx="4">
                  <c:v>#N/A</c:v>
                </c:pt>
                <c:pt idx="5">
                  <c:v>1.32</c:v>
                </c:pt>
                <c:pt idx="6">
                  <c:v>#N/A</c:v>
                </c:pt>
                <c:pt idx="7">
                  <c:v>1.79</c:v>
                </c:pt>
                <c:pt idx="8">
                  <c:v>#N/A</c:v>
                </c:pt>
                <c:pt idx="9">
                  <c:v>1.8</c:v>
                </c:pt>
              </c:numCache>
            </c:numRef>
          </c:val>
          <c:extLst>
            <c:ext xmlns:c16="http://schemas.microsoft.com/office/drawing/2014/chart" uri="{C3380CC4-5D6E-409C-BE32-E72D297353CC}">
              <c16:uniqueId val="{00000007-1BED-4D01-89E6-D1C048A545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5.34</c:v>
                </c:pt>
                <c:pt idx="2">
                  <c:v>#N/A</c:v>
                </c:pt>
                <c:pt idx="3">
                  <c:v>6.01</c:v>
                </c:pt>
                <c:pt idx="4">
                  <c:v>#N/A</c:v>
                </c:pt>
                <c:pt idx="5">
                  <c:v>4.4000000000000004</c:v>
                </c:pt>
                <c:pt idx="6">
                  <c:v>#N/A</c:v>
                </c:pt>
                <c:pt idx="7">
                  <c:v>4.3899999999999997</c:v>
                </c:pt>
                <c:pt idx="8">
                  <c:v>#N/A</c:v>
                </c:pt>
                <c:pt idx="9">
                  <c:v>5.29</c:v>
                </c:pt>
              </c:numCache>
            </c:numRef>
          </c:val>
          <c:extLst>
            <c:ext xmlns:c16="http://schemas.microsoft.com/office/drawing/2014/chart" uri="{C3380CC4-5D6E-409C-BE32-E72D297353CC}">
              <c16:uniqueId val="{00000008-1BED-4D01-89E6-D1C048A545D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c:v>
                </c:pt>
                <c:pt idx="2">
                  <c:v>#N/A</c:v>
                </c:pt>
                <c:pt idx="3">
                  <c:v>6.97</c:v>
                </c:pt>
                <c:pt idx="4">
                  <c:v>#N/A</c:v>
                </c:pt>
                <c:pt idx="5">
                  <c:v>6.37</c:v>
                </c:pt>
                <c:pt idx="6">
                  <c:v>#N/A</c:v>
                </c:pt>
                <c:pt idx="7">
                  <c:v>5.49</c:v>
                </c:pt>
                <c:pt idx="8">
                  <c:v>#N/A</c:v>
                </c:pt>
                <c:pt idx="9">
                  <c:v>5.4</c:v>
                </c:pt>
              </c:numCache>
            </c:numRef>
          </c:val>
          <c:extLst>
            <c:ext xmlns:c16="http://schemas.microsoft.com/office/drawing/2014/chart" uri="{C3380CC4-5D6E-409C-BE32-E72D297353CC}">
              <c16:uniqueId val="{00000009-1BED-4D01-89E6-D1C048A545D3}"/>
            </c:ext>
          </c:extLst>
        </c:ser>
        <c:dLbls>
          <c:showLegendKey val="0"/>
          <c:showVal val="0"/>
          <c:showCatName val="0"/>
          <c:showSerName val="0"/>
          <c:showPercent val="0"/>
          <c:showBubbleSize val="0"/>
        </c:dLbls>
        <c:gapWidth val="150"/>
        <c:overlap val="100"/>
        <c:axId val="160627288"/>
        <c:axId val="160631208"/>
      </c:barChart>
      <c:catAx>
        <c:axId val="16062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631208"/>
        <c:crosses val="autoZero"/>
        <c:auto val="1"/>
        <c:lblAlgn val="ctr"/>
        <c:lblOffset val="100"/>
        <c:tickLblSkip val="1"/>
        <c:tickMarkSkip val="1"/>
        <c:noMultiLvlLbl val="0"/>
      </c:catAx>
      <c:valAx>
        <c:axId val="160631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27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3538</c:v>
                </c:pt>
                <c:pt idx="5">
                  <c:v>3468</c:v>
                </c:pt>
                <c:pt idx="8">
                  <c:v>3358</c:v>
                </c:pt>
                <c:pt idx="11">
                  <c:v>3179</c:v>
                </c:pt>
                <c:pt idx="14">
                  <c:v>3245</c:v>
                </c:pt>
              </c:numCache>
            </c:numRef>
          </c:val>
          <c:extLst>
            <c:ext xmlns:c16="http://schemas.microsoft.com/office/drawing/2014/chart" uri="{C3380CC4-5D6E-409C-BE32-E72D297353CC}">
              <c16:uniqueId val="{00000000-6ABC-4DB5-95F3-2782A77E79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BC-4DB5-95F3-2782A77E79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6</c:v>
                </c:pt>
                <c:pt idx="9">
                  <c:v>6</c:v>
                </c:pt>
                <c:pt idx="12">
                  <c:v>7</c:v>
                </c:pt>
              </c:numCache>
            </c:numRef>
          </c:val>
          <c:extLst>
            <c:ext xmlns:c16="http://schemas.microsoft.com/office/drawing/2014/chart" uri="{C3380CC4-5D6E-409C-BE32-E72D297353CC}">
              <c16:uniqueId val="{00000002-6ABC-4DB5-95F3-2782A77E79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265</c:v>
                </c:pt>
                <c:pt idx="3">
                  <c:v>231</c:v>
                </c:pt>
                <c:pt idx="6">
                  <c:v>250</c:v>
                </c:pt>
                <c:pt idx="9">
                  <c:v>78</c:v>
                </c:pt>
                <c:pt idx="12">
                  <c:v>79</c:v>
                </c:pt>
              </c:numCache>
            </c:numRef>
          </c:val>
          <c:extLst>
            <c:ext xmlns:c16="http://schemas.microsoft.com/office/drawing/2014/chart" uri="{C3380CC4-5D6E-409C-BE32-E72D297353CC}">
              <c16:uniqueId val="{00000003-6ABC-4DB5-95F3-2782A77E79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1353</c:v>
                </c:pt>
                <c:pt idx="3">
                  <c:v>1410</c:v>
                </c:pt>
                <c:pt idx="6">
                  <c:v>1543</c:v>
                </c:pt>
                <c:pt idx="9">
                  <c:v>1438</c:v>
                </c:pt>
                <c:pt idx="12">
                  <c:v>1431</c:v>
                </c:pt>
              </c:numCache>
            </c:numRef>
          </c:val>
          <c:extLst>
            <c:ext xmlns:c16="http://schemas.microsoft.com/office/drawing/2014/chart" uri="{C3380CC4-5D6E-409C-BE32-E72D297353CC}">
              <c16:uniqueId val="{00000004-6ABC-4DB5-95F3-2782A77E79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BC-4DB5-95F3-2782A77E79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BC-4DB5-95F3-2782A77E79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3626</c:v>
                </c:pt>
                <c:pt idx="3">
                  <c:v>3363</c:v>
                </c:pt>
                <c:pt idx="6">
                  <c:v>3148</c:v>
                </c:pt>
                <c:pt idx="9">
                  <c:v>3169</c:v>
                </c:pt>
                <c:pt idx="12">
                  <c:v>3387</c:v>
                </c:pt>
              </c:numCache>
            </c:numRef>
          </c:val>
          <c:extLst>
            <c:ext xmlns:c16="http://schemas.microsoft.com/office/drawing/2014/chart" uri="{C3380CC4-5D6E-409C-BE32-E72D297353CC}">
              <c16:uniqueId val="{00000007-6ABC-4DB5-95F3-2782A77E79C7}"/>
            </c:ext>
          </c:extLst>
        </c:ser>
        <c:dLbls>
          <c:showLegendKey val="0"/>
          <c:showVal val="0"/>
          <c:showCatName val="0"/>
          <c:showSerName val="0"/>
          <c:showPercent val="0"/>
          <c:showBubbleSize val="0"/>
        </c:dLbls>
        <c:gapWidth val="100"/>
        <c:overlap val="100"/>
        <c:axId val="160632384"/>
        <c:axId val="160628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1711</c:v>
                </c:pt>
                <c:pt idx="2">
                  <c:v>#N/A</c:v>
                </c:pt>
                <c:pt idx="3">
                  <c:v>#N/A</c:v>
                </c:pt>
                <c:pt idx="4">
                  <c:v>1541</c:v>
                </c:pt>
                <c:pt idx="5">
                  <c:v>#N/A</c:v>
                </c:pt>
                <c:pt idx="6">
                  <c:v>#N/A</c:v>
                </c:pt>
                <c:pt idx="7">
                  <c:v>1589</c:v>
                </c:pt>
                <c:pt idx="8">
                  <c:v>#N/A</c:v>
                </c:pt>
                <c:pt idx="9">
                  <c:v>#N/A</c:v>
                </c:pt>
                <c:pt idx="10">
                  <c:v>1512</c:v>
                </c:pt>
                <c:pt idx="11">
                  <c:v>#N/A</c:v>
                </c:pt>
                <c:pt idx="12">
                  <c:v>#N/A</c:v>
                </c:pt>
                <c:pt idx="13">
                  <c:v>1659</c:v>
                </c:pt>
                <c:pt idx="14">
                  <c:v>#N/A</c:v>
                </c:pt>
              </c:numCache>
            </c:numRef>
          </c:val>
          <c:smooth val="0"/>
          <c:extLst>
            <c:ext xmlns:c16="http://schemas.microsoft.com/office/drawing/2014/chart" uri="{C3380CC4-5D6E-409C-BE32-E72D297353CC}">
              <c16:uniqueId val="{00000008-6ABC-4DB5-95F3-2782A77E79C7}"/>
            </c:ext>
          </c:extLst>
        </c:ser>
        <c:dLbls>
          <c:showLegendKey val="0"/>
          <c:showVal val="0"/>
          <c:showCatName val="0"/>
          <c:showSerName val="0"/>
          <c:showPercent val="0"/>
          <c:showBubbleSize val="0"/>
        </c:dLbls>
        <c:marker val="1"/>
        <c:smooth val="0"/>
        <c:axId val="160632384"/>
        <c:axId val="160628072"/>
      </c:lineChart>
      <c:catAx>
        <c:axId val="16063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628072"/>
        <c:crosses val="autoZero"/>
        <c:auto val="1"/>
        <c:lblAlgn val="ctr"/>
        <c:lblOffset val="100"/>
        <c:tickLblSkip val="1"/>
        <c:tickMarkSkip val="1"/>
        <c:noMultiLvlLbl val="0"/>
      </c:catAx>
      <c:valAx>
        <c:axId val="16062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3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31381</c:v>
                </c:pt>
                <c:pt idx="5">
                  <c:v>30965</c:v>
                </c:pt>
                <c:pt idx="8">
                  <c:v>30539</c:v>
                </c:pt>
                <c:pt idx="11">
                  <c:v>30928</c:v>
                </c:pt>
                <c:pt idx="14">
                  <c:v>30580</c:v>
                </c:pt>
              </c:numCache>
            </c:numRef>
          </c:val>
          <c:extLst>
            <c:ext xmlns:c16="http://schemas.microsoft.com/office/drawing/2014/chart" uri="{C3380CC4-5D6E-409C-BE32-E72D297353CC}">
              <c16:uniqueId val="{00000000-0C65-4DC2-9680-64F0EBF3E6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750</c:v>
                </c:pt>
                <c:pt idx="5">
                  <c:v>625</c:v>
                </c:pt>
                <c:pt idx="8">
                  <c:v>473</c:v>
                </c:pt>
                <c:pt idx="11">
                  <c:v>382</c:v>
                </c:pt>
                <c:pt idx="14">
                  <c:v>305</c:v>
                </c:pt>
              </c:numCache>
            </c:numRef>
          </c:val>
          <c:extLst>
            <c:ext xmlns:c16="http://schemas.microsoft.com/office/drawing/2014/chart" uri="{C3380CC4-5D6E-409C-BE32-E72D297353CC}">
              <c16:uniqueId val="{00000001-0C65-4DC2-9680-64F0EBF3E6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12185</c:v>
                </c:pt>
                <c:pt idx="5">
                  <c:v>12938</c:v>
                </c:pt>
                <c:pt idx="8">
                  <c:v>13915</c:v>
                </c:pt>
                <c:pt idx="11">
                  <c:v>14309</c:v>
                </c:pt>
                <c:pt idx="14">
                  <c:v>14054</c:v>
                </c:pt>
              </c:numCache>
            </c:numRef>
          </c:val>
          <c:extLst>
            <c:ext xmlns:c16="http://schemas.microsoft.com/office/drawing/2014/chart" uri="{C3380CC4-5D6E-409C-BE32-E72D297353CC}">
              <c16:uniqueId val="{00000002-0C65-4DC2-9680-64F0EBF3E6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65-4DC2-9680-64F0EBF3E6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65-4DC2-9680-64F0EBF3E6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65-4DC2-9680-64F0EBF3E6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2638</c:v>
                </c:pt>
                <c:pt idx="3">
                  <c:v>2543</c:v>
                </c:pt>
                <c:pt idx="6">
                  <c:v>2368</c:v>
                </c:pt>
                <c:pt idx="9">
                  <c:v>2213</c:v>
                </c:pt>
                <c:pt idx="12">
                  <c:v>1969</c:v>
                </c:pt>
              </c:numCache>
            </c:numRef>
          </c:val>
          <c:extLst>
            <c:ext xmlns:c16="http://schemas.microsoft.com/office/drawing/2014/chart" uri="{C3380CC4-5D6E-409C-BE32-E72D297353CC}">
              <c16:uniqueId val="{00000006-0C65-4DC2-9680-64F0EBF3E6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584</c:v>
                </c:pt>
                <c:pt idx="3">
                  <c:v>767</c:v>
                </c:pt>
                <c:pt idx="6">
                  <c:v>507</c:v>
                </c:pt>
                <c:pt idx="9">
                  <c:v>447</c:v>
                </c:pt>
                <c:pt idx="12">
                  <c:v>502</c:v>
                </c:pt>
              </c:numCache>
            </c:numRef>
          </c:val>
          <c:extLst>
            <c:ext xmlns:c16="http://schemas.microsoft.com/office/drawing/2014/chart" uri="{C3380CC4-5D6E-409C-BE32-E72D297353CC}">
              <c16:uniqueId val="{00000007-0C65-4DC2-9680-64F0EBF3E6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13686</c:v>
                </c:pt>
                <c:pt idx="3">
                  <c:v>12976</c:v>
                </c:pt>
                <c:pt idx="6">
                  <c:v>12410</c:v>
                </c:pt>
                <c:pt idx="9">
                  <c:v>12273</c:v>
                </c:pt>
                <c:pt idx="12">
                  <c:v>11962</c:v>
                </c:pt>
              </c:numCache>
            </c:numRef>
          </c:val>
          <c:extLst>
            <c:ext xmlns:c16="http://schemas.microsoft.com/office/drawing/2014/chart" uri="{C3380CC4-5D6E-409C-BE32-E72D297353CC}">
              <c16:uniqueId val="{00000008-0C65-4DC2-9680-64F0EBF3E6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789</c:v>
                </c:pt>
                <c:pt idx="3">
                  <c:v>700</c:v>
                </c:pt>
                <c:pt idx="6">
                  <c:v>697</c:v>
                </c:pt>
                <c:pt idx="9">
                  <c:v>593</c:v>
                </c:pt>
                <c:pt idx="12">
                  <c:v>534</c:v>
                </c:pt>
              </c:numCache>
            </c:numRef>
          </c:val>
          <c:extLst>
            <c:ext xmlns:c16="http://schemas.microsoft.com/office/drawing/2014/chart" uri="{C3380CC4-5D6E-409C-BE32-E72D297353CC}">
              <c16:uniqueId val="{00000009-0C65-4DC2-9680-64F0EBF3E6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25232</c:v>
                </c:pt>
                <c:pt idx="3">
                  <c:v>24367</c:v>
                </c:pt>
                <c:pt idx="6">
                  <c:v>23789</c:v>
                </c:pt>
                <c:pt idx="9">
                  <c:v>24965</c:v>
                </c:pt>
                <c:pt idx="12">
                  <c:v>26148</c:v>
                </c:pt>
              </c:numCache>
            </c:numRef>
          </c:val>
          <c:extLst>
            <c:ext xmlns:c16="http://schemas.microsoft.com/office/drawing/2014/chart" uri="{C3380CC4-5D6E-409C-BE32-E72D297353CC}">
              <c16:uniqueId val="{0000000A-0C65-4DC2-9680-64F0EBF3E646}"/>
            </c:ext>
          </c:extLst>
        </c:ser>
        <c:dLbls>
          <c:showLegendKey val="0"/>
          <c:showVal val="0"/>
          <c:showCatName val="0"/>
          <c:showSerName val="0"/>
          <c:showPercent val="0"/>
          <c:showBubbleSize val="0"/>
        </c:dLbls>
        <c:gapWidth val="100"/>
        <c:overlap val="100"/>
        <c:axId val="160626112"/>
        <c:axId val="16063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65-4DC2-9680-64F0EBF3E646}"/>
            </c:ext>
          </c:extLst>
        </c:ser>
        <c:dLbls>
          <c:showLegendKey val="0"/>
          <c:showVal val="0"/>
          <c:showCatName val="0"/>
          <c:showSerName val="0"/>
          <c:showPercent val="0"/>
          <c:showBubbleSize val="0"/>
        </c:dLbls>
        <c:marker val="1"/>
        <c:smooth val="0"/>
        <c:axId val="160626112"/>
        <c:axId val="160630816"/>
      </c:lineChart>
      <c:catAx>
        <c:axId val="1606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630816"/>
        <c:crosses val="autoZero"/>
        <c:auto val="1"/>
        <c:lblAlgn val="ctr"/>
        <c:lblOffset val="100"/>
        <c:tickLblSkip val="1"/>
        <c:tickMarkSkip val="1"/>
        <c:noMultiLvlLbl val="0"/>
      </c:catAx>
      <c:valAx>
        <c:axId val="16063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7539</c:v>
                </c:pt>
                <c:pt idx="1">
                  <c:v>7404</c:v>
                </c:pt>
                <c:pt idx="2">
                  <c:v>7302</c:v>
                </c:pt>
              </c:numCache>
            </c:numRef>
          </c:val>
          <c:extLst>
            <c:ext xmlns:c16="http://schemas.microsoft.com/office/drawing/2014/chart" uri="{C3380CC4-5D6E-409C-BE32-E72D297353CC}">
              <c16:uniqueId val="{00000000-69FC-4C11-92B8-5A0E94444B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c:v>
                </c:pt>
                <c:pt idx="1">
                  <c:v>34</c:v>
                </c:pt>
                <c:pt idx="2">
                  <c:v>35</c:v>
                </c:pt>
              </c:numCache>
            </c:numRef>
          </c:val>
          <c:extLst>
            <c:ext xmlns:c16="http://schemas.microsoft.com/office/drawing/2014/chart" uri="{C3380CC4-5D6E-409C-BE32-E72D297353CC}">
              <c16:uniqueId val="{00000001-69FC-4C11-92B8-5A0E94444B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9154</c:v>
                </c:pt>
                <c:pt idx="1">
                  <c:v>9447</c:v>
                </c:pt>
                <c:pt idx="2">
                  <c:v>9215</c:v>
                </c:pt>
              </c:numCache>
            </c:numRef>
          </c:val>
          <c:extLst>
            <c:ext xmlns:c16="http://schemas.microsoft.com/office/drawing/2014/chart" uri="{C3380CC4-5D6E-409C-BE32-E72D297353CC}">
              <c16:uniqueId val="{00000002-69FC-4C11-92B8-5A0E94444B84}"/>
            </c:ext>
          </c:extLst>
        </c:ser>
        <c:dLbls>
          <c:showLegendKey val="0"/>
          <c:showVal val="0"/>
          <c:showCatName val="0"/>
          <c:showSerName val="0"/>
          <c:showPercent val="0"/>
          <c:showBubbleSize val="0"/>
        </c:dLbls>
        <c:gapWidth val="120"/>
        <c:overlap val="100"/>
        <c:axId val="160628856"/>
        <c:axId val="160629248"/>
      </c:barChart>
      <c:catAx>
        <c:axId val="16062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629248"/>
        <c:crosses val="autoZero"/>
        <c:auto val="1"/>
        <c:lblAlgn val="ctr"/>
        <c:lblOffset val="100"/>
        <c:tickLblSkip val="1"/>
        <c:tickMarkSkip val="1"/>
        <c:noMultiLvlLbl val="0"/>
      </c:catAx>
      <c:valAx>
        <c:axId val="160629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62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{17E94182-773B-40BE-AD51-CC67B8DF31C4}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E08-46D5-B65F-48473DF988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{BD05F4E5-E730-4804-9A3D-1562913416A3}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8-46D5-B65F-48473DF988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{99F9CE9C-6B3A-4992-B799-BA85A8FE6FE9}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8-46D5-B65F-48473DF988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{E710C23C-B0F6-4D01-BBF5-5DA64E6D5ED3}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8-46D5-B65F-48473DF988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{465FCFC8-4B01-4A09-87AC-D725E9ECB146}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8-46D5-B65F-48473DF988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{C3029BBC-A9B9-4D04-A8D5-F5928D2971F9}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E08-46D5-B65F-48473DF988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{C5C54409-CE5D-4065-A701-99D2862A121E}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E08-46D5-B65F-48473DF988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{B5E4E89B-48B6-4B44-8DDC-EE13987E95F4}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E08-46D5-B65F-48473DF988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{97B153C5-9568-4DEF-8779-981F283F2064}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E08-46D5-B65F-48473DF988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43.1</c:v>
                </c:pt>
                <c:pt idx="24">
                  <c:v>44.3</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E08-46D5-B65F-48473DF988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{3E63C97F-AB02-41F2-A0E2-0724CBF1ED0D}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E08-46D5-B65F-48473DF988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{BF4830C0-F849-4853-839C-85FE54CC23D5}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8-46D5-B65F-48473DF988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{B8443052-9CA4-4012-BB07-27559D8F1700}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8-46D5-B65F-48473DF988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{E8F81FD2-5733-4F30-A2E0-E65E7C2B08F2}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8-46D5-B65F-48473DF988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{19EBEB58-4E28-4EC3-BDCE-CC21188D4413}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8-46D5-B65F-48473DF988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{B1F00394-B698-4F91-B931-D75D66635E37}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E08-46D5-B65F-48473DF988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{18E49F32-3C26-4323-B20A-DE27B288E876}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E08-46D5-B65F-48473DF988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{5EE5B014-4613-46BD-A55B-389B16256846}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E08-46D5-B65F-48473DF988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{79BDF38E-EE8A-417A-89ED-4D3229C88D9C}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E08-46D5-B65F-48473DF988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7E08-46D5-B65F-48473DF9884C}"/>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{A1116403-C088-423E-AF0F-710ABE66D22F}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386-4919-9BE0-664735A21A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{29AB53AB-0BFC-43DA-A5AC-534C35867ACF}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86-4919-9BE0-664735A21A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{07523874-21D8-46B5-AEF5-9D4A2BF4BC17}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86-4919-9BE0-664735A21A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{D160001E-BA4A-4D95-8633-16B1C3D09507}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86-4919-9BE0-664735A21A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{7B4BBD71-1E8E-4786-9B96-EEFA18AF1BC2}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86-4919-9BE0-664735A21A9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{DBEE693F-5E17-4BB4-93F4-5CB912C52976}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386-4919-9BE0-664735A21A9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{925478C2-1496-4773-AA60-C47863154EA2}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386-4919-9BE0-664735A21A9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{4B7C3A2F-161B-4C42-8CB5-2BEF9A6216E7}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386-4919-9BE0-664735A21A9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{07295F24-762E-40C4-B699-900970D5AE30}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386-4919-9BE0-664735A21A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13.5</c:v>
                </c:pt>
                <c:pt idx="16">
                  <c:v>12.9</c:v>
                </c:pt>
                <c:pt idx="24">
                  <c:v>12.5</c:v>
                </c:pt>
                <c:pt idx="32">
                  <c:v>13.1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386-4919-9BE0-664735A21A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{902ECE50-179E-4BF2-9D9A-F66EE2DF5EAD}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386-4919-9BE0-664735A21A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{F2DA5B65-3F39-44EB-985D-A19BEA8461E0}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86-4919-9BE0-664735A21A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{6929AC20-28AD-4089-96B5-92EE6FE94B73}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86-4919-9BE0-664735A21A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{AB9E11E4-70C0-4617-B527-8CB46A219590}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86-4919-9BE0-664735A21A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{14B934D5-8F64-45C2-96EB-31A98E4CD608}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86-4919-9BE0-664735A21A9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{9965BAF4-BE2D-4822-BF13-A86CC936CEFB}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386-4919-9BE0-664735A21A9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{A744FCF2-152C-4788-91E0-F6061E7187ED}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386-4919-9BE0-664735A21A9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{56F9499F-FA99-48C3-9D5E-C14228947A50}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386-4919-9BE0-664735A21A9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{B360FE67-A166-4E42-94F1-9A403852CD5C}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386-4919-9BE0-664735A21A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9386-4919-9BE0-664735A21A92}"/>
            </c:ext>
          </c:extLst>
        </c:ser>
        <c:dLbls>
          <c:showLegendKey val="0"/>
          <c:showVal val="1"/>
          <c:showCatName val="0"/>
          <c:showSerName val="0"/>
          <c:showPercent val="0"/>
          <c:showBubbleSize val="0"/>
        </c:dLbls>
        <c:axId val="84219776"/>
        <c:axId val="84234240"/>
      </c:scatterChart>
      <c:valAx>
        <c:axId val="84219776"/>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合併以前から道路や学校等の社会資本整備に積極的に取組んできたことで公債費負担が大きい状況にあるが、合併以後は交付税算入の大きい合併特例債の活用により比率は改善基調にある。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年度においては、前年度に実施した防災行政無線整備事業等の大型建設事業に係る市債償還がはじまり、元利償還金が約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千万円増加した。平成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年度も引き続き大型建設事業を実施しているため、翌年度の元利償還金も増加する見込みである。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今後は、投資的事業の選択と集中を今以上に実施し、比率の抑制に努める。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将来負担額においては、定員適正化計画に基づく職員数の削減により退職手当負担金見込額が減少傾向にあるものの、平成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年度に分庁舎整備事業等の大型建設事業を実施したため、地方債の現在高が増加し、前年度比で約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また、充当可能財源等においては、充当可能基金等の減少により、前年度比で約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当市の将来負担比率は、平成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マイナスで推移しているが、近年の大型建設事業の実施などにより、将来負担額は増加し、充当可能財源等は減少しており、比率が悪化傾向にあるため、より一層の事業精査や経費抑制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香川県さぬき市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・市民税、地方交付税の減収などにより財政調整基金を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億円、統合小学校整備事業や認定こども園整備事業等の実施により教育文化振興基金を約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億円、民間こども園の建設に係る補助事業等の実施によりこども基金取り崩した一方、財政調整基金に約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億円、企業誘致の推進等に伴い地域雇用創出基金に約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年度までは基金残高が増加傾向であったものの、平成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般財源の減収や大規模建設事業の実施により減少に転じている。南海トラフ巨大地震などの臨時的に莫大な財政負担が生じる可能性に備えるためにも、事業の選択と集中による健全な財政運営を行い、一定規模の基金を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・防災基金：災害の発生防止及び災害に際して応急的に行う救助に必要な経費に充てるため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・教育文化振興基金：学校教育をはじめとする教育及び文化の振興を図るため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・教育文化振興基金：利子分の約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百万円を積み立てた一方で、統合小学校整備事業、認定こども園整備事業等の財源として、約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・地域雇用創出基金：企業立地促進助成金や住宅リフォームへの補助金等の財源として、約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千万円を充当した一方で、今後も企業立地の促進など企業誘致に注力するため、約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・防災基金：利子分の約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百万円を積み立てた一方で、防災行政無線整備事業や河川修繕事業等の財源として、約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特例債により造成した当該基金について、翌年度に合併特例債の発行可能額の全額を発行予定であることから、今後は新市建設計画に則り、償還が終了した額の範囲については一定の充当基準を定め、計画的に活用する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・教育文化振興基金：今後、学校の改修事業や公民館整備事業等の新規事業が見込まれることから、翌年度の積み増しを検討し、新規事業の財源として活用する。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市税の減収、合併算定替の終了による普通交付税の縮減等により一般財源が不足することに加え、大型建設事業の実施等により歳出が増加したことにより、取崩額が積立額を上回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・財政状況が年々厳しさを増す中、向こう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年の収支均衡を保つため、令和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年）末時点で、標準財政規模の約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・利子分のみを積み立てて運用しており、市債の償還額が多額になる年度や繰上償還への対応を予定している。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48,868
48,433
158.63
27,703,357
26,758,245
872,281
15,043,925
26,147,691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まで有形固定資産減価償却率は類似団体より大幅に低い水準にあり、その要因は、工作物のうち道路や橋梁などのインフラ資産において、市独自の資産計上を行っていることにあったが、平成３０年度からは、当市独自の資産計上を見直したため、有形固定資産</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減価償却率が、大きく上昇している。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建物においては、特に公民館や体育館の減価償却率が高くなっているため、今後は個別施設計画を策定し、老朽化した施設の適正管理に努める。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300220" y="4500426"/>
          <a:ext cx="1270" cy="11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352925" y="565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213225" y="565576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352925" y="428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213225" y="450042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9" name="有形固定資産減価償却率平均値テキスト"/>
        <xdr:cNvSpPr txBox="1"/>
      </xdr:nvSpPr>
      <xdr:spPr>
        <a:xfrm>
          <a:off x="4352925" y="48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251325" y="4874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3616325" y="4918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2930525" y="49518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244725" y="5013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89" name="楕円 88"/>
        <xdr:cNvSpPr/>
      </xdr:nvSpPr>
      <xdr:spPr>
        <a:xfrm>
          <a:off x="4251325" y="47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90" name="有形固定資産減価償却率該当値テキスト"/>
        <xdr:cNvSpPr txBox="1"/>
      </xdr:nvSpPr>
      <xdr:spPr>
        <a:xfrm>
          <a:off x="4352925" y="4652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91" name="楕円 90"/>
        <xdr:cNvSpPr/>
      </xdr:nvSpPr>
      <xdr:spPr>
        <a:xfrm>
          <a:off x="3616325" y="5336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32</xdr:row>
      <xdr:rowOff>104594</xdr:rowOff>
    </xdr:to>
    <xdr:cxnSp macro="">
      <xdr:nvCxnSpPr>
        <xdr:cNvPr id="92" name="直線コネクタ 91"/>
        <xdr:cNvCxnSpPr/>
      </xdr:nvCxnSpPr>
      <xdr:spPr>
        <a:xfrm flipV="1">
          <a:off x="3667125" y="4845503"/>
          <a:ext cx="635000" cy="5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90805</xdr:rowOff>
    </xdr:from>
    <xdr:to>
      <xdr:col>15</xdr:col>
      <xdr:colOff>187325</xdr:colOff>
      <xdr:row>33</xdr:row>
      <xdr:rowOff>20955</xdr:rowOff>
    </xdr:to>
    <xdr:sp macro="" textlink="">
      <xdr:nvSpPr>
        <xdr:cNvPr id="93" name="楕円 92"/>
        <xdr:cNvSpPr/>
      </xdr:nvSpPr>
      <xdr:spPr>
        <a:xfrm>
          <a:off x="2930525" y="5374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104594</xdr:rowOff>
    </xdr:from>
    <xdr:to>
      <xdr:col>19</xdr:col>
      <xdr:colOff>136525</xdr:colOff>
      <xdr:row>32</xdr:row>
      <xdr:rowOff>141605</xdr:rowOff>
    </xdr:to>
    <xdr:cxnSp macro="">
      <xdr:nvCxnSpPr>
        <xdr:cNvPr id="94" name="直線コネクタ 93"/>
        <xdr:cNvCxnSpPr/>
      </xdr:nvCxnSpPr>
      <xdr:spPr>
        <a:xfrm flipV="1">
          <a:off x="2981325" y="5387794"/>
          <a:ext cx="6858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xdr:cNvSpPr txBox="1"/>
      </xdr:nvSpPr>
      <xdr:spPr>
        <a:xfrm>
          <a:off x="3470919" y="469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6" name="n_2aveValue有形固定資産減価償却率"/>
        <xdr:cNvSpPr txBox="1"/>
      </xdr:nvSpPr>
      <xdr:spPr>
        <a:xfrm>
          <a:off x="2797819" y="473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112019" y="47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98" name="n_1mainValue有形固定資産減価償却率"/>
        <xdr:cNvSpPr txBox="1"/>
      </xdr:nvSpPr>
      <xdr:spPr>
        <a:xfrm>
          <a:off x="3470919" y="5429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12082</xdr:rowOff>
    </xdr:from>
    <xdr:ext cx="405111" cy="259045"/>
    <xdr:sp macro="" textlink="">
      <xdr:nvSpPr>
        <xdr:cNvPr id="99" name="n_2mainValue有形固定資産減価償却率"/>
        <xdr:cNvSpPr txBox="1"/>
      </xdr:nvSpPr>
      <xdr:spPr>
        <a:xfrm>
          <a:off x="2797819"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香川県水道企業団への派遣職員分の人件費の増加に加え、統合小学校整備事業、分庁舎整備事業、認定こども園整備事業、社会体育施設整備事業等の大型建設事業の実施により地方債残高が増加しているため、将来負担額は増加している。加えて、普通交付税や地方税の減収により充当可能基金残高の減少が予想されるため、債務償還比率は今後も増加する見込みであ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3323570" y="4303402"/>
          <a:ext cx="1269" cy="1461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3376275" y="40913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3255625" y="4303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3376275" y="4852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3293725" y="4994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2639675" y="49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19727</xdr:rowOff>
    </xdr:from>
    <xdr:to>
      <xdr:col>76</xdr:col>
      <xdr:colOff>73025</xdr:colOff>
      <xdr:row>31</xdr:row>
      <xdr:rowOff>121327</xdr:rowOff>
    </xdr:to>
    <xdr:sp macro="" textlink="">
      <xdr:nvSpPr>
        <xdr:cNvPr id="141" name="楕円 140"/>
        <xdr:cNvSpPr/>
      </xdr:nvSpPr>
      <xdr:spPr>
        <a:xfrm>
          <a:off x="13293725" y="51378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169604</xdr:rowOff>
    </xdr:from>
    <xdr:ext cx="469744" cy="259045"/>
    <xdr:sp macro="" textlink="">
      <xdr:nvSpPr>
        <xdr:cNvPr id="142" name="債務償還比率該当値テキスト"/>
        <xdr:cNvSpPr txBox="1"/>
      </xdr:nvSpPr>
      <xdr:spPr>
        <a:xfrm>
          <a:off x="13376275" y="511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58350</xdr:rowOff>
    </xdr:from>
    <xdr:to>
      <xdr:col>72</xdr:col>
      <xdr:colOff>123825</xdr:colOff>
      <xdr:row>31</xdr:row>
      <xdr:rowOff>159950</xdr:rowOff>
    </xdr:to>
    <xdr:sp macro="" textlink="">
      <xdr:nvSpPr>
        <xdr:cNvPr id="143" name="楕円 142"/>
        <xdr:cNvSpPr/>
      </xdr:nvSpPr>
      <xdr:spPr>
        <a:xfrm>
          <a:off x="12639675" y="51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70527</xdr:rowOff>
    </xdr:from>
    <xdr:to>
      <xdr:col>76</xdr:col>
      <xdr:colOff>22225</xdr:colOff>
      <xdr:row>31</xdr:row>
      <xdr:rowOff>109150</xdr:rowOff>
    </xdr:to>
    <xdr:cxnSp macro="">
      <xdr:nvCxnSpPr>
        <xdr:cNvPr id="144" name="直線コネクタ 143"/>
        <xdr:cNvCxnSpPr/>
      </xdr:nvCxnSpPr>
      <xdr:spPr>
        <a:xfrm flipV="1">
          <a:off x="12690475" y="5188627"/>
          <a:ext cx="635000" cy="3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2461952" y="47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151077</xdr:rowOff>
    </xdr:from>
    <xdr:ext cx="469744" cy="259045"/>
    <xdr:sp macro="" textlink="">
      <xdr:nvSpPr>
        <xdr:cNvPr id="146" name="n_1mainValue債務償還比率"/>
        <xdr:cNvSpPr txBox="1"/>
      </xdr:nvSpPr>
      <xdr:spPr>
        <a:xfrm>
          <a:off x="12461952" y="52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48,868
48,433
158.63
27,703,357
26,758,245
872,281
15,043,925
26,147,691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177665" y="5683885"/>
          <a:ext cx="0" cy="1280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2164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108450" y="6964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216400"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108450" y="5683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216400" y="607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127500" y="622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84550" y="628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71750"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77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1" name="楕円 70"/>
        <xdr:cNvSpPr/>
      </xdr:nvSpPr>
      <xdr:spPr>
        <a:xfrm>
          <a:off x="4127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2" name="【道路】&#10;有形固定資産減価償却率該当値テキスト"/>
        <xdr:cNvSpPr txBox="1"/>
      </xdr:nvSpPr>
      <xdr:spPr>
        <a:xfrm>
          <a:off x="42164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126365</xdr:rowOff>
    </xdr:from>
    <xdr:to>
      <xdr:col>20</xdr:col>
      <xdr:colOff>38100</xdr:colOff>
      <xdr:row>41</xdr:row>
      <xdr:rowOff>56515</xdr:rowOff>
    </xdr:to>
    <xdr:sp macro="" textlink="">
      <xdr:nvSpPr>
        <xdr:cNvPr id="73" name="楕円 72"/>
        <xdr:cNvSpPr/>
      </xdr:nvSpPr>
      <xdr:spPr>
        <a:xfrm>
          <a:off x="3384550" y="67303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41</xdr:row>
      <xdr:rowOff>5715</xdr:rowOff>
    </xdr:to>
    <xdr:cxnSp macro="">
      <xdr:nvCxnSpPr>
        <xdr:cNvPr id="74" name="直線コネクタ 73"/>
        <xdr:cNvCxnSpPr/>
      </xdr:nvCxnSpPr>
      <xdr:spPr>
        <a:xfrm flipV="1">
          <a:off x="3429000" y="6390005"/>
          <a:ext cx="7493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158750</xdr:rowOff>
    </xdr:from>
    <xdr:to>
      <xdr:col>15</xdr:col>
      <xdr:colOff>101600</xdr:colOff>
      <xdr:row>41</xdr:row>
      <xdr:rowOff>88900</xdr:rowOff>
    </xdr:to>
    <xdr:sp macro="" textlink="">
      <xdr:nvSpPr>
        <xdr:cNvPr id="75" name="楕円 74"/>
        <xdr:cNvSpPr/>
      </xdr:nvSpPr>
      <xdr:spPr>
        <a:xfrm>
          <a:off x="2571750" y="6762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xdr:rowOff>
    </xdr:from>
    <xdr:to>
      <xdr:col>19</xdr:col>
      <xdr:colOff>177800</xdr:colOff>
      <xdr:row>41</xdr:row>
      <xdr:rowOff>38100</xdr:rowOff>
    </xdr:to>
    <xdr:cxnSp macro="">
      <xdr:nvCxnSpPr>
        <xdr:cNvPr id="76" name="直線コネクタ 75"/>
        <xdr:cNvCxnSpPr/>
      </xdr:nvCxnSpPr>
      <xdr:spPr>
        <a:xfrm flipV="1">
          <a:off x="2622550" y="677481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2391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439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64529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47642</xdr:rowOff>
    </xdr:from>
    <xdr:ext cx="405111" cy="259045"/>
    <xdr:sp macro="" textlink="">
      <xdr:nvSpPr>
        <xdr:cNvPr id="80" name="n_1mainValue【道路】&#10;有形固定資産減価償却率"/>
        <xdr:cNvSpPr txBox="1"/>
      </xdr:nvSpPr>
      <xdr:spPr>
        <a:xfrm>
          <a:off x="3239144" y="681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80027</xdr:rowOff>
    </xdr:from>
    <xdr:ext cx="405111" cy="259045"/>
    <xdr:sp macro="" textlink="">
      <xdr:nvSpPr>
        <xdr:cNvPr id="81" name="n_2mainValue【道路】&#10;有形固定資産減価償却率"/>
        <xdr:cNvSpPr txBox="1"/>
      </xdr:nvSpPr>
      <xdr:spPr>
        <a:xfrm>
          <a:off x="24390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9429115" y="5429695"/>
          <a:ext cx="0" cy="149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9467850" y="693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9359900" y="6928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9467850" y="52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9359900" y="5429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9467850" y="6650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9398000" y="6672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8636000" y="66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7842250" y="666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029450" y="6680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154825</xdr:rowOff>
    </xdr:from>
    <xdr:to>
      <xdr:col>55</xdr:col>
      <xdr:colOff>50800</xdr:colOff>
      <xdr:row>40</xdr:row>
      <xdr:rowOff>84975</xdr:rowOff>
    </xdr:to>
    <xdr:sp macro="" textlink="">
      <xdr:nvSpPr>
        <xdr:cNvPr id="120" name="楕円 119"/>
        <xdr:cNvSpPr/>
      </xdr:nvSpPr>
      <xdr:spPr>
        <a:xfrm>
          <a:off x="9398000" y="65937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6252</xdr:rowOff>
    </xdr:from>
    <xdr:ext cx="534377" cy="259045"/>
    <xdr:sp macro="" textlink="">
      <xdr:nvSpPr>
        <xdr:cNvPr id="121" name="【道路】&#10;一人当たり延長該当値テキスト"/>
        <xdr:cNvSpPr txBox="1"/>
      </xdr:nvSpPr>
      <xdr:spPr>
        <a:xfrm>
          <a:off x="9467850" y="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159226</xdr:rowOff>
    </xdr:from>
    <xdr:to>
      <xdr:col>50</xdr:col>
      <xdr:colOff>165100</xdr:colOff>
      <xdr:row>40</xdr:row>
      <xdr:rowOff>89376</xdr:rowOff>
    </xdr:to>
    <xdr:sp macro="" textlink="">
      <xdr:nvSpPr>
        <xdr:cNvPr id="122" name="楕円 121"/>
        <xdr:cNvSpPr/>
      </xdr:nvSpPr>
      <xdr:spPr>
        <a:xfrm>
          <a:off x="8636000" y="65981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34175</xdr:rowOff>
    </xdr:from>
    <xdr:to>
      <xdr:col>55</xdr:col>
      <xdr:colOff>0</xdr:colOff>
      <xdr:row>40</xdr:row>
      <xdr:rowOff>38576</xdr:rowOff>
    </xdr:to>
    <xdr:cxnSp macro="">
      <xdr:nvCxnSpPr>
        <xdr:cNvPr id="123" name="直線コネクタ 122"/>
        <xdr:cNvCxnSpPr/>
      </xdr:nvCxnSpPr>
      <xdr:spPr>
        <a:xfrm flipV="1">
          <a:off x="8686800" y="6638175"/>
          <a:ext cx="74295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164350</xdr:rowOff>
    </xdr:from>
    <xdr:to>
      <xdr:col>46</xdr:col>
      <xdr:colOff>38100</xdr:colOff>
      <xdr:row>40</xdr:row>
      <xdr:rowOff>94500</xdr:rowOff>
    </xdr:to>
    <xdr:sp macro="" textlink="">
      <xdr:nvSpPr>
        <xdr:cNvPr id="124" name="楕円 123"/>
        <xdr:cNvSpPr/>
      </xdr:nvSpPr>
      <xdr:spPr>
        <a:xfrm>
          <a:off x="7842250" y="6603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38576</xdr:rowOff>
    </xdr:from>
    <xdr:to>
      <xdr:col>50</xdr:col>
      <xdr:colOff>114300</xdr:colOff>
      <xdr:row>40</xdr:row>
      <xdr:rowOff>43700</xdr:rowOff>
    </xdr:to>
    <xdr:cxnSp macro="">
      <xdr:nvCxnSpPr>
        <xdr:cNvPr id="125" name="直線コネクタ 124"/>
        <xdr:cNvCxnSpPr/>
      </xdr:nvCxnSpPr>
      <xdr:spPr>
        <a:xfrm flipV="1">
          <a:off x="7886700" y="6642576"/>
          <a:ext cx="8001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6" name="n_1aveValue【道路】&#10;一人当たり延長"/>
        <xdr:cNvSpPr txBox="1"/>
      </xdr:nvSpPr>
      <xdr:spPr>
        <a:xfrm>
          <a:off x="8425961" y="67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7" name="n_2aveValue【道路】&#10;一人当たり延長"/>
        <xdr:cNvSpPr txBox="1"/>
      </xdr:nvSpPr>
      <xdr:spPr>
        <a:xfrm>
          <a:off x="7644911" y="67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6851161" y="64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105903</xdr:rowOff>
    </xdr:from>
    <xdr:ext cx="534377" cy="259045"/>
    <xdr:sp macro="" textlink="">
      <xdr:nvSpPr>
        <xdr:cNvPr id="129" name="n_1mainValue【道路】&#10;一人当たり延長"/>
        <xdr:cNvSpPr txBox="1"/>
      </xdr:nvSpPr>
      <xdr:spPr>
        <a:xfrm>
          <a:off x="8425961" y="63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111027</xdr:rowOff>
    </xdr:from>
    <xdr:ext cx="534377" cy="259045"/>
    <xdr:sp macro="" textlink="">
      <xdr:nvSpPr>
        <xdr:cNvPr id="130" name="n_2mainValue【道路】&#10;一人当たり延長"/>
        <xdr:cNvSpPr txBox="1"/>
      </xdr:nvSpPr>
      <xdr:spPr>
        <a:xfrm>
          <a:off x="7644911" y="63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177665" y="9407525"/>
          <a:ext cx="0" cy="113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2164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108450" y="10538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216400" y="918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108450" y="9407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216400" y="986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127500" y="9890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384550" y="9910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57175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7780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156845</xdr:rowOff>
    </xdr:from>
    <xdr:to>
      <xdr:col>24</xdr:col>
      <xdr:colOff>114300</xdr:colOff>
      <xdr:row>58</xdr:row>
      <xdr:rowOff>86995</xdr:rowOff>
    </xdr:to>
    <xdr:sp macro="" textlink="">
      <xdr:nvSpPr>
        <xdr:cNvPr id="170" name="楕円 169"/>
        <xdr:cNvSpPr/>
      </xdr:nvSpPr>
      <xdr:spPr>
        <a:xfrm>
          <a:off x="4127500" y="9567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8272</xdr:rowOff>
    </xdr:from>
    <xdr:ext cx="405111" cy="259045"/>
    <xdr:sp macro="" textlink="">
      <xdr:nvSpPr>
        <xdr:cNvPr id="171" name="【橋りょう・トンネル】&#10;有形固定資産減価償却率該当値テキスト"/>
        <xdr:cNvSpPr txBox="1"/>
      </xdr:nvSpPr>
      <xdr:spPr>
        <a:xfrm>
          <a:off x="4216400"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72" name="楕円 171"/>
        <xdr:cNvSpPr/>
      </xdr:nvSpPr>
      <xdr:spPr>
        <a:xfrm>
          <a:off x="3384550" y="10322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36195</xdr:rowOff>
    </xdr:from>
    <xdr:to>
      <xdr:col>24</xdr:col>
      <xdr:colOff>63500</xdr:colOff>
      <xdr:row>62</xdr:row>
      <xdr:rowOff>137160</xdr:rowOff>
    </xdr:to>
    <xdr:cxnSp macro="">
      <xdr:nvCxnSpPr>
        <xdr:cNvPr id="173" name="直線コネクタ 172"/>
        <xdr:cNvCxnSpPr/>
      </xdr:nvCxnSpPr>
      <xdr:spPr>
        <a:xfrm flipV="1">
          <a:off x="3429000" y="9611995"/>
          <a:ext cx="749300" cy="76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130175</xdr:rowOff>
    </xdr:from>
    <xdr:to>
      <xdr:col>15</xdr:col>
      <xdr:colOff>101600</xdr:colOff>
      <xdr:row>63</xdr:row>
      <xdr:rowOff>60325</xdr:rowOff>
    </xdr:to>
    <xdr:sp macro="" textlink="">
      <xdr:nvSpPr>
        <xdr:cNvPr id="174" name="楕円 173"/>
        <xdr:cNvSpPr/>
      </xdr:nvSpPr>
      <xdr:spPr>
        <a:xfrm>
          <a:off x="2571750" y="10366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63</xdr:row>
      <xdr:rowOff>9525</xdr:rowOff>
    </xdr:to>
    <xdr:cxnSp macro="">
      <xdr:nvCxnSpPr>
        <xdr:cNvPr id="175" name="直線コネクタ 174"/>
        <xdr:cNvCxnSpPr/>
      </xdr:nvCxnSpPr>
      <xdr:spPr>
        <a:xfrm flipV="1">
          <a:off x="2622550" y="10373360"/>
          <a:ext cx="8064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239144" y="969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439044"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645294" y="974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179" name="n_1mainValue【橋りょう・トンネル】&#10;有形固定資産減価償却率"/>
        <xdr:cNvSpPr txBox="1"/>
      </xdr:nvSpPr>
      <xdr:spPr>
        <a:xfrm>
          <a:off x="32391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51452</xdr:rowOff>
    </xdr:from>
    <xdr:ext cx="405111" cy="259045"/>
    <xdr:sp macro="" textlink="">
      <xdr:nvSpPr>
        <xdr:cNvPr id="180" name="n_2mainValue【橋りょう・トンネル】&#10;有形固定資産減価償却率"/>
        <xdr:cNvSpPr txBox="1"/>
      </xdr:nvSpPr>
      <xdr:spPr>
        <a:xfrm>
          <a:off x="2439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9429115" y="9284664"/>
          <a:ext cx="0" cy="127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9467850" y="1056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9359900" y="10556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9467850" y="907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9359900" y="9284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9467850" y="10044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9398000" y="10065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8636000" y="100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7842250" y="101074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029450" y="1011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114164</xdr:rowOff>
    </xdr:from>
    <xdr:to>
      <xdr:col>55</xdr:col>
      <xdr:colOff>50800</xdr:colOff>
      <xdr:row>60</xdr:row>
      <xdr:rowOff>44314</xdr:rowOff>
    </xdr:to>
    <xdr:sp macro="" textlink="">
      <xdr:nvSpPr>
        <xdr:cNvPr id="217" name="楕円 216"/>
        <xdr:cNvSpPr/>
      </xdr:nvSpPr>
      <xdr:spPr>
        <a:xfrm>
          <a:off x="9398000" y="98550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137041</xdr:rowOff>
    </xdr:from>
    <xdr:ext cx="599010" cy="259045"/>
    <xdr:sp macro="" textlink="">
      <xdr:nvSpPr>
        <xdr:cNvPr id="218" name="【橋りょう・トンネル】&#10;一人当たり有形固定資産（償却資産）額該当値テキスト"/>
        <xdr:cNvSpPr txBox="1"/>
      </xdr:nvSpPr>
      <xdr:spPr>
        <a:xfrm>
          <a:off x="9467850" y="97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137893</xdr:rowOff>
    </xdr:from>
    <xdr:to>
      <xdr:col>50</xdr:col>
      <xdr:colOff>165100</xdr:colOff>
      <xdr:row>60</xdr:row>
      <xdr:rowOff>68043</xdr:rowOff>
    </xdr:to>
    <xdr:sp macro="" textlink="">
      <xdr:nvSpPr>
        <xdr:cNvPr id="219" name="楕円 218"/>
        <xdr:cNvSpPr/>
      </xdr:nvSpPr>
      <xdr:spPr>
        <a:xfrm>
          <a:off x="8636000" y="9878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164964</xdr:rowOff>
    </xdr:from>
    <xdr:to>
      <xdr:col>55</xdr:col>
      <xdr:colOff>0</xdr:colOff>
      <xdr:row>60</xdr:row>
      <xdr:rowOff>17243</xdr:rowOff>
    </xdr:to>
    <xdr:cxnSp macro="">
      <xdr:nvCxnSpPr>
        <xdr:cNvPr id="220" name="直線コネクタ 219"/>
        <xdr:cNvCxnSpPr/>
      </xdr:nvCxnSpPr>
      <xdr:spPr>
        <a:xfrm flipV="1">
          <a:off x="8686800" y="9905864"/>
          <a:ext cx="74295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147895</xdr:rowOff>
    </xdr:from>
    <xdr:to>
      <xdr:col>46</xdr:col>
      <xdr:colOff>38100</xdr:colOff>
      <xdr:row>60</xdr:row>
      <xdr:rowOff>78045</xdr:rowOff>
    </xdr:to>
    <xdr:sp macro="" textlink="">
      <xdr:nvSpPr>
        <xdr:cNvPr id="221" name="楕円 220"/>
        <xdr:cNvSpPr/>
      </xdr:nvSpPr>
      <xdr:spPr>
        <a:xfrm>
          <a:off x="7842250" y="9888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17243</xdr:rowOff>
    </xdr:from>
    <xdr:to>
      <xdr:col>50</xdr:col>
      <xdr:colOff>114300</xdr:colOff>
      <xdr:row>60</xdr:row>
      <xdr:rowOff>27245</xdr:rowOff>
    </xdr:to>
    <xdr:cxnSp macro="">
      <xdr:nvCxnSpPr>
        <xdr:cNvPr id="222" name="直線コネクタ 221"/>
        <xdr:cNvCxnSpPr/>
      </xdr:nvCxnSpPr>
      <xdr:spPr>
        <a:xfrm flipV="1">
          <a:off x="7886700" y="9923243"/>
          <a:ext cx="8001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8399995" y="1018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7612595" y="102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6818845" y="99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84570</xdr:rowOff>
    </xdr:from>
    <xdr:ext cx="599010" cy="259045"/>
    <xdr:sp macro="" textlink="">
      <xdr:nvSpPr>
        <xdr:cNvPr id="226" name="n_1mainValue【橋りょう・トンネル】&#10;一人当たり有形固定資産（償却資産）額"/>
        <xdr:cNvSpPr txBox="1"/>
      </xdr:nvSpPr>
      <xdr:spPr>
        <a:xfrm>
          <a:off x="8399995" y="96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94572</xdr:rowOff>
    </xdr:from>
    <xdr:ext cx="599010" cy="259045"/>
    <xdr:sp macro="" textlink="">
      <xdr:nvSpPr>
        <xdr:cNvPr id="227" name="n_2mainValue【橋りょう・トンネル】&#10;一人当たり有形固定資産（償却資産）額"/>
        <xdr:cNvSpPr txBox="1"/>
      </xdr:nvSpPr>
      <xdr:spPr>
        <a:xfrm>
          <a:off x="7612595" y="967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177665" y="1286020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216400" y="143646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108450" y="14360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216400" y="1264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108450" y="128602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216400" y="13134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127500" y="132769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384550" y="13304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571750" y="13311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778000" y="13373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8" name="楕円 267"/>
        <xdr:cNvSpPr/>
      </xdr:nvSpPr>
      <xdr:spPr>
        <a:xfrm>
          <a:off x="4127500" y="13321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91457</xdr:rowOff>
    </xdr:from>
    <xdr:ext cx="405111" cy="259045"/>
    <xdr:sp macro="" textlink="">
      <xdr:nvSpPr>
        <xdr:cNvPr id="269" name="【公営住宅】&#10;有形固定資産減価償却率該当値テキスト"/>
        <xdr:cNvSpPr txBox="1"/>
      </xdr:nvSpPr>
      <xdr:spPr>
        <a:xfrm>
          <a:off x="4216400"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70" name="楕円 269"/>
        <xdr:cNvSpPr/>
      </xdr:nvSpPr>
      <xdr:spPr>
        <a:xfrm>
          <a:off x="3384550" y="133438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15239</xdr:rowOff>
    </xdr:to>
    <xdr:cxnSp macro="">
      <xdr:nvCxnSpPr>
        <xdr:cNvPr id="271" name="直線コネクタ 270"/>
        <xdr:cNvCxnSpPr/>
      </xdr:nvCxnSpPr>
      <xdr:spPr>
        <a:xfrm flipV="1">
          <a:off x="3429000" y="13371830"/>
          <a:ext cx="7493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152219</xdr:rowOff>
    </xdr:from>
    <xdr:to>
      <xdr:col>15</xdr:col>
      <xdr:colOff>101600</xdr:colOff>
      <xdr:row>81</xdr:row>
      <xdr:rowOff>82369</xdr:rowOff>
    </xdr:to>
    <xdr:sp macro="" textlink="">
      <xdr:nvSpPr>
        <xdr:cNvPr id="272" name="楕円 271"/>
        <xdr:cNvSpPr/>
      </xdr:nvSpPr>
      <xdr:spPr>
        <a:xfrm>
          <a:off x="2571750" y="133602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31569</xdr:rowOff>
    </xdr:to>
    <xdr:cxnSp macro="">
      <xdr:nvCxnSpPr>
        <xdr:cNvPr id="273" name="直線コネクタ 272"/>
        <xdr:cNvCxnSpPr/>
      </xdr:nvCxnSpPr>
      <xdr:spPr>
        <a:xfrm flipV="1">
          <a:off x="2622550" y="13388339"/>
          <a:ext cx="80645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239144" y="1308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439044" y="1309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645294" y="1315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57166</xdr:rowOff>
    </xdr:from>
    <xdr:ext cx="405111" cy="259045"/>
    <xdr:sp macro="" textlink="">
      <xdr:nvSpPr>
        <xdr:cNvPr id="277" name="n_1mainValue【公営住宅】&#10;有形固定資産減価償却率"/>
        <xdr:cNvSpPr txBox="1"/>
      </xdr:nvSpPr>
      <xdr:spPr>
        <a:xfrm>
          <a:off x="3239144"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73496</xdr:rowOff>
    </xdr:from>
    <xdr:ext cx="405111" cy="259045"/>
    <xdr:sp macro="" textlink="">
      <xdr:nvSpPr>
        <xdr:cNvPr id="278" name="n_2mainValue【公営住宅】&#10;有形固定資産減価償却率"/>
        <xdr:cNvSpPr txBox="1"/>
      </xdr:nvSpPr>
      <xdr:spPr>
        <a:xfrm>
          <a:off x="2439044" y="1344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9429115" y="12948665"/>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9467850" y="143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9359900" y="14307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9467850" y="127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9359900" y="12948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9467850" y="138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9398000" y="138717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8636000" y="1386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7842250" y="138793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02945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104648</xdr:rowOff>
    </xdr:from>
    <xdr:to>
      <xdr:col>55</xdr:col>
      <xdr:colOff>50800</xdr:colOff>
      <xdr:row>83</xdr:row>
      <xdr:rowOff>34798</xdr:rowOff>
    </xdr:to>
    <xdr:sp macro="" textlink="">
      <xdr:nvSpPr>
        <xdr:cNvPr id="317" name="楕円 316"/>
        <xdr:cNvSpPr/>
      </xdr:nvSpPr>
      <xdr:spPr>
        <a:xfrm>
          <a:off x="9398000" y="136428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127525</xdr:rowOff>
    </xdr:from>
    <xdr:ext cx="469744" cy="259045"/>
    <xdr:sp macro="" textlink="">
      <xdr:nvSpPr>
        <xdr:cNvPr id="318" name="【公営住宅】&#10;一人当たり面積該当値テキスト"/>
        <xdr:cNvSpPr txBox="1"/>
      </xdr:nvSpPr>
      <xdr:spPr>
        <a:xfrm>
          <a:off x="9467850" y="135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108458</xdr:rowOff>
    </xdr:from>
    <xdr:to>
      <xdr:col>50</xdr:col>
      <xdr:colOff>165100</xdr:colOff>
      <xdr:row>83</xdr:row>
      <xdr:rowOff>38608</xdr:rowOff>
    </xdr:to>
    <xdr:sp macro="" textlink="">
      <xdr:nvSpPr>
        <xdr:cNvPr id="319" name="楕円 318"/>
        <xdr:cNvSpPr/>
      </xdr:nvSpPr>
      <xdr:spPr>
        <a:xfrm>
          <a:off x="8636000" y="13646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155448</xdr:rowOff>
    </xdr:from>
    <xdr:to>
      <xdr:col>55</xdr:col>
      <xdr:colOff>0</xdr:colOff>
      <xdr:row>82</xdr:row>
      <xdr:rowOff>159258</xdr:rowOff>
    </xdr:to>
    <xdr:cxnSp macro="">
      <xdr:nvCxnSpPr>
        <xdr:cNvPr id="320" name="直線コネクタ 319"/>
        <xdr:cNvCxnSpPr/>
      </xdr:nvCxnSpPr>
      <xdr:spPr>
        <a:xfrm flipV="1">
          <a:off x="8686800" y="13693648"/>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21" name="楕円 320"/>
        <xdr:cNvSpPr/>
      </xdr:nvSpPr>
      <xdr:spPr>
        <a:xfrm>
          <a:off x="7842250" y="136626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159258</xdr:rowOff>
    </xdr:from>
    <xdr:to>
      <xdr:col>50</xdr:col>
      <xdr:colOff>114300</xdr:colOff>
      <xdr:row>83</xdr:row>
      <xdr:rowOff>3811</xdr:rowOff>
    </xdr:to>
    <xdr:cxnSp macro="">
      <xdr:nvCxnSpPr>
        <xdr:cNvPr id="322" name="直線コネクタ 321"/>
        <xdr:cNvCxnSpPr/>
      </xdr:nvCxnSpPr>
      <xdr:spPr>
        <a:xfrm flipV="1">
          <a:off x="7886700" y="13697458"/>
          <a:ext cx="8001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8458277" y="1396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7677227" y="1397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686442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55135</xdr:rowOff>
    </xdr:from>
    <xdr:ext cx="469744" cy="259045"/>
    <xdr:sp macro="" textlink="">
      <xdr:nvSpPr>
        <xdr:cNvPr id="326" name="n_1mainValue【公営住宅】&#10;一人当たり面積"/>
        <xdr:cNvSpPr txBox="1"/>
      </xdr:nvSpPr>
      <xdr:spPr>
        <a:xfrm>
          <a:off x="845827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27" name="n_2mainValue【公営住宅】&#10;一人当たり面積"/>
        <xdr:cNvSpPr txBox="1"/>
      </xdr:nvSpPr>
      <xdr:spPr>
        <a:xfrm>
          <a:off x="7677227"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52" name="直線コネクタ 351"/>
        <xdr:cNvCxnSpPr/>
      </xdr:nvCxnSpPr>
      <xdr:spPr>
        <a:xfrm flipV="1">
          <a:off x="4177665" y="16645255"/>
          <a:ext cx="0" cy="108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53" name="【港湾・漁港】&#10;有形固定資産減価償却率最小値テキスト"/>
        <xdr:cNvSpPr txBox="1"/>
      </xdr:nvSpPr>
      <xdr:spPr>
        <a:xfrm>
          <a:off x="42164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54" name="直線コネクタ 353"/>
        <xdr:cNvCxnSpPr/>
      </xdr:nvCxnSpPr>
      <xdr:spPr>
        <a:xfrm>
          <a:off x="4108450" y="17726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55" name="【港湾・漁港】&#10;有形固定資産減価償却率最大値テキスト"/>
        <xdr:cNvSpPr txBox="1"/>
      </xdr:nvSpPr>
      <xdr:spPr>
        <a:xfrm>
          <a:off x="4216400" y="1642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56" name="直線コネクタ 355"/>
        <xdr:cNvCxnSpPr/>
      </xdr:nvCxnSpPr>
      <xdr:spPr>
        <a:xfrm>
          <a:off x="4108450" y="16645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57" name="【港湾・漁港】&#10;有形固定資産減価償却率平均値テキスト"/>
        <xdr:cNvSpPr txBox="1"/>
      </xdr:nvSpPr>
      <xdr:spPr>
        <a:xfrm>
          <a:off x="4216400" y="1709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58" name="フローチャート: 判断 357"/>
        <xdr:cNvSpPr/>
      </xdr:nvSpPr>
      <xdr:spPr>
        <a:xfrm>
          <a:off x="4127500" y="17112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59" name="フローチャート: 判断 358"/>
        <xdr:cNvSpPr/>
      </xdr:nvSpPr>
      <xdr:spPr>
        <a:xfrm>
          <a:off x="3384550" y="17169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xdr:cNvSpPr/>
      </xdr:nvSpPr>
      <xdr:spPr>
        <a:xfrm>
          <a:off x="2571750" y="1723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61" name="フローチャート: 判断 360"/>
        <xdr:cNvSpPr/>
      </xdr:nvSpPr>
      <xdr:spPr>
        <a:xfrm>
          <a:off x="1778000" y="1723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133986</xdr:rowOff>
    </xdr:from>
    <xdr:to>
      <xdr:col>24</xdr:col>
      <xdr:colOff>114300</xdr:colOff>
      <xdr:row>103</xdr:row>
      <xdr:rowOff>64136</xdr:rowOff>
    </xdr:to>
    <xdr:sp macro="" textlink="">
      <xdr:nvSpPr>
        <xdr:cNvPr id="367" name="楕円 366"/>
        <xdr:cNvSpPr/>
      </xdr:nvSpPr>
      <xdr:spPr>
        <a:xfrm>
          <a:off x="4127500" y="16974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156863</xdr:rowOff>
    </xdr:from>
    <xdr:ext cx="405111" cy="259045"/>
    <xdr:sp macro="" textlink="">
      <xdr:nvSpPr>
        <xdr:cNvPr id="368" name="【港湾・漁港】&#10;有形固定資産減価償却率該当値テキスト"/>
        <xdr:cNvSpPr txBox="1"/>
      </xdr:nvSpPr>
      <xdr:spPr>
        <a:xfrm>
          <a:off x="4216400" y="1683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xdr:rowOff>
    </xdr:from>
    <xdr:to>
      <xdr:col>20</xdr:col>
      <xdr:colOff>38100</xdr:colOff>
      <xdr:row>107</xdr:row>
      <xdr:rowOff>107950</xdr:rowOff>
    </xdr:to>
    <xdr:sp macro="" textlink="">
      <xdr:nvSpPr>
        <xdr:cNvPr id="369" name="楕円 368"/>
        <xdr:cNvSpPr/>
      </xdr:nvSpPr>
      <xdr:spPr>
        <a:xfrm>
          <a:off x="3384550" y="17672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13336</xdr:rowOff>
    </xdr:from>
    <xdr:to>
      <xdr:col>24</xdr:col>
      <xdr:colOff>63500</xdr:colOff>
      <xdr:row>107</xdr:row>
      <xdr:rowOff>57150</xdr:rowOff>
    </xdr:to>
    <xdr:cxnSp macro="">
      <xdr:nvCxnSpPr>
        <xdr:cNvPr id="370" name="直線コネクタ 369"/>
        <xdr:cNvCxnSpPr/>
      </xdr:nvCxnSpPr>
      <xdr:spPr>
        <a:xfrm flipV="1">
          <a:off x="3429000" y="17018636"/>
          <a:ext cx="749300" cy="70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25400</xdr:rowOff>
    </xdr:from>
    <xdr:to>
      <xdr:col>15</xdr:col>
      <xdr:colOff>101600</xdr:colOff>
      <xdr:row>107</xdr:row>
      <xdr:rowOff>127000</xdr:rowOff>
    </xdr:to>
    <xdr:sp macro="" textlink="">
      <xdr:nvSpPr>
        <xdr:cNvPr id="371" name="楕円 370"/>
        <xdr:cNvSpPr/>
      </xdr:nvSpPr>
      <xdr:spPr>
        <a:xfrm>
          <a:off x="257175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57150</xdr:rowOff>
    </xdr:from>
    <xdr:to>
      <xdr:col>19</xdr:col>
      <xdr:colOff>177800</xdr:colOff>
      <xdr:row>107</xdr:row>
      <xdr:rowOff>76200</xdr:rowOff>
    </xdr:to>
    <xdr:cxnSp macro="">
      <xdr:nvCxnSpPr>
        <xdr:cNvPr id="372" name="直線コネクタ 371"/>
        <xdr:cNvCxnSpPr/>
      </xdr:nvCxnSpPr>
      <xdr:spPr>
        <a:xfrm flipV="1">
          <a:off x="2622550" y="177228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73" name="n_1aveValue【港湾・漁港】&#10;有形固定資産減価償却率"/>
        <xdr:cNvSpPr txBox="1"/>
      </xdr:nvSpPr>
      <xdr:spPr>
        <a:xfrm>
          <a:off x="3239144"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74" name="n_2aveValue【港湾・漁港】&#10;有形固定資産減価償却率"/>
        <xdr:cNvSpPr txBox="1"/>
      </xdr:nvSpPr>
      <xdr:spPr>
        <a:xfrm>
          <a:off x="2439044" y="1701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375" name="n_3aveValue【港湾・漁港】&#10;有形固定資産減価償却率"/>
        <xdr:cNvSpPr txBox="1"/>
      </xdr:nvSpPr>
      <xdr:spPr>
        <a:xfrm>
          <a:off x="1645294" y="1701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99077</xdr:rowOff>
    </xdr:from>
    <xdr:ext cx="405111" cy="259045"/>
    <xdr:sp macro="" textlink="">
      <xdr:nvSpPr>
        <xdr:cNvPr id="376" name="n_1mainValue【港湾・漁港】&#10;有形固定資産減価償却率"/>
        <xdr:cNvSpPr txBox="1"/>
      </xdr:nvSpPr>
      <xdr:spPr>
        <a:xfrm>
          <a:off x="32391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118127</xdr:rowOff>
    </xdr:from>
    <xdr:ext cx="405111" cy="259045"/>
    <xdr:sp macro="" textlink="">
      <xdr:nvSpPr>
        <xdr:cNvPr id="377" name="n_2mainValue【港湾・漁港】&#10;有形固定資産減価償却率"/>
        <xdr:cNvSpPr txBox="1"/>
      </xdr:nvSpPr>
      <xdr:spPr>
        <a:xfrm>
          <a:off x="24390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5726564" y="178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1" name="テキスト ボックス 390"/>
        <xdr:cNvSpPr txBox="1"/>
      </xdr:nvSpPr>
      <xdr:spPr>
        <a:xfrm>
          <a:off x="541803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5418031" y="17110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5418031" y="16742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7" name="テキスト ボックス 396"/>
        <xdr:cNvSpPr txBox="1"/>
      </xdr:nvSpPr>
      <xdr:spPr>
        <a:xfrm>
          <a:off x="5327878" y="16374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xdr:cNvSpPr txBox="1"/>
      </xdr:nvSpPr>
      <xdr:spPr>
        <a:xfrm>
          <a:off x="5327878" y="16012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01" name="直線コネクタ 400"/>
        <xdr:cNvCxnSpPr/>
      </xdr:nvCxnSpPr>
      <xdr:spPr>
        <a:xfrm flipV="1">
          <a:off x="9429115" y="16654802"/>
          <a:ext cx="0" cy="132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02" name="【港湾・漁港】&#10;一人当たり有形固定資産（償却資産）額最小値テキスト"/>
        <xdr:cNvSpPr txBox="1"/>
      </xdr:nvSpPr>
      <xdr:spPr>
        <a:xfrm>
          <a:off x="9467850" y="1798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03" name="直線コネクタ 402"/>
        <xdr:cNvCxnSpPr/>
      </xdr:nvCxnSpPr>
      <xdr:spPr>
        <a:xfrm>
          <a:off x="9359900" y="17982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04" name="【港湾・漁港】&#10;一人当たり有形固定資産（償却資産）額最大値テキスト"/>
        <xdr:cNvSpPr txBox="1"/>
      </xdr:nvSpPr>
      <xdr:spPr>
        <a:xfrm>
          <a:off x="9467850" y="16436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05" name="直線コネクタ 404"/>
        <xdr:cNvCxnSpPr/>
      </xdr:nvCxnSpPr>
      <xdr:spPr>
        <a:xfrm>
          <a:off x="9359900" y="16654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06" name="【港湾・漁港】&#10;一人当たり有形固定資産（償却資産）額平均値テキスト"/>
        <xdr:cNvSpPr txBox="1"/>
      </xdr:nvSpPr>
      <xdr:spPr>
        <a:xfrm>
          <a:off x="9467850" y="1765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07" name="フローチャート: 判断 406"/>
        <xdr:cNvSpPr/>
      </xdr:nvSpPr>
      <xdr:spPr>
        <a:xfrm>
          <a:off x="9398000" y="177958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08" name="フローチャート: 判断 407"/>
        <xdr:cNvSpPr/>
      </xdr:nvSpPr>
      <xdr:spPr>
        <a:xfrm>
          <a:off x="8636000" y="177883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09" name="フローチャート: 判断 408"/>
        <xdr:cNvSpPr/>
      </xdr:nvSpPr>
      <xdr:spPr>
        <a:xfrm>
          <a:off x="7842250" y="177837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10" name="フローチャート: 判断 409"/>
        <xdr:cNvSpPr/>
      </xdr:nvSpPr>
      <xdr:spPr>
        <a:xfrm>
          <a:off x="7029450" y="178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22760</xdr:rowOff>
    </xdr:from>
    <xdr:to>
      <xdr:col>55</xdr:col>
      <xdr:colOff>50800</xdr:colOff>
      <xdr:row>108</xdr:row>
      <xdr:rowOff>124360</xdr:rowOff>
    </xdr:to>
    <xdr:sp macro="" textlink="">
      <xdr:nvSpPr>
        <xdr:cNvPr id="416" name="楕円 415"/>
        <xdr:cNvSpPr/>
      </xdr:nvSpPr>
      <xdr:spPr>
        <a:xfrm>
          <a:off x="9398000" y="17853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109137</xdr:rowOff>
    </xdr:from>
    <xdr:ext cx="534377" cy="259045"/>
    <xdr:sp macro="" textlink="">
      <xdr:nvSpPr>
        <xdr:cNvPr id="417" name="【港湾・漁港】&#10;一人当たり有形固定資産（償却資産）額該当値テキスト"/>
        <xdr:cNvSpPr txBox="1"/>
      </xdr:nvSpPr>
      <xdr:spPr>
        <a:xfrm>
          <a:off x="9467850" y="177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28229</xdr:rowOff>
    </xdr:from>
    <xdr:to>
      <xdr:col>50</xdr:col>
      <xdr:colOff>165100</xdr:colOff>
      <xdr:row>108</xdr:row>
      <xdr:rowOff>129829</xdr:rowOff>
    </xdr:to>
    <xdr:sp macro="" textlink="">
      <xdr:nvSpPr>
        <xdr:cNvPr id="418" name="楕円 417"/>
        <xdr:cNvSpPr/>
      </xdr:nvSpPr>
      <xdr:spPr>
        <a:xfrm>
          <a:off x="8636000" y="178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73560</xdr:rowOff>
    </xdr:from>
    <xdr:to>
      <xdr:col>55</xdr:col>
      <xdr:colOff>0</xdr:colOff>
      <xdr:row>108</xdr:row>
      <xdr:rowOff>79029</xdr:rowOff>
    </xdr:to>
    <xdr:cxnSp macro="">
      <xdr:nvCxnSpPr>
        <xdr:cNvPr id="419" name="直線コネクタ 418"/>
        <xdr:cNvCxnSpPr/>
      </xdr:nvCxnSpPr>
      <xdr:spPr>
        <a:xfrm flipV="1">
          <a:off x="8686800" y="17904360"/>
          <a:ext cx="74295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31362</xdr:rowOff>
    </xdr:from>
    <xdr:to>
      <xdr:col>46</xdr:col>
      <xdr:colOff>38100</xdr:colOff>
      <xdr:row>108</xdr:row>
      <xdr:rowOff>132962</xdr:rowOff>
    </xdr:to>
    <xdr:sp macro="" textlink="">
      <xdr:nvSpPr>
        <xdr:cNvPr id="420" name="楕円 419"/>
        <xdr:cNvSpPr/>
      </xdr:nvSpPr>
      <xdr:spPr>
        <a:xfrm>
          <a:off x="7842250" y="178621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79029</xdr:rowOff>
    </xdr:from>
    <xdr:to>
      <xdr:col>50</xdr:col>
      <xdr:colOff>114300</xdr:colOff>
      <xdr:row>108</xdr:row>
      <xdr:rowOff>82162</xdr:rowOff>
    </xdr:to>
    <xdr:cxnSp macro="">
      <xdr:nvCxnSpPr>
        <xdr:cNvPr id="421" name="直線コネクタ 420"/>
        <xdr:cNvCxnSpPr/>
      </xdr:nvCxnSpPr>
      <xdr:spPr>
        <a:xfrm flipV="1">
          <a:off x="7886700" y="17909829"/>
          <a:ext cx="8001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22" name="n_1aveValue【港湾・漁港】&#10;一人当たり有形固定資産（償却資産）額"/>
        <xdr:cNvSpPr txBox="1"/>
      </xdr:nvSpPr>
      <xdr:spPr>
        <a:xfrm>
          <a:off x="8399995" y="1756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23" name="n_2aveValue【港湾・漁港】&#10;一人当たり有形固定資産（償却資産）額"/>
        <xdr:cNvSpPr txBox="1"/>
      </xdr:nvSpPr>
      <xdr:spPr>
        <a:xfrm>
          <a:off x="7612595" y="1756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24" name="n_3aveValue【港湾・漁港】&#10;一人当たり有形固定資産（償却資産）額"/>
        <xdr:cNvSpPr txBox="1"/>
      </xdr:nvSpPr>
      <xdr:spPr>
        <a:xfrm>
          <a:off x="6851161" y="176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120956</xdr:rowOff>
    </xdr:from>
    <xdr:ext cx="534377" cy="259045"/>
    <xdr:sp macro="" textlink="">
      <xdr:nvSpPr>
        <xdr:cNvPr id="425" name="n_1mainValue【港湾・漁港】&#10;一人当たり有形固定資産（償却資産）額"/>
        <xdr:cNvSpPr txBox="1"/>
      </xdr:nvSpPr>
      <xdr:spPr>
        <a:xfrm>
          <a:off x="8425961" y="179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124089</xdr:rowOff>
    </xdr:from>
    <xdr:ext cx="534377" cy="259045"/>
    <xdr:sp macro="" textlink="">
      <xdr:nvSpPr>
        <xdr:cNvPr id="426" name="n_2mainValue【港湾・漁港】&#10;一人当たり有形固定資産（償却資産）額"/>
        <xdr:cNvSpPr txBox="1"/>
      </xdr:nvSpPr>
      <xdr:spPr>
        <a:xfrm>
          <a:off x="7644911" y="179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7" name="テキスト ボックス 436"/>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9" name="テキスト ボックス 438"/>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7" name="テキスト ボックス 446"/>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51" name="直線コネクタ 450"/>
        <xdr:cNvCxnSpPr/>
      </xdr:nvCxnSpPr>
      <xdr:spPr>
        <a:xfrm flipV="1">
          <a:off x="14699614" y="55930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52" name="【認定こども園・幼稚園・保育所】&#10;有形固定資産減価償却率最小値テキスト"/>
        <xdr:cNvSpPr txBox="1"/>
      </xdr:nvSpPr>
      <xdr:spPr>
        <a:xfrm>
          <a:off x="1473835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53" name="直線コネクタ 452"/>
        <xdr:cNvCxnSpPr/>
      </xdr:nvCxnSpPr>
      <xdr:spPr>
        <a:xfrm>
          <a:off x="14611350" y="7018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54" name="【認定こども園・幼稚園・保育所】&#10;有形固定資産減価償却率最大値テキスト"/>
        <xdr:cNvSpPr txBox="1"/>
      </xdr:nvSpPr>
      <xdr:spPr>
        <a:xfrm>
          <a:off x="14738350"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55" name="直線コネクタ 454"/>
        <xdr:cNvCxnSpPr/>
      </xdr:nvCxnSpPr>
      <xdr:spPr>
        <a:xfrm>
          <a:off x="14611350" y="559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56" name="【認定こども園・幼稚園・保育所】&#10;有形固定資産減価償却率平均値テキスト"/>
        <xdr:cNvSpPr txBox="1"/>
      </xdr:nvSpPr>
      <xdr:spPr>
        <a:xfrm>
          <a:off x="1473835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57" name="フローチャート: 判断 456"/>
        <xdr:cNvSpPr/>
      </xdr:nvSpPr>
      <xdr:spPr>
        <a:xfrm>
          <a:off x="14649450" y="61760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58" name="フローチャート: 判断 457"/>
        <xdr:cNvSpPr/>
      </xdr:nvSpPr>
      <xdr:spPr>
        <a:xfrm>
          <a:off x="13887450" y="6185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59" name="フローチャート: 判断 458"/>
        <xdr:cNvSpPr/>
      </xdr:nvSpPr>
      <xdr:spPr>
        <a:xfrm>
          <a:off x="13093700" y="619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60" name="フローチャート: 判断 459"/>
        <xdr:cNvSpPr/>
      </xdr:nvSpPr>
      <xdr:spPr>
        <a:xfrm>
          <a:off x="12299950" y="6214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57785</xdr:rowOff>
    </xdr:from>
    <xdr:to>
      <xdr:col>85</xdr:col>
      <xdr:colOff>177800</xdr:colOff>
      <xdr:row>39</xdr:row>
      <xdr:rowOff>159385</xdr:rowOff>
    </xdr:to>
    <xdr:sp macro="" textlink="">
      <xdr:nvSpPr>
        <xdr:cNvPr id="466" name="楕円 465"/>
        <xdr:cNvSpPr/>
      </xdr:nvSpPr>
      <xdr:spPr>
        <a:xfrm>
          <a:off x="14649450" y="64966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36212</xdr:rowOff>
    </xdr:from>
    <xdr:ext cx="405111" cy="259045"/>
    <xdr:sp macro="" textlink="">
      <xdr:nvSpPr>
        <xdr:cNvPr id="467" name="【認定こども園・幼稚園・保育所】&#10;有形固定資産減価償却率該当値テキスト"/>
        <xdr:cNvSpPr txBox="1"/>
      </xdr:nvSpPr>
      <xdr:spPr>
        <a:xfrm>
          <a:off x="1473835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97790</xdr:rowOff>
    </xdr:from>
    <xdr:to>
      <xdr:col>81</xdr:col>
      <xdr:colOff>101600</xdr:colOff>
      <xdr:row>40</xdr:row>
      <xdr:rowOff>27940</xdr:rowOff>
    </xdr:to>
    <xdr:sp macro="" textlink="">
      <xdr:nvSpPr>
        <xdr:cNvPr id="468" name="楕円 467"/>
        <xdr:cNvSpPr/>
      </xdr:nvSpPr>
      <xdr:spPr>
        <a:xfrm>
          <a:off x="13887450" y="6536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108585</xdr:rowOff>
    </xdr:from>
    <xdr:to>
      <xdr:col>85</xdr:col>
      <xdr:colOff>127000</xdr:colOff>
      <xdr:row>39</xdr:row>
      <xdr:rowOff>148590</xdr:rowOff>
    </xdr:to>
    <xdr:cxnSp macro="">
      <xdr:nvCxnSpPr>
        <xdr:cNvPr id="469" name="直線コネクタ 468"/>
        <xdr:cNvCxnSpPr/>
      </xdr:nvCxnSpPr>
      <xdr:spPr>
        <a:xfrm flipV="1">
          <a:off x="13938250" y="654748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470" name="楕円 469"/>
        <xdr:cNvSpPr/>
      </xdr:nvSpPr>
      <xdr:spPr>
        <a:xfrm>
          <a:off x="13093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148590</xdr:rowOff>
    </xdr:to>
    <xdr:cxnSp macro="">
      <xdr:nvCxnSpPr>
        <xdr:cNvPr id="471" name="直線コネクタ 470"/>
        <xdr:cNvCxnSpPr/>
      </xdr:nvCxnSpPr>
      <xdr:spPr>
        <a:xfrm>
          <a:off x="13144500" y="6513195"/>
          <a:ext cx="7937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72" name="n_1aveValue【認定こども園・幼稚園・保育所】&#10;有形固定資産減価償却率"/>
        <xdr:cNvSpPr txBox="1"/>
      </xdr:nvSpPr>
      <xdr:spPr>
        <a:xfrm>
          <a:off x="13742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73" name="n_2aveValue【認定こども園・幼稚園・保育所】&#10;有形固定資産減価償却率"/>
        <xdr:cNvSpPr txBox="1"/>
      </xdr:nvSpPr>
      <xdr:spPr>
        <a:xfrm>
          <a:off x="1296099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74" name="n_3aveValue【認定こども園・幼稚園・保育所】&#10;有形固定資産減価償却率"/>
        <xdr:cNvSpPr txBox="1"/>
      </xdr:nvSpPr>
      <xdr:spPr>
        <a:xfrm>
          <a:off x="121672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19067</xdr:rowOff>
    </xdr:from>
    <xdr:ext cx="405111" cy="259045"/>
    <xdr:sp macro="" textlink="">
      <xdr:nvSpPr>
        <xdr:cNvPr id="475" name="n_1mainValue【認定こども園・幼稚園・保育所】&#10;有形固定資産減価償却率"/>
        <xdr:cNvSpPr txBox="1"/>
      </xdr:nvSpPr>
      <xdr:spPr>
        <a:xfrm>
          <a:off x="13742044" y="662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476" name="n_2mainValue【認定こども園・幼稚園・保育所】&#10;有形固定資産減価償却率"/>
        <xdr:cNvSpPr txBox="1"/>
      </xdr:nvSpPr>
      <xdr:spPr>
        <a:xfrm>
          <a:off x="1296099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8" name="テキスト ボックス 487"/>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0" name="テキスト ボックス 489"/>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2" name="テキスト ボックス 491"/>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4" name="テキスト ボックス 493"/>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6" name="テキスト ボックス 495"/>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00" name="直線コネクタ 499"/>
        <xdr:cNvCxnSpPr/>
      </xdr:nvCxnSpPr>
      <xdr:spPr>
        <a:xfrm flipV="1">
          <a:off x="19951064" y="553974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01" name="【認定こども園・幼稚園・保育所】&#10;一人当たり面積最小値テキスト"/>
        <xdr:cNvSpPr txBox="1"/>
      </xdr:nvSpPr>
      <xdr:spPr>
        <a:xfrm>
          <a:off x="199898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02" name="直線コネクタ 501"/>
        <xdr:cNvCxnSpPr/>
      </xdr:nvCxnSpPr>
      <xdr:spPr>
        <a:xfrm>
          <a:off x="19881850" y="6938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03" name="【認定こども園・幼稚園・保育所】&#10;一人当たり面積最大値テキスト"/>
        <xdr:cNvSpPr txBox="1"/>
      </xdr:nvSpPr>
      <xdr:spPr>
        <a:xfrm>
          <a:off x="199898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04" name="直線コネクタ 503"/>
        <xdr:cNvCxnSpPr/>
      </xdr:nvCxnSpPr>
      <xdr:spPr>
        <a:xfrm>
          <a:off x="19881850" y="5539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05" name="【認定こども園・幼稚園・保育所】&#10;一人当たり面積平均値テキスト"/>
        <xdr:cNvSpPr txBox="1"/>
      </xdr:nvSpPr>
      <xdr:spPr>
        <a:xfrm>
          <a:off x="1998980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06" name="フローチャート: 判断 505"/>
        <xdr:cNvSpPr/>
      </xdr:nvSpPr>
      <xdr:spPr>
        <a:xfrm>
          <a:off x="19900900"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07" name="フローチャート: 判断 506"/>
        <xdr:cNvSpPr/>
      </xdr:nvSpPr>
      <xdr:spPr>
        <a:xfrm>
          <a:off x="19157950" y="6367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08" name="フローチャート: 判断 507"/>
        <xdr:cNvSpPr/>
      </xdr:nvSpPr>
      <xdr:spPr>
        <a:xfrm>
          <a:off x="18345150" y="6386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09" name="フローチャート: 判断 508"/>
        <xdr:cNvSpPr/>
      </xdr:nvSpPr>
      <xdr:spPr>
        <a:xfrm>
          <a:off x="17551400" y="6398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139700</xdr:rowOff>
    </xdr:from>
    <xdr:to>
      <xdr:col>116</xdr:col>
      <xdr:colOff>114300</xdr:colOff>
      <xdr:row>36</xdr:row>
      <xdr:rowOff>69850</xdr:rowOff>
    </xdr:to>
    <xdr:sp macro="" textlink="">
      <xdr:nvSpPr>
        <xdr:cNvPr id="515" name="楕円 514"/>
        <xdr:cNvSpPr/>
      </xdr:nvSpPr>
      <xdr:spPr>
        <a:xfrm>
          <a:off x="19900900" y="591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162577</xdr:rowOff>
    </xdr:from>
    <xdr:ext cx="469744" cy="259045"/>
    <xdr:sp macro="" textlink="">
      <xdr:nvSpPr>
        <xdr:cNvPr id="516" name="【認定こども園・幼稚園・保育所】&#10;一人当たり面積該当値テキスト"/>
        <xdr:cNvSpPr txBox="1"/>
      </xdr:nvSpPr>
      <xdr:spPr>
        <a:xfrm>
          <a:off x="19989800" y="57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154940</xdr:rowOff>
    </xdr:from>
    <xdr:to>
      <xdr:col>112</xdr:col>
      <xdr:colOff>38100</xdr:colOff>
      <xdr:row>36</xdr:row>
      <xdr:rowOff>85090</xdr:rowOff>
    </xdr:to>
    <xdr:sp macro="" textlink="">
      <xdr:nvSpPr>
        <xdr:cNvPr id="517" name="楕円 516"/>
        <xdr:cNvSpPr/>
      </xdr:nvSpPr>
      <xdr:spPr>
        <a:xfrm>
          <a:off x="19157950" y="5933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19050</xdr:rowOff>
    </xdr:from>
    <xdr:to>
      <xdr:col>116</xdr:col>
      <xdr:colOff>63500</xdr:colOff>
      <xdr:row>36</xdr:row>
      <xdr:rowOff>34290</xdr:rowOff>
    </xdr:to>
    <xdr:cxnSp macro="">
      <xdr:nvCxnSpPr>
        <xdr:cNvPr id="518" name="直線コネクタ 517"/>
        <xdr:cNvCxnSpPr/>
      </xdr:nvCxnSpPr>
      <xdr:spPr>
        <a:xfrm flipV="1">
          <a:off x="19202400" y="596265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21590</xdr:rowOff>
    </xdr:from>
    <xdr:to>
      <xdr:col>107</xdr:col>
      <xdr:colOff>101600</xdr:colOff>
      <xdr:row>36</xdr:row>
      <xdr:rowOff>123190</xdr:rowOff>
    </xdr:to>
    <xdr:sp macro="" textlink="">
      <xdr:nvSpPr>
        <xdr:cNvPr id="519" name="楕円 518"/>
        <xdr:cNvSpPr/>
      </xdr:nvSpPr>
      <xdr:spPr>
        <a:xfrm>
          <a:off x="1834515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34290</xdr:rowOff>
    </xdr:from>
    <xdr:to>
      <xdr:col>111</xdr:col>
      <xdr:colOff>177800</xdr:colOff>
      <xdr:row>36</xdr:row>
      <xdr:rowOff>72390</xdr:rowOff>
    </xdr:to>
    <xdr:cxnSp macro="">
      <xdr:nvCxnSpPr>
        <xdr:cNvPr id="520" name="直線コネクタ 519"/>
        <xdr:cNvCxnSpPr/>
      </xdr:nvCxnSpPr>
      <xdr:spPr>
        <a:xfrm flipV="1">
          <a:off x="18395950" y="597789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21" name="n_1aveValue【認定こども園・幼稚園・保育所】&#10;一人当たり面積"/>
        <xdr:cNvSpPr txBox="1"/>
      </xdr:nvSpPr>
      <xdr:spPr>
        <a:xfrm>
          <a:off x="189802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22" name="n_2aveValue【認定こども園・幼稚園・保育所】&#10;一人当たり面積"/>
        <xdr:cNvSpPr txBox="1"/>
      </xdr:nvSpPr>
      <xdr:spPr>
        <a:xfrm>
          <a:off x="181801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23" name="n_3aveValue【認定こども園・幼稚園・保育所】&#10;一人当たり面積"/>
        <xdr:cNvSpPr txBox="1"/>
      </xdr:nvSpPr>
      <xdr:spPr>
        <a:xfrm>
          <a:off x="17386377" y="61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101617</xdr:rowOff>
    </xdr:from>
    <xdr:ext cx="469744" cy="259045"/>
    <xdr:sp macro="" textlink="">
      <xdr:nvSpPr>
        <xdr:cNvPr id="524" name="n_1mainValue【認定こども園・幼稚園・保育所】&#10;一人当たり面積"/>
        <xdr:cNvSpPr txBox="1"/>
      </xdr:nvSpPr>
      <xdr:spPr>
        <a:xfrm>
          <a:off x="18980227"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139717</xdr:rowOff>
    </xdr:from>
    <xdr:ext cx="469744" cy="259045"/>
    <xdr:sp macro="" textlink="">
      <xdr:nvSpPr>
        <xdr:cNvPr id="525" name="n_2mainValue【認定こども園・幼稚園・保育所】&#10;一人当たり面積"/>
        <xdr:cNvSpPr txBox="1"/>
      </xdr:nvSpPr>
      <xdr:spPr>
        <a:xfrm>
          <a:off x="18180127" y="575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52" name="直線コネクタ 551"/>
        <xdr:cNvCxnSpPr/>
      </xdr:nvCxnSpPr>
      <xdr:spPr>
        <a:xfrm flipV="1">
          <a:off x="14699614" y="9314180"/>
          <a:ext cx="0" cy="117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53" name="【学校施設】&#10;有形固定資産減価償却率最小値テキスト"/>
        <xdr:cNvSpPr txBox="1"/>
      </xdr:nvSpPr>
      <xdr:spPr>
        <a:xfrm>
          <a:off x="14738350" y="1048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54" name="直線コネクタ 553"/>
        <xdr:cNvCxnSpPr/>
      </xdr:nvCxnSpPr>
      <xdr:spPr>
        <a:xfrm>
          <a:off x="14611350" y="10484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55" name="【学校施設】&#10;有形固定資産減価償却率最大値テキスト"/>
        <xdr:cNvSpPr txBox="1"/>
      </xdr:nvSpPr>
      <xdr:spPr>
        <a:xfrm>
          <a:off x="14738350" y="909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56" name="直線コネクタ 555"/>
        <xdr:cNvCxnSpPr/>
      </xdr:nvCxnSpPr>
      <xdr:spPr>
        <a:xfrm>
          <a:off x="14611350" y="9314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57" name="【学校施設】&#10;有形固定資産減価償却率平均値テキスト"/>
        <xdr:cNvSpPr txBox="1"/>
      </xdr:nvSpPr>
      <xdr:spPr>
        <a:xfrm>
          <a:off x="14738350" y="9758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フローチャート: 判断 557"/>
        <xdr:cNvSpPr/>
      </xdr:nvSpPr>
      <xdr:spPr>
        <a:xfrm>
          <a:off x="14649450" y="99072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9" name="フローチャート: 判断 558"/>
        <xdr:cNvSpPr/>
      </xdr:nvSpPr>
      <xdr:spPr>
        <a:xfrm>
          <a:off x="13887450" y="991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60" name="フローチャート: 判断 559"/>
        <xdr:cNvSpPr/>
      </xdr:nvSpPr>
      <xdr:spPr>
        <a:xfrm>
          <a:off x="13093700" y="99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61" name="フローチャート: 判断 560"/>
        <xdr:cNvSpPr/>
      </xdr:nvSpPr>
      <xdr:spPr>
        <a:xfrm>
          <a:off x="12299950" y="100282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19413</xdr:rowOff>
    </xdr:from>
    <xdr:to>
      <xdr:col>85</xdr:col>
      <xdr:colOff>177800</xdr:colOff>
      <xdr:row>63</xdr:row>
      <xdr:rowOff>121013</xdr:rowOff>
    </xdr:to>
    <xdr:sp macro="" textlink="">
      <xdr:nvSpPr>
        <xdr:cNvPr id="567" name="楕円 566"/>
        <xdr:cNvSpPr/>
      </xdr:nvSpPr>
      <xdr:spPr>
        <a:xfrm>
          <a:off x="14649450" y="104207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105790</xdr:rowOff>
    </xdr:from>
    <xdr:ext cx="405111" cy="259045"/>
    <xdr:sp macro="" textlink="">
      <xdr:nvSpPr>
        <xdr:cNvPr id="568" name="【学校施設】&#10;有形固定資産減価償却率該当値テキスト"/>
        <xdr:cNvSpPr txBox="1"/>
      </xdr:nvSpPr>
      <xdr:spPr>
        <a:xfrm>
          <a:off x="1473835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78196</xdr:rowOff>
    </xdr:from>
    <xdr:to>
      <xdr:col>81</xdr:col>
      <xdr:colOff>101600</xdr:colOff>
      <xdr:row>64</xdr:row>
      <xdr:rowOff>8346</xdr:rowOff>
    </xdr:to>
    <xdr:sp macro="" textlink="">
      <xdr:nvSpPr>
        <xdr:cNvPr id="569" name="楕円 568"/>
        <xdr:cNvSpPr/>
      </xdr:nvSpPr>
      <xdr:spPr>
        <a:xfrm>
          <a:off x="13887450" y="10479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70213</xdr:rowOff>
    </xdr:from>
    <xdr:to>
      <xdr:col>85</xdr:col>
      <xdr:colOff>127000</xdr:colOff>
      <xdr:row>63</xdr:row>
      <xdr:rowOff>128996</xdr:rowOff>
    </xdr:to>
    <xdr:cxnSp macro="">
      <xdr:nvCxnSpPr>
        <xdr:cNvPr id="570" name="直線コネクタ 569"/>
        <xdr:cNvCxnSpPr/>
      </xdr:nvCxnSpPr>
      <xdr:spPr>
        <a:xfrm flipV="1">
          <a:off x="13938250" y="10471513"/>
          <a:ext cx="762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110853</xdr:rowOff>
    </xdr:from>
    <xdr:to>
      <xdr:col>76</xdr:col>
      <xdr:colOff>165100</xdr:colOff>
      <xdr:row>64</xdr:row>
      <xdr:rowOff>41003</xdr:rowOff>
    </xdr:to>
    <xdr:sp macro="" textlink="">
      <xdr:nvSpPr>
        <xdr:cNvPr id="571" name="楕円 570"/>
        <xdr:cNvSpPr/>
      </xdr:nvSpPr>
      <xdr:spPr>
        <a:xfrm>
          <a:off x="13093700" y="10512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128996</xdr:rowOff>
    </xdr:from>
    <xdr:to>
      <xdr:col>81</xdr:col>
      <xdr:colOff>50800</xdr:colOff>
      <xdr:row>63</xdr:row>
      <xdr:rowOff>161653</xdr:rowOff>
    </xdr:to>
    <xdr:cxnSp macro="">
      <xdr:nvCxnSpPr>
        <xdr:cNvPr id="572" name="直線コネクタ 571"/>
        <xdr:cNvCxnSpPr/>
      </xdr:nvCxnSpPr>
      <xdr:spPr>
        <a:xfrm flipV="1">
          <a:off x="13144500" y="10530296"/>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73" name="n_1aveValue【学校施設】&#10;有形固定資産減価償却率"/>
        <xdr:cNvSpPr txBox="1"/>
      </xdr:nvSpPr>
      <xdr:spPr>
        <a:xfrm>
          <a:off x="13742044" y="969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74" name="n_2aveValue【学校施設】&#10;有形固定資産減価償却率"/>
        <xdr:cNvSpPr txBox="1"/>
      </xdr:nvSpPr>
      <xdr:spPr>
        <a:xfrm>
          <a:off x="12960994" y="972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75" name="n_3aveValue【学校施設】&#10;有形固定資産減価償却率"/>
        <xdr:cNvSpPr txBox="1"/>
      </xdr:nvSpPr>
      <xdr:spPr>
        <a:xfrm>
          <a:off x="12167244" y="980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170923</xdr:rowOff>
    </xdr:from>
    <xdr:ext cx="405111" cy="259045"/>
    <xdr:sp macro="" textlink="">
      <xdr:nvSpPr>
        <xdr:cNvPr id="576" name="n_1mainValue【学校施設】&#10;有形固定資産減価償却率"/>
        <xdr:cNvSpPr txBox="1"/>
      </xdr:nvSpPr>
      <xdr:spPr>
        <a:xfrm>
          <a:off x="13742044" y="1056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32130</xdr:rowOff>
    </xdr:from>
    <xdr:ext cx="405111" cy="259045"/>
    <xdr:sp macro="" textlink="">
      <xdr:nvSpPr>
        <xdr:cNvPr id="577" name="n_2mainValue【学校施設】&#10;有形固定資産減価償却率"/>
        <xdr:cNvSpPr txBox="1"/>
      </xdr:nvSpPr>
      <xdr:spPr>
        <a:xfrm>
          <a:off x="12960994" y="1059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8" name="テキスト ボックス 587"/>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9" name="直線コネクタ 588"/>
        <xdr:cNvCxnSpPr/>
      </xdr:nvCxnSpPr>
      <xdr:spPr>
        <a:xfrm>
          <a:off x="16459200" y="10731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90" name="テキスト ボックス 589"/>
        <xdr:cNvSpPr txBox="1"/>
      </xdr:nvSpPr>
      <xdr:spPr>
        <a:xfrm>
          <a:off x="16049171" y="1059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6459200" y="10458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2" name="テキスト ボックス 591"/>
        <xdr:cNvSpPr txBox="1"/>
      </xdr:nvSpPr>
      <xdr:spPr>
        <a:xfrm>
          <a:off x="1604917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93" name="直線コネクタ 592"/>
        <xdr:cNvCxnSpPr/>
      </xdr:nvCxnSpPr>
      <xdr:spPr>
        <a:xfrm>
          <a:off x="16459200" y="1018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94" name="テキスト ボックス 593"/>
        <xdr:cNvSpPr txBox="1"/>
      </xdr:nvSpPr>
      <xdr:spPr>
        <a:xfrm>
          <a:off x="16049171" y="1004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7" name="直線コネクタ 596"/>
        <xdr:cNvCxnSpPr/>
      </xdr:nvCxnSpPr>
      <xdr:spPr>
        <a:xfrm>
          <a:off x="16459200" y="9632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8" name="テキスト ボックス 597"/>
        <xdr:cNvSpPr txBox="1"/>
      </xdr:nvSpPr>
      <xdr:spPr>
        <a:xfrm>
          <a:off x="16049171" y="9497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9" name="直線コネクタ 598"/>
        <xdr:cNvCxnSpPr/>
      </xdr:nvCxnSpPr>
      <xdr:spPr>
        <a:xfrm>
          <a:off x="16459200" y="9359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00" name="テキスト ボックス 599"/>
        <xdr:cNvSpPr txBox="1"/>
      </xdr:nvSpPr>
      <xdr:spPr>
        <a:xfrm>
          <a:off x="1604917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01" name="直線コネクタ 600"/>
        <xdr:cNvCxnSpPr/>
      </xdr:nvCxnSpPr>
      <xdr:spPr>
        <a:xfrm>
          <a:off x="16459200" y="908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02" name="テキスト ボックス 601"/>
        <xdr:cNvSpPr txBox="1"/>
      </xdr:nvSpPr>
      <xdr:spPr>
        <a:xfrm>
          <a:off x="1604917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06" name="直線コネクタ 605"/>
        <xdr:cNvCxnSpPr/>
      </xdr:nvCxnSpPr>
      <xdr:spPr>
        <a:xfrm flipV="1">
          <a:off x="19951064" y="9173845"/>
          <a:ext cx="0" cy="1375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07" name="【学校施設】&#10;一人当たり面積最小値テキスト"/>
        <xdr:cNvSpPr txBox="1"/>
      </xdr:nvSpPr>
      <xdr:spPr>
        <a:xfrm>
          <a:off x="19989800" y="1055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08" name="直線コネクタ 607"/>
        <xdr:cNvCxnSpPr/>
      </xdr:nvCxnSpPr>
      <xdr:spPr>
        <a:xfrm>
          <a:off x="19881850" y="10548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09" name="【学校施設】&#10;一人当たり面積最大値テキスト"/>
        <xdr:cNvSpPr txBox="1"/>
      </xdr:nvSpPr>
      <xdr:spPr>
        <a:xfrm>
          <a:off x="19989800" y="89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10" name="直線コネクタ 609"/>
        <xdr:cNvCxnSpPr/>
      </xdr:nvCxnSpPr>
      <xdr:spPr>
        <a:xfrm>
          <a:off x="19881850" y="917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611" name="【学校施設】&#10;一人当たり面積平均値テキスト"/>
        <xdr:cNvSpPr txBox="1"/>
      </xdr:nvSpPr>
      <xdr:spPr>
        <a:xfrm>
          <a:off x="19989800" y="9897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12" name="フローチャート: 判断 611"/>
        <xdr:cNvSpPr/>
      </xdr:nvSpPr>
      <xdr:spPr>
        <a:xfrm>
          <a:off x="19900900" y="10039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13" name="フローチャート: 判断 612"/>
        <xdr:cNvSpPr/>
      </xdr:nvSpPr>
      <xdr:spPr>
        <a:xfrm>
          <a:off x="19157950" y="10052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14" name="フローチャート: 判断 613"/>
        <xdr:cNvSpPr/>
      </xdr:nvSpPr>
      <xdr:spPr>
        <a:xfrm>
          <a:off x="18345150" y="100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15" name="フローチャート: 判断 614"/>
        <xdr:cNvSpPr/>
      </xdr:nvSpPr>
      <xdr:spPr>
        <a:xfrm>
          <a:off x="17551400" y="1001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171132</xdr:rowOff>
    </xdr:from>
    <xdr:to>
      <xdr:col>116</xdr:col>
      <xdr:colOff>114300</xdr:colOff>
      <xdr:row>62</xdr:row>
      <xdr:rowOff>101282</xdr:rowOff>
    </xdr:to>
    <xdr:sp macro="" textlink="">
      <xdr:nvSpPr>
        <xdr:cNvPr id="621" name="楕円 620"/>
        <xdr:cNvSpPr/>
      </xdr:nvSpPr>
      <xdr:spPr>
        <a:xfrm>
          <a:off x="19900900" y="102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149559</xdr:rowOff>
    </xdr:from>
    <xdr:ext cx="469744" cy="259045"/>
    <xdr:sp macro="" textlink="">
      <xdr:nvSpPr>
        <xdr:cNvPr id="622" name="【学校施設】&#10;一人当たり面積該当値テキスト"/>
        <xdr:cNvSpPr txBox="1"/>
      </xdr:nvSpPr>
      <xdr:spPr>
        <a:xfrm>
          <a:off x="19989800" y="1022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16828</xdr:rowOff>
    </xdr:from>
    <xdr:to>
      <xdr:col>112</xdr:col>
      <xdr:colOff>38100</xdr:colOff>
      <xdr:row>62</xdr:row>
      <xdr:rowOff>118428</xdr:rowOff>
    </xdr:to>
    <xdr:sp macro="" textlink="">
      <xdr:nvSpPr>
        <xdr:cNvPr id="623" name="楕円 622"/>
        <xdr:cNvSpPr/>
      </xdr:nvSpPr>
      <xdr:spPr>
        <a:xfrm>
          <a:off x="19157950" y="10253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50482</xdr:rowOff>
    </xdr:from>
    <xdr:to>
      <xdr:col>116</xdr:col>
      <xdr:colOff>63500</xdr:colOff>
      <xdr:row>62</xdr:row>
      <xdr:rowOff>67628</xdr:rowOff>
    </xdr:to>
    <xdr:cxnSp macro="">
      <xdr:nvCxnSpPr>
        <xdr:cNvPr id="624" name="直線コネクタ 623"/>
        <xdr:cNvCxnSpPr/>
      </xdr:nvCxnSpPr>
      <xdr:spPr>
        <a:xfrm flipV="1">
          <a:off x="19202400" y="10286682"/>
          <a:ext cx="7493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xdr:rowOff>
    </xdr:from>
    <xdr:to>
      <xdr:col>107</xdr:col>
      <xdr:colOff>101600</xdr:colOff>
      <xdr:row>62</xdr:row>
      <xdr:rowOff>110807</xdr:rowOff>
    </xdr:to>
    <xdr:sp macro="" textlink="">
      <xdr:nvSpPr>
        <xdr:cNvPr id="625" name="楕円 624"/>
        <xdr:cNvSpPr/>
      </xdr:nvSpPr>
      <xdr:spPr>
        <a:xfrm>
          <a:off x="18345150" y="102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60007</xdr:rowOff>
    </xdr:from>
    <xdr:to>
      <xdr:col>111</xdr:col>
      <xdr:colOff>177800</xdr:colOff>
      <xdr:row>62</xdr:row>
      <xdr:rowOff>67628</xdr:rowOff>
    </xdr:to>
    <xdr:cxnSp macro="">
      <xdr:nvCxnSpPr>
        <xdr:cNvPr id="626" name="直線コネクタ 625"/>
        <xdr:cNvCxnSpPr/>
      </xdr:nvCxnSpPr>
      <xdr:spPr>
        <a:xfrm>
          <a:off x="18395950" y="10296207"/>
          <a:ext cx="80645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627" name="n_1aveValue【学校施設】&#10;一人当たり面積"/>
        <xdr:cNvSpPr txBox="1"/>
      </xdr:nvSpPr>
      <xdr:spPr>
        <a:xfrm>
          <a:off x="18980227" y="983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628" name="n_2aveValue【学校施設】&#10;一人当たり面積"/>
        <xdr:cNvSpPr txBox="1"/>
      </xdr:nvSpPr>
      <xdr:spPr>
        <a:xfrm>
          <a:off x="18180127" y="986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29" name="n_3aveValue【学校施設】&#10;一人当たり面積"/>
        <xdr:cNvSpPr txBox="1"/>
      </xdr:nvSpPr>
      <xdr:spPr>
        <a:xfrm>
          <a:off x="1738637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109555</xdr:rowOff>
    </xdr:from>
    <xdr:ext cx="469744" cy="259045"/>
    <xdr:sp macro="" textlink="">
      <xdr:nvSpPr>
        <xdr:cNvPr id="630" name="n_1mainValue【学校施設】&#10;一人当たり面積"/>
        <xdr:cNvSpPr txBox="1"/>
      </xdr:nvSpPr>
      <xdr:spPr>
        <a:xfrm>
          <a:off x="18980227" y="1034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101934</xdr:rowOff>
    </xdr:from>
    <xdr:ext cx="469744" cy="259045"/>
    <xdr:sp macro="" textlink="">
      <xdr:nvSpPr>
        <xdr:cNvPr id="631" name="n_2mainValue【学校施設】&#10;一人当たり面積"/>
        <xdr:cNvSpPr txBox="1"/>
      </xdr:nvSpPr>
      <xdr:spPr>
        <a:xfrm>
          <a:off x="18180127" y="1033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2" name="テキスト ボックス 641"/>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4" name="テキスト ボックス 643"/>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2" name="テキスト ボックス 651"/>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56" name="直線コネクタ 655"/>
        <xdr:cNvCxnSpPr/>
      </xdr:nvCxnSpPr>
      <xdr:spPr>
        <a:xfrm flipV="1">
          <a:off x="14699614" y="12846050"/>
          <a:ext cx="0" cy="129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57" name="【児童館】&#10;有形固定資産減価償却率最小値テキスト"/>
        <xdr:cNvSpPr txBox="1"/>
      </xdr:nvSpPr>
      <xdr:spPr>
        <a:xfrm>
          <a:off x="14738350" y="1414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58" name="直線コネクタ 657"/>
        <xdr:cNvCxnSpPr/>
      </xdr:nvCxnSpPr>
      <xdr:spPr>
        <a:xfrm>
          <a:off x="14611350" y="14138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9" name="【児童館】&#10;有形固定資産減価償却率最大値テキスト"/>
        <xdr:cNvSpPr txBox="1"/>
      </xdr:nvSpPr>
      <xdr:spPr>
        <a:xfrm>
          <a:off x="1473835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0" name="直線コネクタ 659"/>
        <xdr:cNvCxnSpPr/>
      </xdr:nvCxnSpPr>
      <xdr:spPr>
        <a:xfrm>
          <a:off x="146113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61" name="【児童館】&#10;有形固定資産減価償却率平均値テキスト"/>
        <xdr:cNvSpPr txBox="1"/>
      </xdr:nvSpPr>
      <xdr:spPr>
        <a:xfrm>
          <a:off x="14738350" y="13364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62" name="フローチャート: 判断 661"/>
        <xdr:cNvSpPr/>
      </xdr:nvSpPr>
      <xdr:spPr>
        <a:xfrm>
          <a:off x="14649450" y="135070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63" name="フローチャート: 判断 662"/>
        <xdr:cNvSpPr/>
      </xdr:nvSpPr>
      <xdr:spPr>
        <a:xfrm>
          <a:off x="13887450" y="13488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4" name="フローチャート: 判断 663"/>
        <xdr:cNvSpPr/>
      </xdr:nvSpPr>
      <xdr:spPr>
        <a:xfrm>
          <a:off x="1309370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65" name="フローチャート: 判断 664"/>
        <xdr:cNvSpPr/>
      </xdr:nvSpPr>
      <xdr:spPr>
        <a:xfrm>
          <a:off x="12299950" y="13658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71" name="楕円 670"/>
        <xdr:cNvSpPr/>
      </xdr:nvSpPr>
      <xdr:spPr>
        <a:xfrm>
          <a:off x="14649450" y="136340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74313</xdr:rowOff>
    </xdr:from>
    <xdr:ext cx="405111" cy="259045"/>
    <xdr:sp macro="" textlink="">
      <xdr:nvSpPr>
        <xdr:cNvPr id="672" name="【児童館】&#10;有形固定資産減価償却率該当値テキスト"/>
        <xdr:cNvSpPr txBox="1"/>
      </xdr:nvSpPr>
      <xdr:spPr>
        <a:xfrm>
          <a:off x="14738350" y="1361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73" name="楕円 672"/>
        <xdr:cNvSpPr/>
      </xdr:nvSpPr>
      <xdr:spPr>
        <a:xfrm>
          <a:off x="13887450" y="136740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146686</xdr:rowOff>
    </xdr:from>
    <xdr:to>
      <xdr:col>85</xdr:col>
      <xdr:colOff>127000</xdr:colOff>
      <xdr:row>83</xdr:row>
      <xdr:rowOff>15239</xdr:rowOff>
    </xdr:to>
    <xdr:cxnSp macro="">
      <xdr:nvCxnSpPr>
        <xdr:cNvPr id="674" name="直線コネクタ 673"/>
        <xdr:cNvCxnSpPr/>
      </xdr:nvCxnSpPr>
      <xdr:spPr>
        <a:xfrm flipV="1">
          <a:off x="13938250" y="13684886"/>
          <a:ext cx="7620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675" name="楕円 674"/>
        <xdr:cNvSpPr/>
      </xdr:nvSpPr>
      <xdr:spPr>
        <a:xfrm>
          <a:off x="130937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57150</xdr:rowOff>
    </xdr:to>
    <xdr:cxnSp macro="">
      <xdr:nvCxnSpPr>
        <xdr:cNvPr id="676" name="直線コネクタ 675"/>
        <xdr:cNvCxnSpPr/>
      </xdr:nvCxnSpPr>
      <xdr:spPr>
        <a:xfrm flipV="1">
          <a:off x="13144500" y="13718539"/>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77" name="n_1aveValue【児童館】&#10;有形固定資産減価償却率"/>
        <xdr:cNvSpPr txBox="1"/>
      </xdr:nvSpPr>
      <xdr:spPr>
        <a:xfrm>
          <a:off x="13742044" y="1326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78" name="n_2aveValue【児童館】&#10;有形固定資産減価償却率"/>
        <xdr:cNvSpPr txBox="1"/>
      </xdr:nvSpPr>
      <xdr:spPr>
        <a:xfrm>
          <a:off x="12960994"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79" name="n_3aveValue【児童館】&#10;有形固定資産減価償却率"/>
        <xdr:cNvSpPr txBox="1"/>
      </xdr:nvSpPr>
      <xdr:spPr>
        <a:xfrm>
          <a:off x="121672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80" name="n_1mainValue【児童館】&#10;有形固定資産減価償却率"/>
        <xdr:cNvSpPr txBox="1"/>
      </xdr:nvSpPr>
      <xdr:spPr>
        <a:xfrm>
          <a:off x="1374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681" name="n_2mainValue【児童館】&#10;有形固定資産減価償却率"/>
        <xdr:cNvSpPr txBox="1"/>
      </xdr:nvSpPr>
      <xdr:spPr>
        <a:xfrm>
          <a:off x="1296099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5" name="直線コネクタ 704"/>
        <xdr:cNvCxnSpPr/>
      </xdr:nvCxnSpPr>
      <xdr:spPr>
        <a:xfrm flipV="1">
          <a:off x="19951064" y="12788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xdr:cNvSpPr txBox="1"/>
      </xdr:nvSpPr>
      <xdr:spPr>
        <a:xfrm>
          <a:off x="199898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xdr:cNvCxnSpPr/>
      </xdr:nvCxnSpPr>
      <xdr:spPr>
        <a:xfrm>
          <a:off x="19881850" y="1429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8" name="【児童館】&#10;一人当たり面積最大値テキスト"/>
        <xdr:cNvSpPr txBox="1"/>
      </xdr:nvSpPr>
      <xdr:spPr>
        <a:xfrm>
          <a:off x="19989800"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9" name="直線コネクタ 708"/>
        <xdr:cNvCxnSpPr/>
      </xdr:nvCxnSpPr>
      <xdr:spPr>
        <a:xfrm>
          <a:off x="19881850" y="1278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0" name="【児童館】&#10;一人当たり面積平均値テキスト"/>
        <xdr:cNvSpPr txBox="1"/>
      </xdr:nvSpPr>
      <xdr:spPr>
        <a:xfrm>
          <a:off x="19989800" y="1384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19900900" y="1386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12" name="フローチャート: 判断 711"/>
        <xdr:cNvSpPr/>
      </xdr:nvSpPr>
      <xdr:spPr>
        <a:xfrm>
          <a:off x="19157950" y="13804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xdr:cNvSpPr/>
      </xdr:nvSpPr>
      <xdr:spPr>
        <a:xfrm>
          <a:off x="18345150" y="1382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14" name="フローチャート: 判断 713"/>
        <xdr:cNvSpPr/>
      </xdr:nvSpPr>
      <xdr:spPr>
        <a:xfrm>
          <a:off x="17551400" y="1384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139700</xdr:rowOff>
    </xdr:from>
    <xdr:to>
      <xdr:col>116</xdr:col>
      <xdr:colOff>114300</xdr:colOff>
      <xdr:row>82</xdr:row>
      <xdr:rowOff>69850</xdr:rowOff>
    </xdr:to>
    <xdr:sp macro="" textlink="">
      <xdr:nvSpPr>
        <xdr:cNvPr id="720" name="楕円 719"/>
        <xdr:cNvSpPr/>
      </xdr:nvSpPr>
      <xdr:spPr>
        <a:xfrm>
          <a:off x="19900900" y="1351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162577</xdr:rowOff>
    </xdr:from>
    <xdr:ext cx="469744" cy="259045"/>
    <xdr:sp macro="" textlink="">
      <xdr:nvSpPr>
        <xdr:cNvPr id="721" name="【児童館】&#10;一人当たり面積該当値テキスト"/>
        <xdr:cNvSpPr txBox="1"/>
      </xdr:nvSpPr>
      <xdr:spPr>
        <a:xfrm>
          <a:off x="19989800"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22" name="楕円 721"/>
        <xdr:cNvSpPr/>
      </xdr:nvSpPr>
      <xdr:spPr>
        <a:xfrm>
          <a:off x="19157950" y="13531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19050</xdr:rowOff>
    </xdr:from>
    <xdr:to>
      <xdr:col>116</xdr:col>
      <xdr:colOff>63500</xdr:colOff>
      <xdr:row>82</xdr:row>
      <xdr:rowOff>38100</xdr:rowOff>
    </xdr:to>
    <xdr:cxnSp macro="">
      <xdr:nvCxnSpPr>
        <xdr:cNvPr id="723" name="直線コネクタ 722"/>
        <xdr:cNvCxnSpPr/>
      </xdr:nvCxnSpPr>
      <xdr:spPr>
        <a:xfrm flipV="1">
          <a:off x="19202400" y="1355725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4" name="楕円 723"/>
        <xdr:cNvSpPr/>
      </xdr:nvSpPr>
      <xdr:spPr>
        <a:xfrm>
          <a:off x="18345150" y="1353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725" name="直線コネクタ 724"/>
        <xdr:cNvCxnSpPr/>
      </xdr:nvCxnSpPr>
      <xdr:spPr>
        <a:xfrm>
          <a:off x="18395950" y="13576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726" name="n_1aveValue【児童館】&#10;一人当たり面積"/>
        <xdr:cNvSpPr txBox="1"/>
      </xdr:nvSpPr>
      <xdr:spPr>
        <a:xfrm>
          <a:off x="189802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181801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28" name="n_3aveValue【児童館】&#10;一人当たり面積"/>
        <xdr:cNvSpPr txBox="1"/>
      </xdr:nvSpPr>
      <xdr:spPr>
        <a:xfrm>
          <a:off x="1738637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29" name="n_1mainValue【児童館】&#10;一人当たり面積"/>
        <xdr:cNvSpPr txBox="1"/>
      </xdr:nvSpPr>
      <xdr:spPr>
        <a:xfrm>
          <a:off x="189802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0" name="n_2mainValue【児童館】&#10;一人当たり面積"/>
        <xdr:cNvSpPr txBox="1"/>
      </xdr:nvSpPr>
      <xdr:spPr>
        <a:xfrm>
          <a:off x="181801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1" name="テキスト ボックス 740"/>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1" name="テキスト ボックス 750"/>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55" name="直線コネクタ 754"/>
        <xdr:cNvCxnSpPr/>
      </xdr:nvCxnSpPr>
      <xdr:spPr>
        <a:xfrm flipV="1">
          <a:off x="14699614" y="165100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56" name="【公民館】&#10;有形固定資産減価償却率最小値テキスト"/>
        <xdr:cNvSpPr txBox="1"/>
      </xdr:nvSpPr>
      <xdr:spPr>
        <a:xfrm>
          <a:off x="1473835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57" name="直線コネクタ 756"/>
        <xdr:cNvCxnSpPr/>
      </xdr:nvCxnSpPr>
      <xdr:spPr>
        <a:xfrm>
          <a:off x="14611350" y="1786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58" name="【公民館】&#10;有形固定資産減価償却率最大値テキスト"/>
        <xdr:cNvSpPr txBox="1"/>
      </xdr:nvSpPr>
      <xdr:spPr>
        <a:xfrm>
          <a:off x="14738350"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9" name="直線コネクタ 758"/>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60" name="【公民館】&#10;有形固定資産減価償却率平均値テキスト"/>
        <xdr:cNvSpPr txBox="1"/>
      </xdr:nvSpPr>
      <xdr:spPr>
        <a:xfrm>
          <a:off x="14738350" y="1722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61" name="フローチャート: 判断 760"/>
        <xdr:cNvSpPr/>
      </xdr:nvSpPr>
      <xdr:spPr>
        <a:xfrm>
          <a:off x="14649450" y="1725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62" name="フローチャート: 判断 761"/>
        <xdr:cNvSpPr/>
      </xdr:nvSpPr>
      <xdr:spPr>
        <a:xfrm>
          <a:off x="13887450" y="1725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63" name="フローチャート: 判断 762"/>
        <xdr:cNvSpPr/>
      </xdr:nvSpPr>
      <xdr:spPr>
        <a:xfrm>
          <a:off x="13093700" y="1727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4" name="フローチャート: 判断 763"/>
        <xdr:cNvSpPr/>
      </xdr:nvSpPr>
      <xdr:spPr>
        <a:xfrm>
          <a:off x="12299950" y="17317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92075</xdr:rowOff>
    </xdr:from>
    <xdr:to>
      <xdr:col>85</xdr:col>
      <xdr:colOff>177800</xdr:colOff>
      <xdr:row>103</xdr:row>
      <xdr:rowOff>22225</xdr:rowOff>
    </xdr:to>
    <xdr:sp macro="" textlink="">
      <xdr:nvSpPr>
        <xdr:cNvPr id="770" name="楕円 769"/>
        <xdr:cNvSpPr/>
      </xdr:nvSpPr>
      <xdr:spPr>
        <a:xfrm>
          <a:off x="14649450" y="16932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114952</xdr:rowOff>
    </xdr:from>
    <xdr:ext cx="405111" cy="259045"/>
    <xdr:sp macro="" textlink="">
      <xdr:nvSpPr>
        <xdr:cNvPr id="771" name="【公民館】&#10;有形固定資産減価償却率該当値テキスト"/>
        <xdr:cNvSpPr txBox="1"/>
      </xdr:nvSpPr>
      <xdr:spPr>
        <a:xfrm>
          <a:off x="14738350" y="1679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72" name="楕円 771"/>
        <xdr:cNvSpPr/>
      </xdr:nvSpPr>
      <xdr:spPr>
        <a:xfrm>
          <a:off x="13887450" y="16957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142875</xdr:rowOff>
    </xdr:from>
    <xdr:to>
      <xdr:col>85</xdr:col>
      <xdr:colOff>127000</xdr:colOff>
      <xdr:row>102</xdr:row>
      <xdr:rowOff>167639</xdr:rowOff>
    </xdr:to>
    <xdr:cxnSp macro="">
      <xdr:nvCxnSpPr>
        <xdr:cNvPr id="773" name="直線コネクタ 772"/>
        <xdr:cNvCxnSpPr/>
      </xdr:nvCxnSpPr>
      <xdr:spPr>
        <a:xfrm flipV="1">
          <a:off x="13938250" y="16983075"/>
          <a:ext cx="762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46355</xdr:rowOff>
    </xdr:from>
    <xdr:to>
      <xdr:col>76</xdr:col>
      <xdr:colOff>165100</xdr:colOff>
      <xdr:row>102</xdr:row>
      <xdr:rowOff>147955</xdr:rowOff>
    </xdr:to>
    <xdr:sp macro="" textlink="">
      <xdr:nvSpPr>
        <xdr:cNvPr id="774" name="楕円 773"/>
        <xdr:cNvSpPr/>
      </xdr:nvSpPr>
      <xdr:spPr>
        <a:xfrm>
          <a:off x="130937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97155</xdr:rowOff>
    </xdr:from>
    <xdr:to>
      <xdr:col>81</xdr:col>
      <xdr:colOff>50800</xdr:colOff>
      <xdr:row>102</xdr:row>
      <xdr:rowOff>167639</xdr:rowOff>
    </xdr:to>
    <xdr:cxnSp macro="">
      <xdr:nvCxnSpPr>
        <xdr:cNvPr id="775" name="直線コネクタ 774"/>
        <xdr:cNvCxnSpPr/>
      </xdr:nvCxnSpPr>
      <xdr:spPr>
        <a:xfrm>
          <a:off x="13144500" y="16937355"/>
          <a:ext cx="79375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76" name="n_1aveValue【公民館】&#10;有形固定資産減価償却率"/>
        <xdr:cNvSpPr txBox="1"/>
      </xdr:nvSpPr>
      <xdr:spPr>
        <a:xfrm>
          <a:off x="137420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77" name="n_2aveValue【公民館】&#10;有形固定資産減価償却率"/>
        <xdr:cNvSpPr txBox="1"/>
      </xdr:nvSpPr>
      <xdr:spPr>
        <a:xfrm>
          <a:off x="1296099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78" name="n_3aveValue【公民館】&#10;有形固定資産減価償却率"/>
        <xdr:cNvSpPr txBox="1"/>
      </xdr:nvSpPr>
      <xdr:spPr>
        <a:xfrm>
          <a:off x="12167244"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79" name="n_1mainValue【公民館】&#10;有形固定資産減価償却率"/>
        <xdr:cNvSpPr txBox="1"/>
      </xdr:nvSpPr>
      <xdr:spPr>
        <a:xfrm>
          <a:off x="13742044" y="1673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164482</xdr:rowOff>
    </xdr:from>
    <xdr:ext cx="405111" cy="259045"/>
    <xdr:sp macro="" textlink="">
      <xdr:nvSpPr>
        <xdr:cNvPr id="780" name="n_2mainValue【公民館】&#10;有形固定資産減価償却率"/>
        <xdr:cNvSpPr txBox="1"/>
      </xdr:nvSpPr>
      <xdr:spPr>
        <a:xfrm>
          <a:off x="12960994" y="16674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04" name="直線コネクタ 803"/>
        <xdr:cNvCxnSpPr/>
      </xdr:nvCxnSpPr>
      <xdr:spPr>
        <a:xfrm flipV="1">
          <a:off x="19951064" y="16455389"/>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05" name="【公民館】&#10;一人当たり面積最小値テキスト"/>
        <xdr:cNvSpPr txBox="1"/>
      </xdr:nvSpPr>
      <xdr:spPr>
        <a:xfrm>
          <a:off x="199898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06" name="直線コネクタ 805"/>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07" name="【公民館】&#10;一人当たり面積最大値テキスト"/>
        <xdr:cNvSpPr txBox="1"/>
      </xdr:nvSpPr>
      <xdr:spPr>
        <a:xfrm>
          <a:off x="19989800" y="162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08" name="直線コネクタ 807"/>
        <xdr:cNvCxnSpPr/>
      </xdr:nvCxnSpPr>
      <xdr:spPr>
        <a:xfrm>
          <a:off x="19881850" y="16455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09" name="【公民館】&#10;一人当たり面積平均値テキスト"/>
        <xdr:cNvSpPr txBox="1"/>
      </xdr:nvSpPr>
      <xdr:spPr>
        <a:xfrm>
          <a:off x="19989800" y="17407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0" name="フローチャート: 判断 809"/>
        <xdr:cNvSpPr/>
      </xdr:nvSpPr>
      <xdr:spPr>
        <a:xfrm>
          <a:off x="19900900" y="17429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11" name="フローチャート: 判断 810"/>
        <xdr:cNvSpPr/>
      </xdr:nvSpPr>
      <xdr:spPr>
        <a:xfrm>
          <a:off x="19157950" y="174713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12" name="フローチャート: 判断 811"/>
        <xdr:cNvSpPr/>
      </xdr:nvSpPr>
      <xdr:spPr>
        <a:xfrm>
          <a:off x="18345150" y="17452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13" name="フローチャート: 判断 812"/>
        <xdr:cNvSpPr/>
      </xdr:nvSpPr>
      <xdr:spPr>
        <a:xfrm>
          <a:off x="17551400" y="17414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819" name="楕円 818"/>
        <xdr:cNvSpPr/>
      </xdr:nvSpPr>
      <xdr:spPr>
        <a:xfrm>
          <a:off x="19900900" y="17298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820" name="【公民館】&#10;一人当たり面積該当値テキスト"/>
        <xdr:cNvSpPr txBox="1"/>
      </xdr:nvSpPr>
      <xdr:spPr>
        <a:xfrm>
          <a:off x="199898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135889</xdr:rowOff>
    </xdr:from>
    <xdr:to>
      <xdr:col>112</xdr:col>
      <xdr:colOff>38100</xdr:colOff>
      <xdr:row>105</xdr:row>
      <xdr:rowOff>66039</xdr:rowOff>
    </xdr:to>
    <xdr:sp macro="" textlink="">
      <xdr:nvSpPr>
        <xdr:cNvPr id="821" name="楕円 820"/>
        <xdr:cNvSpPr/>
      </xdr:nvSpPr>
      <xdr:spPr>
        <a:xfrm>
          <a:off x="19157950" y="173062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15239</xdr:rowOff>
    </xdr:to>
    <xdr:cxnSp macro="">
      <xdr:nvCxnSpPr>
        <xdr:cNvPr id="822" name="直線コネクタ 821"/>
        <xdr:cNvCxnSpPr/>
      </xdr:nvCxnSpPr>
      <xdr:spPr>
        <a:xfrm flipV="1">
          <a:off x="19202400" y="17343120"/>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23" name="楕円 822"/>
        <xdr:cNvSpPr/>
      </xdr:nvSpPr>
      <xdr:spPr>
        <a:xfrm>
          <a:off x="18345150" y="17317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15239</xdr:rowOff>
    </xdr:from>
    <xdr:to>
      <xdr:col>111</xdr:col>
      <xdr:colOff>177800</xdr:colOff>
      <xdr:row>105</xdr:row>
      <xdr:rowOff>26670</xdr:rowOff>
    </xdr:to>
    <xdr:cxnSp macro="">
      <xdr:nvCxnSpPr>
        <xdr:cNvPr id="824" name="直線コネクタ 823"/>
        <xdr:cNvCxnSpPr/>
      </xdr:nvCxnSpPr>
      <xdr:spPr>
        <a:xfrm flipV="1">
          <a:off x="18395950" y="17350739"/>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825" name="n_1aveValue【公民館】&#10;一人当たり面積"/>
        <xdr:cNvSpPr txBox="1"/>
      </xdr:nvSpPr>
      <xdr:spPr>
        <a:xfrm>
          <a:off x="18980227" y="1755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826" name="n_2aveValue【公民館】&#10;一人当たり面積"/>
        <xdr:cNvSpPr txBox="1"/>
      </xdr:nvSpPr>
      <xdr:spPr>
        <a:xfrm>
          <a:off x="18180127" y="17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27" name="n_3aveValue【公民館】&#10;一人当たり面積"/>
        <xdr:cNvSpPr txBox="1"/>
      </xdr:nvSpPr>
      <xdr:spPr>
        <a:xfrm>
          <a:off x="17386377" y="171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82566</xdr:rowOff>
    </xdr:from>
    <xdr:ext cx="469744" cy="259045"/>
    <xdr:sp macro="" textlink="">
      <xdr:nvSpPr>
        <xdr:cNvPr id="828" name="n_1mainValue【公民館】&#10;一人当たり面積"/>
        <xdr:cNvSpPr txBox="1"/>
      </xdr:nvSpPr>
      <xdr:spPr>
        <a:xfrm>
          <a:off x="18980227"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29" name="n_2mainValue【公民館】&#10;一人当たり面積"/>
        <xdr:cNvSpPr txBox="1"/>
      </xdr:nvSpPr>
      <xdr:spPr>
        <a:xfrm>
          <a:off x="18180127"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及び港湾・漁港については、「有形固定資産減価償却率の分析欄」に記載したとおり、市独自の資産計上を見直したことにより、有形固定資産減価償却率が、急増している。類似団体と比較して、公民館については、大部分の施設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年前後に建てられたものであるため、施設の老朽化が進んでいるが、今後、公共施設等総合管理計画や個別施設計画に基づき、老朽化対策に取り組んでいくこととしている。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48,868
48,433
158.63
27,703,357
26,758,245
872,281
15,043,925
26,147,691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177665" y="5514703"/>
          <a:ext cx="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216400" y="688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108450" y="6877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216400" y="529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108450" y="5514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216400" y="6186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127500" y="62075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84550" y="63089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71750" y="633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778000" y="6364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xdr:cNvSpPr/>
      </xdr:nvSpPr>
      <xdr:spPr>
        <a:xfrm>
          <a:off x="4127500" y="61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3" name="【図書館】&#10;有形固定資産減価償却率該当値テキスト"/>
        <xdr:cNvSpPr txBox="1"/>
      </xdr:nvSpPr>
      <xdr:spPr>
        <a:xfrm>
          <a:off x="42164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384550" y="61585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5" name="直線コネクタ 74"/>
        <xdr:cNvCxnSpPr/>
      </xdr:nvCxnSpPr>
      <xdr:spPr>
        <a:xfrm flipV="1">
          <a:off x="3429000" y="6176736"/>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xdr:cNvSpPr/>
      </xdr:nvSpPr>
      <xdr:spPr>
        <a:xfrm>
          <a:off x="2571750" y="619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7" name="直線コネクタ 76"/>
        <xdr:cNvCxnSpPr/>
      </xdr:nvCxnSpPr>
      <xdr:spPr>
        <a:xfrm flipV="1">
          <a:off x="2622550" y="6209393"/>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239144"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439044" y="642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645294" y="61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1" name="n_1mainValue【図書館】&#10;有形固定資産減価償却率"/>
        <xdr:cNvSpPr txBox="1"/>
      </xdr:nvSpPr>
      <xdr:spPr>
        <a:xfrm>
          <a:off x="3239144" y="5946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mainValue【図書館】&#10;有形固定資産減価償却率"/>
        <xdr:cNvSpPr txBox="1"/>
      </xdr:nvSpPr>
      <xdr:spPr>
        <a:xfrm>
          <a:off x="2439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9429115" y="54673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946785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9359900" y="687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9467850"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9359900" y="546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946785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9398000" y="633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8636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7842250" y="633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02945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21" name="楕円 120"/>
        <xdr:cNvSpPr/>
      </xdr:nvSpPr>
      <xdr:spPr>
        <a:xfrm>
          <a:off x="9398000" y="6813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22" name="【図書館】&#10;一人当たり面積該当値テキスト"/>
        <xdr:cNvSpPr txBox="1"/>
      </xdr:nvSpPr>
      <xdr:spPr>
        <a:xfrm>
          <a:off x="946785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3" name="楕円 122"/>
        <xdr:cNvSpPr/>
      </xdr:nvSpPr>
      <xdr:spPr>
        <a:xfrm>
          <a:off x="863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24" name="直線コネクタ 123"/>
        <xdr:cNvCxnSpPr/>
      </xdr:nvCxnSpPr>
      <xdr:spPr>
        <a:xfrm>
          <a:off x="8686800" y="6864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25" name="楕円 124"/>
        <xdr:cNvSpPr/>
      </xdr:nvSpPr>
      <xdr:spPr>
        <a:xfrm>
          <a:off x="7842250" y="6813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26" name="直線コネクタ 125"/>
        <xdr:cNvCxnSpPr/>
      </xdr:nvCxnSpPr>
      <xdr:spPr>
        <a:xfrm>
          <a:off x="7886700" y="6864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845827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7677227" y="61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6864427" y="61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30" name="n_1mainValue【図書館】&#10;一人当たり面積"/>
        <xdr:cNvSpPr txBox="1"/>
      </xdr:nvSpPr>
      <xdr:spPr>
        <a:xfrm>
          <a:off x="8458277" y="69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31" name="n_2mainValue【図書館】&#10;一人当たり面積"/>
        <xdr:cNvSpPr txBox="1"/>
      </xdr:nvSpPr>
      <xdr:spPr>
        <a:xfrm>
          <a:off x="7677227" y="69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177665" y="9122954"/>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216400" y="10637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108450" y="106333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216400" y="891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108450" y="912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216400" y="9617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1275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384550" y="9696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571750" y="96997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778000" y="97258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72" name="楕円 171"/>
        <xdr:cNvSpPr/>
      </xdr:nvSpPr>
      <xdr:spPr>
        <a:xfrm>
          <a:off x="41275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73" name="【体育館・プール】&#10;有形固定資産減価償却率該当値テキスト"/>
        <xdr:cNvSpPr txBox="1"/>
      </xdr:nvSpPr>
      <xdr:spPr>
        <a:xfrm>
          <a:off x="4216400" y="927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74" name="楕円 173"/>
        <xdr:cNvSpPr/>
      </xdr:nvSpPr>
      <xdr:spPr>
        <a:xfrm>
          <a:off x="3384550" y="9451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91440</xdr:rowOff>
    </xdr:to>
    <xdr:cxnSp macro="">
      <xdr:nvCxnSpPr>
        <xdr:cNvPr id="175" name="直線コネクタ 174"/>
        <xdr:cNvCxnSpPr/>
      </xdr:nvCxnSpPr>
      <xdr:spPr>
        <a:xfrm flipV="1">
          <a:off x="3429000" y="946785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145143</xdr:rowOff>
    </xdr:from>
    <xdr:to>
      <xdr:col>15</xdr:col>
      <xdr:colOff>101600</xdr:colOff>
      <xdr:row>57</xdr:row>
      <xdr:rowOff>75293</xdr:rowOff>
    </xdr:to>
    <xdr:sp macro="" textlink="">
      <xdr:nvSpPr>
        <xdr:cNvPr id="176" name="楕円 175"/>
        <xdr:cNvSpPr/>
      </xdr:nvSpPr>
      <xdr:spPr>
        <a:xfrm>
          <a:off x="2571750" y="93907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24493</xdr:rowOff>
    </xdr:from>
    <xdr:to>
      <xdr:col>19</xdr:col>
      <xdr:colOff>177800</xdr:colOff>
      <xdr:row>57</xdr:row>
      <xdr:rowOff>91440</xdr:rowOff>
    </xdr:to>
    <xdr:cxnSp macro="">
      <xdr:nvCxnSpPr>
        <xdr:cNvPr id="177" name="直線コネクタ 176"/>
        <xdr:cNvCxnSpPr/>
      </xdr:nvCxnSpPr>
      <xdr:spPr>
        <a:xfrm>
          <a:off x="2622550" y="9435193"/>
          <a:ext cx="80645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2391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439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645294" y="950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81" name="n_1mainValue【体育館・プール】&#10;有形固定資産減価償却率"/>
        <xdr:cNvSpPr txBox="1"/>
      </xdr:nvSpPr>
      <xdr:spPr>
        <a:xfrm>
          <a:off x="3239144"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91820</xdr:rowOff>
    </xdr:from>
    <xdr:ext cx="405111" cy="259045"/>
    <xdr:sp macro="" textlink="">
      <xdr:nvSpPr>
        <xdr:cNvPr id="182" name="n_2mainValue【体育館・プール】&#10;有形固定資産減価償却率"/>
        <xdr:cNvSpPr txBox="1"/>
      </xdr:nvSpPr>
      <xdr:spPr>
        <a:xfrm>
          <a:off x="2439044" y="9172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9429115" y="9083421"/>
          <a:ext cx="0" cy="15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9467850" y="1063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9359900" y="10632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9467850" y="886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9359900" y="9083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9467850" y="1036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9398000" y="105074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8636000" y="105109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7842250" y="105329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029450" y="105284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130937</xdr:rowOff>
    </xdr:from>
    <xdr:to>
      <xdr:col>55</xdr:col>
      <xdr:colOff>50800</xdr:colOff>
      <xdr:row>64</xdr:row>
      <xdr:rowOff>61087</xdr:rowOff>
    </xdr:to>
    <xdr:sp macro="" textlink="">
      <xdr:nvSpPr>
        <xdr:cNvPr id="221" name="楕円 220"/>
        <xdr:cNvSpPr/>
      </xdr:nvSpPr>
      <xdr:spPr>
        <a:xfrm>
          <a:off x="9398000" y="105322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9467850"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131699</xdr:rowOff>
    </xdr:from>
    <xdr:to>
      <xdr:col>50</xdr:col>
      <xdr:colOff>165100</xdr:colOff>
      <xdr:row>64</xdr:row>
      <xdr:rowOff>61849</xdr:rowOff>
    </xdr:to>
    <xdr:sp macro="" textlink="">
      <xdr:nvSpPr>
        <xdr:cNvPr id="223" name="楕円 222"/>
        <xdr:cNvSpPr/>
      </xdr:nvSpPr>
      <xdr:spPr>
        <a:xfrm>
          <a:off x="8636000" y="10532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10287</xdr:rowOff>
    </xdr:from>
    <xdr:to>
      <xdr:col>55</xdr:col>
      <xdr:colOff>0</xdr:colOff>
      <xdr:row>64</xdr:row>
      <xdr:rowOff>11049</xdr:rowOff>
    </xdr:to>
    <xdr:cxnSp macro="">
      <xdr:nvCxnSpPr>
        <xdr:cNvPr id="224" name="直線コネクタ 223"/>
        <xdr:cNvCxnSpPr/>
      </xdr:nvCxnSpPr>
      <xdr:spPr>
        <a:xfrm flipV="1">
          <a:off x="8686800" y="10576687"/>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132842</xdr:rowOff>
    </xdr:from>
    <xdr:to>
      <xdr:col>46</xdr:col>
      <xdr:colOff>38100</xdr:colOff>
      <xdr:row>64</xdr:row>
      <xdr:rowOff>62992</xdr:rowOff>
    </xdr:to>
    <xdr:sp macro="" textlink="">
      <xdr:nvSpPr>
        <xdr:cNvPr id="225" name="楕円 224"/>
        <xdr:cNvSpPr/>
      </xdr:nvSpPr>
      <xdr:spPr>
        <a:xfrm>
          <a:off x="7842250" y="105341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11049</xdr:rowOff>
    </xdr:from>
    <xdr:to>
      <xdr:col>50</xdr:col>
      <xdr:colOff>114300</xdr:colOff>
      <xdr:row>64</xdr:row>
      <xdr:rowOff>12192</xdr:rowOff>
    </xdr:to>
    <xdr:cxnSp macro="">
      <xdr:nvCxnSpPr>
        <xdr:cNvPr id="226" name="直線コネクタ 225"/>
        <xdr:cNvCxnSpPr/>
      </xdr:nvCxnSpPr>
      <xdr:spPr>
        <a:xfrm flipV="1">
          <a:off x="7886700" y="10577449"/>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8458277" y="102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7677227" y="1031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6864427" y="1031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52976</xdr:rowOff>
    </xdr:from>
    <xdr:ext cx="469744" cy="259045"/>
    <xdr:sp macro="" textlink="">
      <xdr:nvSpPr>
        <xdr:cNvPr id="230" name="n_1mainValue【体育館・プール】&#10;一人当たり面積"/>
        <xdr:cNvSpPr txBox="1"/>
      </xdr:nvSpPr>
      <xdr:spPr>
        <a:xfrm>
          <a:off x="8458277" y="106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54119</xdr:rowOff>
    </xdr:from>
    <xdr:ext cx="469744" cy="259045"/>
    <xdr:sp macro="" textlink="">
      <xdr:nvSpPr>
        <xdr:cNvPr id="231" name="n_2mainValue【体育館・プール】&#10;一人当たり面積"/>
        <xdr:cNvSpPr txBox="1"/>
      </xdr:nvSpPr>
      <xdr:spPr>
        <a:xfrm>
          <a:off x="7677227" y="1062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177665" y="1285557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216400" y="1421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108450" y="14208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216400" y="1263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108450" y="1285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xdr:cNvSpPr txBox="1"/>
      </xdr:nvSpPr>
      <xdr:spPr>
        <a:xfrm>
          <a:off x="4216400" y="1345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127500" y="1359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384550" y="1363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571750" y="13613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778000" y="1370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71" name="楕円 270"/>
        <xdr:cNvSpPr/>
      </xdr:nvSpPr>
      <xdr:spPr>
        <a:xfrm>
          <a:off x="4127500" y="136740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272" name="【福祉施設】&#10;有形固定資産減価償却率該当値テキスト"/>
        <xdr:cNvSpPr txBox="1"/>
      </xdr:nvSpPr>
      <xdr:spPr>
        <a:xfrm>
          <a:off x="4216400"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73" name="楕円 272"/>
        <xdr:cNvSpPr/>
      </xdr:nvSpPr>
      <xdr:spPr>
        <a:xfrm>
          <a:off x="3384550" y="13726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74295</xdr:rowOff>
    </xdr:to>
    <xdr:cxnSp macro="">
      <xdr:nvCxnSpPr>
        <xdr:cNvPr id="274" name="直線コネクタ 273"/>
        <xdr:cNvCxnSpPr/>
      </xdr:nvCxnSpPr>
      <xdr:spPr>
        <a:xfrm flipV="1">
          <a:off x="3429000" y="13718539"/>
          <a:ext cx="7493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275" name="楕円 274"/>
        <xdr:cNvSpPr/>
      </xdr:nvSpPr>
      <xdr:spPr>
        <a:xfrm>
          <a:off x="2571750" y="13822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169545</xdr:rowOff>
    </xdr:to>
    <xdr:cxnSp macro="">
      <xdr:nvCxnSpPr>
        <xdr:cNvPr id="276" name="直線コネクタ 275"/>
        <xdr:cNvCxnSpPr/>
      </xdr:nvCxnSpPr>
      <xdr:spPr>
        <a:xfrm flipV="1">
          <a:off x="2622550" y="13777595"/>
          <a:ext cx="8064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xdr:cNvSpPr txBox="1"/>
      </xdr:nvSpPr>
      <xdr:spPr>
        <a:xfrm>
          <a:off x="32391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xdr:cNvSpPr txBox="1"/>
      </xdr:nvSpPr>
      <xdr:spPr>
        <a:xfrm>
          <a:off x="2439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64529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280" name="n_1mainValue【福祉施設】&#10;有形固定資産減価償却率"/>
        <xdr:cNvSpPr txBox="1"/>
      </xdr:nvSpPr>
      <xdr:spPr>
        <a:xfrm>
          <a:off x="32391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281" name="n_2mainValue【福祉施設】&#10;有形固定資産減価償却率"/>
        <xdr:cNvSpPr txBox="1"/>
      </xdr:nvSpPr>
      <xdr:spPr>
        <a:xfrm>
          <a:off x="2439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9429115" y="12922431"/>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9467850"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9359900" y="14357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9467850" y="127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9359900" y="12922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9467850" y="13893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9398000" y="14035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8636000" y="1404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7842250" y="140681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029450" y="140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60779</xdr:rowOff>
    </xdr:from>
    <xdr:to>
      <xdr:col>55</xdr:col>
      <xdr:colOff>50800</xdr:colOff>
      <xdr:row>85</xdr:row>
      <xdr:rowOff>162379</xdr:rowOff>
    </xdr:to>
    <xdr:sp macro="" textlink="">
      <xdr:nvSpPr>
        <xdr:cNvPr id="322" name="楕円 321"/>
        <xdr:cNvSpPr/>
      </xdr:nvSpPr>
      <xdr:spPr>
        <a:xfrm>
          <a:off x="9398000" y="140942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39206</xdr:rowOff>
    </xdr:from>
    <xdr:ext cx="469744" cy="259045"/>
    <xdr:sp macro="" textlink="">
      <xdr:nvSpPr>
        <xdr:cNvPr id="323" name="【福祉施設】&#10;一人当たり面積該当値テキスト"/>
        <xdr:cNvSpPr txBox="1"/>
      </xdr:nvSpPr>
      <xdr:spPr>
        <a:xfrm>
          <a:off x="9467850" y="1407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73842</xdr:rowOff>
    </xdr:from>
    <xdr:to>
      <xdr:col>50</xdr:col>
      <xdr:colOff>165100</xdr:colOff>
      <xdr:row>86</xdr:row>
      <xdr:rowOff>3992</xdr:rowOff>
    </xdr:to>
    <xdr:sp macro="" textlink="">
      <xdr:nvSpPr>
        <xdr:cNvPr id="324" name="楕円 323"/>
        <xdr:cNvSpPr/>
      </xdr:nvSpPr>
      <xdr:spPr>
        <a:xfrm>
          <a:off x="8636000" y="141073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111579</xdr:rowOff>
    </xdr:from>
    <xdr:to>
      <xdr:col>55</xdr:col>
      <xdr:colOff>0</xdr:colOff>
      <xdr:row>85</xdr:row>
      <xdr:rowOff>124642</xdr:rowOff>
    </xdr:to>
    <xdr:cxnSp macro="">
      <xdr:nvCxnSpPr>
        <xdr:cNvPr id="325" name="直線コネクタ 324"/>
        <xdr:cNvCxnSpPr/>
      </xdr:nvCxnSpPr>
      <xdr:spPr>
        <a:xfrm flipV="1">
          <a:off x="8686800" y="14145079"/>
          <a:ext cx="7429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26" name="楕円 325"/>
        <xdr:cNvSpPr/>
      </xdr:nvSpPr>
      <xdr:spPr>
        <a:xfrm>
          <a:off x="7842250" y="14169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124642</xdr:rowOff>
    </xdr:from>
    <xdr:to>
      <xdr:col>50</xdr:col>
      <xdr:colOff>114300</xdr:colOff>
      <xdr:row>86</xdr:row>
      <xdr:rowOff>15239</xdr:rowOff>
    </xdr:to>
    <xdr:cxnSp macro="">
      <xdr:nvCxnSpPr>
        <xdr:cNvPr id="327" name="直線コネクタ 326"/>
        <xdr:cNvCxnSpPr/>
      </xdr:nvCxnSpPr>
      <xdr:spPr>
        <a:xfrm flipV="1">
          <a:off x="7886700" y="14158142"/>
          <a:ext cx="8001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8458277" y="1383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7677227" y="13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6864427" y="1384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166569</xdr:rowOff>
    </xdr:from>
    <xdr:ext cx="469744" cy="259045"/>
    <xdr:sp macro="" textlink="">
      <xdr:nvSpPr>
        <xdr:cNvPr id="331" name="n_1mainValue【福祉施設】&#10;一人当たり面積"/>
        <xdr:cNvSpPr txBox="1"/>
      </xdr:nvSpPr>
      <xdr:spPr>
        <a:xfrm>
          <a:off x="8458277" y="1420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32" name="n_2mainValue【福祉施設】&#10;一人当たり面積"/>
        <xdr:cNvSpPr txBox="1"/>
      </xdr:nvSpPr>
      <xdr:spPr>
        <a:xfrm>
          <a:off x="76772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177665" y="1647335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216400" y="17914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108450" y="17910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216400" y="16254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108450" y="16473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216400" y="1717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127500" y="1719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384550" y="172055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571750" y="1719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778000" y="1718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129902</xdr:rowOff>
    </xdr:from>
    <xdr:to>
      <xdr:col>24</xdr:col>
      <xdr:colOff>114300</xdr:colOff>
      <xdr:row>104</xdr:row>
      <xdr:rowOff>60052</xdr:rowOff>
    </xdr:to>
    <xdr:sp macro="" textlink="">
      <xdr:nvSpPr>
        <xdr:cNvPr id="373" name="楕円 372"/>
        <xdr:cNvSpPr/>
      </xdr:nvSpPr>
      <xdr:spPr>
        <a:xfrm>
          <a:off x="4127500" y="17135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152779</xdr:rowOff>
    </xdr:from>
    <xdr:ext cx="405111" cy="259045"/>
    <xdr:sp macro="" textlink="">
      <xdr:nvSpPr>
        <xdr:cNvPr id="374" name="【市民会館】&#10;有形固定資産減価償却率該当値テキスト"/>
        <xdr:cNvSpPr txBox="1"/>
      </xdr:nvSpPr>
      <xdr:spPr>
        <a:xfrm>
          <a:off x="4216400"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75" name="楕円 374"/>
        <xdr:cNvSpPr/>
      </xdr:nvSpPr>
      <xdr:spPr>
        <a:xfrm>
          <a:off x="3384550" y="17167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41911</xdr:rowOff>
    </xdr:to>
    <xdr:cxnSp macro="">
      <xdr:nvCxnSpPr>
        <xdr:cNvPr id="376" name="直線コネクタ 375"/>
        <xdr:cNvCxnSpPr/>
      </xdr:nvCxnSpPr>
      <xdr:spPr>
        <a:xfrm flipV="1">
          <a:off x="3429000" y="17179652"/>
          <a:ext cx="7493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23768</xdr:rowOff>
    </xdr:from>
    <xdr:to>
      <xdr:col>15</xdr:col>
      <xdr:colOff>101600</xdr:colOff>
      <xdr:row>104</xdr:row>
      <xdr:rowOff>125368</xdr:rowOff>
    </xdr:to>
    <xdr:sp macro="" textlink="">
      <xdr:nvSpPr>
        <xdr:cNvPr id="377" name="楕円 376"/>
        <xdr:cNvSpPr/>
      </xdr:nvSpPr>
      <xdr:spPr>
        <a:xfrm>
          <a:off x="2571750" y="171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74568</xdr:rowOff>
    </xdr:to>
    <xdr:cxnSp macro="">
      <xdr:nvCxnSpPr>
        <xdr:cNvPr id="378" name="直線コネクタ 377"/>
        <xdr:cNvCxnSpPr/>
      </xdr:nvCxnSpPr>
      <xdr:spPr>
        <a:xfrm flipV="1">
          <a:off x="2622550" y="17212311"/>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2391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439044" y="1697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645294" y="16973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82" name="n_1mainValue【市民会館】&#10;有形固定資産減価償却率"/>
        <xdr:cNvSpPr txBox="1"/>
      </xdr:nvSpPr>
      <xdr:spPr>
        <a:xfrm>
          <a:off x="32391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116495</xdr:rowOff>
    </xdr:from>
    <xdr:ext cx="405111" cy="259045"/>
    <xdr:sp macro="" textlink="">
      <xdr:nvSpPr>
        <xdr:cNvPr id="383" name="n_2mainValue【市民会館】&#10;有形固定資産減価償却率"/>
        <xdr:cNvSpPr txBox="1"/>
      </xdr:nvSpPr>
      <xdr:spPr>
        <a:xfrm>
          <a:off x="24390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55272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552722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552722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552722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552722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55272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9429115" y="16442327"/>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9467850" y="179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9359900" y="17982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9467850" y="162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9359900" y="16442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9467850" y="17419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9398000" y="175619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8636000" y="175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7842250" y="175586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029450" y="1755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76019</xdr:rowOff>
    </xdr:from>
    <xdr:to>
      <xdr:col>55</xdr:col>
      <xdr:colOff>50800</xdr:colOff>
      <xdr:row>108</xdr:row>
      <xdr:rowOff>6169</xdr:rowOff>
    </xdr:to>
    <xdr:sp macro="" textlink="">
      <xdr:nvSpPr>
        <xdr:cNvPr id="424" name="楕円 423"/>
        <xdr:cNvSpPr/>
      </xdr:nvSpPr>
      <xdr:spPr>
        <a:xfrm>
          <a:off x="9398000" y="177417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54446</xdr:rowOff>
    </xdr:from>
    <xdr:ext cx="469744" cy="259045"/>
    <xdr:sp macro="" textlink="">
      <xdr:nvSpPr>
        <xdr:cNvPr id="425" name="【市民会館】&#10;一人当たり面積該当値テキスト"/>
        <xdr:cNvSpPr txBox="1"/>
      </xdr:nvSpPr>
      <xdr:spPr>
        <a:xfrm>
          <a:off x="9467850" y="177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79284</xdr:rowOff>
    </xdr:from>
    <xdr:to>
      <xdr:col>50</xdr:col>
      <xdr:colOff>165100</xdr:colOff>
      <xdr:row>108</xdr:row>
      <xdr:rowOff>9434</xdr:rowOff>
    </xdr:to>
    <xdr:sp macro="" textlink="">
      <xdr:nvSpPr>
        <xdr:cNvPr id="426" name="楕円 425"/>
        <xdr:cNvSpPr/>
      </xdr:nvSpPr>
      <xdr:spPr>
        <a:xfrm>
          <a:off x="8636000" y="17744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126819</xdr:rowOff>
    </xdr:from>
    <xdr:to>
      <xdr:col>55</xdr:col>
      <xdr:colOff>0</xdr:colOff>
      <xdr:row>107</xdr:row>
      <xdr:rowOff>130084</xdr:rowOff>
    </xdr:to>
    <xdr:cxnSp macro="">
      <xdr:nvCxnSpPr>
        <xdr:cNvPr id="427" name="直線コネクタ 426"/>
        <xdr:cNvCxnSpPr/>
      </xdr:nvCxnSpPr>
      <xdr:spPr>
        <a:xfrm flipV="1">
          <a:off x="8686800" y="17792519"/>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28" name="楕円 427"/>
        <xdr:cNvSpPr/>
      </xdr:nvSpPr>
      <xdr:spPr>
        <a:xfrm>
          <a:off x="7842250" y="17748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130084</xdr:rowOff>
    </xdr:from>
    <xdr:to>
      <xdr:col>50</xdr:col>
      <xdr:colOff>114300</xdr:colOff>
      <xdr:row>107</xdr:row>
      <xdr:rowOff>133350</xdr:rowOff>
    </xdr:to>
    <xdr:cxnSp macro="">
      <xdr:nvCxnSpPr>
        <xdr:cNvPr id="429" name="直線コネクタ 428"/>
        <xdr:cNvCxnSpPr/>
      </xdr:nvCxnSpPr>
      <xdr:spPr>
        <a:xfrm flipV="1">
          <a:off x="7886700" y="1779578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8458277"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7677227" y="173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6864427" y="173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561</xdr:rowOff>
    </xdr:from>
    <xdr:ext cx="469744" cy="259045"/>
    <xdr:sp macro="" textlink="">
      <xdr:nvSpPr>
        <xdr:cNvPr id="433" name="n_1mainValue【市民会館】&#10;一人当たり面積"/>
        <xdr:cNvSpPr txBox="1"/>
      </xdr:nvSpPr>
      <xdr:spPr>
        <a:xfrm>
          <a:off x="845827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34" name="n_2mainValue【市民会館】&#10;一人当たり面積"/>
        <xdr:cNvSpPr txBox="1"/>
      </xdr:nvSpPr>
      <xdr:spPr>
        <a:xfrm>
          <a:off x="76772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4699614" y="5535930"/>
          <a:ext cx="0" cy="135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4738350" y="6898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4611350" y="6894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4738350" y="53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4611350" y="553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4738350" y="5932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4649450" y="594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3887450" y="5929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3093700" y="59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2299950" y="60457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22134</xdr:rowOff>
    </xdr:from>
    <xdr:to>
      <xdr:col>85</xdr:col>
      <xdr:colOff>177800</xdr:colOff>
      <xdr:row>34</xdr:row>
      <xdr:rowOff>123734</xdr:rowOff>
    </xdr:to>
    <xdr:sp macro="" textlink="">
      <xdr:nvSpPr>
        <xdr:cNvPr id="475" name="楕円 474"/>
        <xdr:cNvSpPr/>
      </xdr:nvSpPr>
      <xdr:spPr>
        <a:xfrm>
          <a:off x="14649450" y="563553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45011</xdr:rowOff>
    </xdr:from>
    <xdr:ext cx="405111" cy="259045"/>
    <xdr:sp macro="" textlink="">
      <xdr:nvSpPr>
        <xdr:cNvPr id="476" name="【一般廃棄物処理施設】&#10;有形固定資産減価償却率該当値テキスト"/>
        <xdr:cNvSpPr txBox="1"/>
      </xdr:nvSpPr>
      <xdr:spPr>
        <a:xfrm>
          <a:off x="14738350" y="549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77" name="楕円 476"/>
        <xdr:cNvSpPr/>
      </xdr:nvSpPr>
      <xdr:spPr>
        <a:xfrm>
          <a:off x="1388745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72934</xdr:rowOff>
    </xdr:from>
    <xdr:to>
      <xdr:col>85</xdr:col>
      <xdr:colOff>127000</xdr:colOff>
      <xdr:row>34</xdr:row>
      <xdr:rowOff>110490</xdr:rowOff>
    </xdr:to>
    <xdr:cxnSp macro="">
      <xdr:nvCxnSpPr>
        <xdr:cNvPr id="478" name="直線コネクタ 477"/>
        <xdr:cNvCxnSpPr/>
      </xdr:nvCxnSpPr>
      <xdr:spPr>
        <a:xfrm flipV="1">
          <a:off x="13938250" y="5686334"/>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41728</xdr:rowOff>
    </xdr:from>
    <xdr:to>
      <xdr:col>76</xdr:col>
      <xdr:colOff>165100</xdr:colOff>
      <xdr:row>34</xdr:row>
      <xdr:rowOff>143328</xdr:rowOff>
    </xdr:to>
    <xdr:sp macro="" textlink="">
      <xdr:nvSpPr>
        <xdr:cNvPr id="479" name="楕円 478"/>
        <xdr:cNvSpPr/>
      </xdr:nvSpPr>
      <xdr:spPr>
        <a:xfrm>
          <a:off x="130937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92528</xdr:rowOff>
    </xdr:from>
    <xdr:to>
      <xdr:col>81</xdr:col>
      <xdr:colOff>50800</xdr:colOff>
      <xdr:row>34</xdr:row>
      <xdr:rowOff>110490</xdr:rowOff>
    </xdr:to>
    <xdr:cxnSp macro="">
      <xdr:nvCxnSpPr>
        <xdr:cNvPr id="480" name="直線コネクタ 479"/>
        <xdr:cNvCxnSpPr/>
      </xdr:nvCxnSpPr>
      <xdr:spPr>
        <a:xfrm>
          <a:off x="13144500" y="5705928"/>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xdr:cNvSpPr txBox="1"/>
      </xdr:nvSpPr>
      <xdr:spPr>
        <a:xfrm>
          <a:off x="137420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xdr:cNvSpPr txBox="1"/>
      </xdr:nvSpPr>
      <xdr:spPr>
        <a:xfrm>
          <a:off x="12960994" y="605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2167244" y="582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84" name="n_1mainValue【一般廃棄物処理施設】&#10;有形固定資産減価償却率"/>
        <xdr:cNvSpPr txBox="1"/>
      </xdr:nvSpPr>
      <xdr:spPr>
        <a:xfrm>
          <a:off x="13742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159855</xdr:rowOff>
    </xdr:from>
    <xdr:ext cx="405111" cy="259045"/>
    <xdr:sp macro="" textlink="">
      <xdr:nvSpPr>
        <xdr:cNvPr id="485" name="n_2mainValue【一般廃棄物処理施設】&#10;有形固定資産減価償却率"/>
        <xdr:cNvSpPr txBox="1"/>
      </xdr:nvSpPr>
      <xdr:spPr>
        <a:xfrm>
          <a:off x="12960994" y="544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5849828" y="500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19951064" y="5684982"/>
          <a:ext cx="0" cy="128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19989800" y="697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19881850" y="6972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19989800" y="546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19881850" y="5684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19989800" y="6730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19900900" y="67523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19157950" y="67672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18345150" y="677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7551400" y="677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122886</xdr:rowOff>
    </xdr:from>
    <xdr:to>
      <xdr:col>116</xdr:col>
      <xdr:colOff>114300</xdr:colOff>
      <xdr:row>40</xdr:row>
      <xdr:rowOff>53036</xdr:rowOff>
    </xdr:to>
    <xdr:sp macro="" textlink="">
      <xdr:nvSpPr>
        <xdr:cNvPr id="524" name="楕円 523"/>
        <xdr:cNvSpPr/>
      </xdr:nvSpPr>
      <xdr:spPr>
        <a:xfrm>
          <a:off x="19900900" y="6561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145763</xdr:rowOff>
    </xdr:from>
    <xdr:ext cx="599010" cy="259045"/>
    <xdr:sp macro="" textlink="">
      <xdr:nvSpPr>
        <xdr:cNvPr id="525" name="【一般廃棄物処理施設】&#10;一人当たり有形固定資産（償却資産）額該当値テキスト"/>
        <xdr:cNvSpPr txBox="1"/>
      </xdr:nvSpPr>
      <xdr:spPr>
        <a:xfrm>
          <a:off x="19989800" y="64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133602</xdr:rowOff>
    </xdr:from>
    <xdr:to>
      <xdr:col>112</xdr:col>
      <xdr:colOff>38100</xdr:colOff>
      <xdr:row>40</xdr:row>
      <xdr:rowOff>63752</xdr:rowOff>
    </xdr:to>
    <xdr:sp macro="" textlink="">
      <xdr:nvSpPr>
        <xdr:cNvPr id="526" name="楕円 525"/>
        <xdr:cNvSpPr/>
      </xdr:nvSpPr>
      <xdr:spPr>
        <a:xfrm>
          <a:off x="19157950" y="65725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2236</xdr:rowOff>
    </xdr:from>
    <xdr:to>
      <xdr:col>116</xdr:col>
      <xdr:colOff>63500</xdr:colOff>
      <xdr:row>40</xdr:row>
      <xdr:rowOff>12952</xdr:rowOff>
    </xdr:to>
    <xdr:cxnSp macro="">
      <xdr:nvCxnSpPr>
        <xdr:cNvPr id="527" name="直線コネクタ 526"/>
        <xdr:cNvCxnSpPr/>
      </xdr:nvCxnSpPr>
      <xdr:spPr>
        <a:xfrm flipV="1">
          <a:off x="19202400" y="6606236"/>
          <a:ext cx="7493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160579</xdr:rowOff>
    </xdr:from>
    <xdr:to>
      <xdr:col>107</xdr:col>
      <xdr:colOff>101600</xdr:colOff>
      <xdr:row>40</xdr:row>
      <xdr:rowOff>90729</xdr:rowOff>
    </xdr:to>
    <xdr:sp macro="" textlink="">
      <xdr:nvSpPr>
        <xdr:cNvPr id="528" name="楕円 527"/>
        <xdr:cNvSpPr/>
      </xdr:nvSpPr>
      <xdr:spPr>
        <a:xfrm>
          <a:off x="18345150" y="6599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12952</xdr:rowOff>
    </xdr:from>
    <xdr:to>
      <xdr:col>111</xdr:col>
      <xdr:colOff>177800</xdr:colOff>
      <xdr:row>40</xdr:row>
      <xdr:rowOff>39929</xdr:rowOff>
    </xdr:to>
    <xdr:cxnSp macro="">
      <xdr:nvCxnSpPr>
        <xdr:cNvPr id="529" name="直線コネクタ 528"/>
        <xdr:cNvCxnSpPr/>
      </xdr:nvCxnSpPr>
      <xdr:spPr>
        <a:xfrm flipV="1">
          <a:off x="18395950" y="6616952"/>
          <a:ext cx="806450" cy="2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xdr:cNvSpPr txBox="1"/>
      </xdr:nvSpPr>
      <xdr:spPr>
        <a:xfrm>
          <a:off x="18947911" y="68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xdr:cNvSpPr txBox="1"/>
      </xdr:nvSpPr>
      <xdr:spPr>
        <a:xfrm>
          <a:off x="18166861" y="686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7354061" y="65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80279</xdr:rowOff>
    </xdr:from>
    <xdr:ext cx="599010" cy="259045"/>
    <xdr:sp macro="" textlink="">
      <xdr:nvSpPr>
        <xdr:cNvPr id="533" name="n_1mainValue【一般廃棄物処理施設】&#10;一人当たり有形固定資産（償却資産）額"/>
        <xdr:cNvSpPr txBox="1"/>
      </xdr:nvSpPr>
      <xdr:spPr>
        <a:xfrm>
          <a:off x="18915595" y="635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107256</xdr:rowOff>
    </xdr:from>
    <xdr:ext cx="599010" cy="259045"/>
    <xdr:sp macro="" textlink="">
      <xdr:nvSpPr>
        <xdr:cNvPr id="534" name="n_2mainValue【一般廃棄物処理施設】&#10;一人当たり有形固定資産（償却資産）額"/>
        <xdr:cNvSpPr txBox="1"/>
      </xdr:nvSpPr>
      <xdr:spPr>
        <a:xfrm>
          <a:off x="18134545" y="638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4699614" y="912132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4738350" y="10668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4611350" y="10664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473835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461135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4738350" y="9843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4649450" y="98648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3887450" y="9895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3093700" y="990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2299950" y="9894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75" name="楕円 574"/>
        <xdr:cNvSpPr/>
      </xdr:nvSpPr>
      <xdr:spPr>
        <a:xfrm>
          <a:off x="14649450" y="98272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576" name="【保健センター・保健所】&#10;有形固定資産減価償却率該当値テキスト"/>
        <xdr:cNvSpPr txBox="1"/>
      </xdr:nvSpPr>
      <xdr:spPr>
        <a:xfrm>
          <a:off x="14738350" y="968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577" name="楕円 576"/>
        <xdr:cNvSpPr/>
      </xdr:nvSpPr>
      <xdr:spPr>
        <a:xfrm>
          <a:off x="13887450" y="98599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169817</xdr:rowOff>
    </xdr:to>
    <xdr:cxnSp macro="">
      <xdr:nvCxnSpPr>
        <xdr:cNvPr id="578" name="直線コネクタ 577"/>
        <xdr:cNvCxnSpPr/>
      </xdr:nvCxnSpPr>
      <xdr:spPr>
        <a:xfrm flipV="1">
          <a:off x="13938250" y="9878060"/>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151674</xdr:rowOff>
    </xdr:from>
    <xdr:to>
      <xdr:col>76</xdr:col>
      <xdr:colOff>165100</xdr:colOff>
      <xdr:row>60</xdr:row>
      <xdr:rowOff>81824</xdr:rowOff>
    </xdr:to>
    <xdr:sp macro="" textlink="">
      <xdr:nvSpPr>
        <xdr:cNvPr id="579" name="楕円 578"/>
        <xdr:cNvSpPr/>
      </xdr:nvSpPr>
      <xdr:spPr>
        <a:xfrm>
          <a:off x="13093700" y="98925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169817</xdr:rowOff>
    </xdr:from>
    <xdr:to>
      <xdr:col>81</xdr:col>
      <xdr:colOff>50800</xdr:colOff>
      <xdr:row>60</xdr:row>
      <xdr:rowOff>31024</xdr:rowOff>
    </xdr:to>
    <xdr:cxnSp macro="">
      <xdr:nvCxnSpPr>
        <xdr:cNvPr id="580" name="直線コネクタ 579"/>
        <xdr:cNvCxnSpPr/>
      </xdr:nvCxnSpPr>
      <xdr:spPr>
        <a:xfrm flipV="1">
          <a:off x="13144500" y="9904367"/>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37420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2960994" y="1000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2167244" y="967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65694</xdr:rowOff>
    </xdr:from>
    <xdr:ext cx="405111" cy="259045"/>
    <xdr:sp macro="" textlink="">
      <xdr:nvSpPr>
        <xdr:cNvPr id="584" name="n_1mainValue【保健センター・保健所】&#10;有形固定資産減価償却率"/>
        <xdr:cNvSpPr txBox="1"/>
      </xdr:nvSpPr>
      <xdr:spPr>
        <a:xfrm>
          <a:off x="13742044" y="9641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98351</xdr:rowOff>
    </xdr:from>
    <xdr:ext cx="405111" cy="259045"/>
    <xdr:sp macro="" textlink="">
      <xdr:nvSpPr>
        <xdr:cNvPr id="585" name="n_2mainValue【保健センター・保健所】&#10;有形固定資産減価償却率"/>
        <xdr:cNvSpPr txBox="1"/>
      </xdr:nvSpPr>
      <xdr:spPr>
        <a:xfrm>
          <a:off x="12960994" y="967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19951064" y="931091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19989800" y="1067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19881850" y="10675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19989800" y="909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19881850" y="9310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19989800" y="10186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19900900" y="10208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19157950" y="10218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18345150" y="1022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7551400" y="10218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49893</xdr:rowOff>
    </xdr:from>
    <xdr:to>
      <xdr:col>116</xdr:col>
      <xdr:colOff>114300</xdr:colOff>
      <xdr:row>61</xdr:row>
      <xdr:rowOff>151493</xdr:rowOff>
    </xdr:to>
    <xdr:sp macro="" textlink="">
      <xdr:nvSpPr>
        <xdr:cNvPr id="626" name="楕円 625"/>
        <xdr:cNvSpPr/>
      </xdr:nvSpPr>
      <xdr:spPr>
        <a:xfrm>
          <a:off x="19900900" y="101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72770</xdr:rowOff>
    </xdr:from>
    <xdr:ext cx="469744" cy="259045"/>
    <xdr:sp macro="" textlink="">
      <xdr:nvSpPr>
        <xdr:cNvPr id="627" name="【保健センター・保健所】&#10;一人当たり面積該当値テキスト"/>
        <xdr:cNvSpPr txBox="1"/>
      </xdr:nvSpPr>
      <xdr:spPr>
        <a:xfrm>
          <a:off x="19989800"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49893</xdr:rowOff>
    </xdr:from>
    <xdr:to>
      <xdr:col>112</xdr:col>
      <xdr:colOff>38100</xdr:colOff>
      <xdr:row>61</xdr:row>
      <xdr:rowOff>151493</xdr:rowOff>
    </xdr:to>
    <xdr:sp macro="" textlink="">
      <xdr:nvSpPr>
        <xdr:cNvPr id="628" name="楕円 627"/>
        <xdr:cNvSpPr/>
      </xdr:nvSpPr>
      <xdr:spPr>
        <a:xfrm>
          <a:off x="19157950" y="101209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100693</xdr:rowOff>
    </xdr:from>
    <xdr:to>
      <xdr:col>116</xdr:col>
      <xdr:colOff>63500</xdr:colOff>
      <xdr:row>61</xdr:row>
      <xdr:rowOff>100693</xdr:rowOff>
    </xdr:to>
    <xdr:cxnSp macro="">
      <xdr:nvCxnSpPr>
        <xdr:cNvPr id="629" name="直線コネクタ 628"/>
        <xdr:cNvCxnSpPr/>
      </xdr:nvCxnSpPr>
      <xdr:spPr>
        <a:xfrm>
          <a:off x="19202400" y="1017179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60778</xdr:rowOff>
    </xdr:from>
    <xdr:to>
      <xdr:col>107</xdr:col>
      <xdr:colOff>101600</xdr:colOff>
      <xdr:row>61</xdr:row>
      <xdr:rowOff>162378</xdr:rowOff>
    </xdr:to>
    <xdr:sp macro="" textlink="">
      <xdr:nvSpPr>
        <xdr:cNvPr id="630" name="楕円 629"/>
        <xdr:cNvSpPr/>
      </xdr:nvSpPr>
      <xdr:spPr>
        <a:xfrm>
          <a:off x="18345150" y="101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100693</xdr:rowOff>
    </xdr:from>
    <xdr:to>
      <xdr:col>111</xdr:col>
      <xdr:colOff>177800</xdr:colOff>
      <xdr:row>61</xdr:row>
      <xdr:rowOff>111578</xdr:rowOff>
    </xdr:to>
    <xdr:cxnSp macro="">
      <xdr:nvCxnSpPr>
        <xdr:cNvPr id="631" name="直線コネクタ 630"/>
        <xdr:cNvCxnSpPr/>
      </xdr:nvCxnSpPr>
      <xdr:spPr>
        <a:xfrm flipV="1">
          <a:off x="18395950" y="10171793"/>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32" name="n_1aveValue【保健センター・保健所】&#10;一人当たり面積"/>
        <xdr:cNvSpPr txBox="1"/>
      </xdr:nvSpPr>
      <xdr:spPr>
        <a:xfrm>
          <a:off x="189802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33" name="n_2aveValue【保健センター・保健所】&#10;一人当たり面積"/>
        <xdr:cNvSpPr txBox="1"/>
      </xdr:nvSpPr>
      <xdr:spPr>
        <a:xfrm>
          <a:off x="181801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738637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168020</xdr:rowOff>
    </xdr:from>
    <xdr:ext cx="469744" cy="259045"/>
    <xdr:sp macro="" textlink="">
      <xdr:nvSpPr>
        <xdr:cNvPr id="635" name="n_1mainValue【保健センター・保健所】&#10;一人当たり面積"/>
        <xdr:cNvSpPr txBox="1"/>
      </xdr:nvSpPr>
      <xdr:spPr>
        <a:xfrm>
          <a:off x="18980227" y="99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7455</xdr:rowOff>
    </xdr:from>
    <xdr:ext cx="469744" cy="259045"/>
    <xdr:sp macro="" textlink="">
      <xdr:nvSpPr>
        <xdr:cNvPr id="636" name="n_2mainValue【保健センター・保健所】&#10;一人当たり面積"/>
        <xdr:cNvSpPr txBox="1"/>
      </xdr:nvSpPr>
      <xdr:spPr>
        <a:xfrm>
          <a:off x="181801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4699614" y="12840607"/>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4738350" y="1417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4611350" y="14172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4738350" y="12622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4611350" y="12840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67" name="【消防施設】&#10;有形固定資産減価償却率平均値テキスト"/>
        <xdr:cNvSpPr txBox="1"/>
      </xdr:nvSpPr>
      <xdr:spPr>
        <a:xfrm>
          <a:off x="14738350" y="13224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4649450" y="133732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3887450" y="1338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3093700" y="13507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2299950" y="13456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677" name="楕円 676"/>
        <xdr:cNvSpPr/>
      </xdr:nvSpPr>
      <xdr:spPr>
        <a:xfrm>
          <a:off x="14649450" y="139259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35940</xdr:rowOff>
    </xdr:from>
    <xdr:ext cx="405111" cy="259045"/>
    <xdr:sp macro="" textlink="">
      <xdr:nvSpPr>
        <xdr:cNvPr id="678" name="【消防施設】&#10;有形固定資産減価償却率該当値テキスト"/>
        <xdr:cNvSpPr txBox="1"/>
      </xdr:nvSpPr>
      <xdr:spPr>
        <a:xfrm>
          <a:off x="14738350" y="139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79" name="楕円 678"/>
        <xdr:cNvSpPr/>
      </xdr:nvSpPr>
      <xdr:spPr>
        <a:xfrm>
          <a:off x="13887450" y="13782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84</xdr:row>
      <xdr:rowOff>108313</xdr:rowOff>
    </xdr:to>
    <xdr:cxnSp macro="">
      <xdr:nvCxnSpPr>
        <xdr:cNvPr id="680" name="直線コネクタ 679"/>
        <xdr:cNvCxnSpPr/>
      </xdr:nvCxnSpPr>
      <xdr:spPr>
        <a:xfrm>
          <a:off x="13938250" y="13832839"/>
          <a:ext cx="762000" cy="14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681" name="楕円 680"/>
        <xdr:cNvSpPr/>
      </xdr:nvSpPr>
      <xdr:spPr>
        <a:xfrm>
          <a:off x="13093700" y="138114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158931</xdr:rowOff>
    </xdr:to>
    <xdr:cxnSp macro="">
      <xdr:nvCxnSpPr>
        <xdr:cNvPr id="682" name="直線コネクタ 681"/>
        <xdr:cNvCxnSpPr/>
      </xdr:nvCxnSpPr>
      <xdr:spPr>
        <a:xfrm flipV="1">
          <a:off x="13144500" y="13832839"/>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3" name="n_1aveValue【消防施設】&#10;有形固定資産減価償却率"/>
        <xdr:cNvSpPr txBox="1"/>
      </xdr:nvSpPr>
      <xdr:spPr>
        <a:xfrm>
          <a:off x="13742044" y="131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4" name="n_2aveValue【消防施設】&#10;有形固定資産減価償却率"/>
        <xdr:cNvSpPr txBox="1"/>
      </xdr:nvSpPr>
      <xdr:spPr>
        <a:xfrm>
          <a:off x="12960994" y="1328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2167244" y="1323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86" name="n_1mainValue【消防施設】&#10;有形固定資産減価償却率"/>
        <xdr:cNvSpPr txBox="1"/>
      </xdr:nvSpPr>
      <xdr:spPr>
        <a:xfrm>
          <a:off x="13742044" y="1386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687" name="n_2mainValue【消防施設】&#10;有形固定資産減価償却率"/>
        <xdr:cNvSpPr txBox="1"/>
      </xdr:nvSpPr>
      <xdr:spPr>
        <a:xfrm>
          <a:off x="12960994" y="1389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19951064" y="1278966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199898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19881850" y="14218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19989800" y="1257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19881850" y="12789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19989800" y="13762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19900900" y="137843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19157950" y="13793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18345150" y="13811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7551400" y="13811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58165</xdr:rowOff>
    </xdr:from>
    <xdr:to>
      <xdr:col>116</xdr:col>
      <xdr:colOff>114300</xdr:colOff>
      <xdr:row>81</xdr:row>
      <xdr:rowOff>159765</xdr:rowOff>
    </xdr:to>
    <xdr:sp macro="" textlink="">
      <xdr:nvSpPr>
        <xdr:cNvPr id="724" name="楕円 723"/>
        <xdr:cNvSpPr/>
      </xdr:nvSpPr>
      <xdr:spPr>
        <a:xfrm>
          <a:off x="199009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81042</xdr:rowOff>
    </xdr:from>
    <xdr:ext cx="469744" cy="259045"/>
    <xdr:sp macro="" textlink="">
      <xdr:nvSpPr>
        <xdr:cNvPr id="725" name="【消防施設】&#10;一人当たり面積該当値テキスト"/>
        <xdr:cNvSpPr txBox="1"/>
      </xdr:nvSpPr>
      <xdr:spPr>
        <a:xfrm>
          <a:off x="19989800"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106172</xdr:rowOff>
    </xdr:from>
    <xdr:to>
      <xdr:col>112</xdr:col>
      <xdr:colOff>38100</xdr:colOff>
      <xdr:row>83</xdr:row>
      <xdr:rowOff>36322</xdr:rowOff>
    </xdr:to>
    <xdr:sp macro="" textlink="">
      <xdr:nvSpPr>
        <xdr:cNvPr id="726" name="楕円 725"/>
        <xdr:cNvSpPr/>
      </xdr:nvSpPr>
      <xdr:spPr>
        <a:xfrm>
          <a:off x="19157950" y="136443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108965</xdr:rowOff>
    </xdr:from>
    <xdr:to>
      <xdr:col>116</xdr:col>
      <xdr:colOff>63500</xdr:colOff>
      <xdr:row>82</xdr:row>
      <xdr:rowOff>156972</xdr:rowOff>
    </xdr:to>
    <xdr:cxnSp macro="">
      <xdr:nvCxnSpPr>
        <xdr:cNvPr id="727" name="直線コネクタ 726"/>
        <xdr:cNvCxnSpPr/>
      </xdr:nvCxnSpPr>
      <xdr:spPr>
        <a:xfrm flipV="1">
          <a:off x="19202400" y="13482065"/>
          <a:ext cx="749300" cy="2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83313</xdr:rowOff>
    </xdr:from>
    <xdr:to>
      <xdr:col>107</xdr:col>
      <xdr:colOff>101600</xdr:colOff>
      <xdr:row>83</xdr:row>
      <xdr:rowOff>13463</xdr:rowOff>
    </xdr:to>
    <xdr:sp macro="" textlink="">
      <xdr:nvSpPr>
        <xdr:cNvPr id="728" name="楕円 727"/>
        <xdr:cNvSpPr/>
      </xdr:nvSpPr>
      <xdr:spPr>
        <a:xfrm>
          <a:off x="18345150" y="136215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134113</xdr:rowOff>
    </xdr:from>
    <xdr:to>
      <xdr:col>111</xdr:col>
      <xdr:colOff>177800</xdr:colOff>
      <xdr:row>82</xdr:row>
      <xdr:rowOff>156972</xdr:rowOff>
    </xdr:to>
    <xdr:cxnSp macro="">
      <xdr:nvCxnSpPr>
        <xdr:cNvPr id="729" name="直線コネクタ 728"/>
        <xdr:cNvCxnSpPr/>
      </xdr:nvCxnSpPr>
      <xdr:spPr>
        <a:xfrm>
          <a:off x="18395950" y="13672313"/>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18980227" y="138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18180127" y="1389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7386377" y="135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52849</xdr:rowOff>
    </xdr:from>
    <xdr:ext cx="469744" cy="259045"/>
    <xdr:sp macro="" textlink="">
      <xdr:nvSpPr>
        <xdr:cNvPr id="733" name="n_1mainValue【消防施設】&#10;一人当たり面積"/>
        <xdr:cNvSpPr txBox="1"/>
      </xdr:nvSpPr>
      <xdr:spPr>
        <a:xfrm>
          <a:off x="18980227"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29990</xdr:rowOff>
    </xdr:from>
    <xdr:ext cx="469744" cy="259045"/>
    <xdr:sp macro="" textlink="">
      <xdr:nvSpPr>
        <xdr:cNvPr id="734" name="n_2mainValue【消防施設】&#10;一人当たり面積"/>
        <xdr:cNvSpPr txBox="1"/>
      </xdr:nvSpPr>
      <xdr:spPr>
        <a:xfrm>
          <a:off x="18180127" y="134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4699614" y="16461921"/>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4738350"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4611350" y="17843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4738350" y="170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4649450" y="170633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3887450" y="170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3093700" y="1704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2299950" y="170796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775" name="楕円 774"/>
        <xdr:cNvSpPr/>
      </xdr:nvSpPr>
      <xdr:spPr>
        <a:xfrm>
          <a:off x="14649450" y="170453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62972</xdr:rowOff>
    </xdr:from>
    <xdr:ext cx="405111" cy="259045"/>
    <xdr:sp macro="" textlink="">
      <xdr:nvSpPr>
        <xdr:cNvPr id="776" name="【庁舎】&#10;有形固定資産減価償却率該当値テキスト"/>
        <xdr:cNvSpPr txBox="1"/>
      </xdr:nvSpPr>
      <xdr:spPr>
        <a:xfrm>
          <a:off x="14738350"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67855</xdr:rowOff>
    </xdr:from>
    <xdr:to>
      <xdr:col>81</xdr:col>
      <xdr:colOff>101600</xdr:colOff>
      <xdr:row>103</xdr:row>
      <xdr:rowOff>169455</xdr:rowOff>
    </xdr:to>
    <xdr:sp macro="" textlink="">
      <xdr:nvSpPr>
        <xdr:cNvPr id="777" name="楕円 776"/>
        <xdr:cNvSpPr/>
      </xdr:nvSpPr>
      <xdr:spPr>
        <a:xfrm>
          <a:off x="13887450" y="17073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118655</xdr:rowOff>
    </xdr:to>
    <xdr:cxnSp macro="">
      <xdr:nvCxnSpPr>
        <xdr:cNvPr id="778" name="直線コネクタ 777"/>
        <xdr:cNvCxnSpPr/>
      </xdr:nvCxnSpPr>
      <xdr:spPr>
        <a:xfrm flipV="1">
          <a:off x="13938250" y="17096195"/>
          <a:ext cx="762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9" name="楕円 778"/>
        <xdr:cNvSpPr/>
      </xdr:nvSpPr>
      <xdr:spPr>
        <a:xfrm>
          <a:off x="13093700" y="171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118655</xdr:rowOff>
    </xdr:from>
    <xdr:to>
      <xdr:col>81</xdr:col>
      <xdr:colOff>50800</xdr:colOff>
      <xdr:row>104</xdr:row>
      <xdr:rowOff>56606</xdr:rowOff>
    </xdr:to>
    <xdr:cxnSp macro="">
      <xdr:nvCxnSpPr>
        <xdr:cNvPr id="780" name="直線コネクタ 779"/>
        <xdr:cNvCxnSpPr/>
      </xdr:nvCxnSpPr>
      <xdr:spPr>
        <a:xfrm flipV="1">
          <a:off x="13144500" y="17123955"/>
          <a:ext cx="793750" cy="1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81" name="n_1aveValue【庁舎】&#10;有形固定資産減価償却率"/>
        <xdr:cNvSpPr txBox="1"/>
      </xdr:nvSpPr>
      <xdr:spPr>
        <a:xfrm>
          <a:off x="13742044" y="1685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82" name="n_2aveValue【庁舎】&#10;有形固定資産減価償却率"/>
        <xdr:cNvSpPr txBox="1"/>
      </xdr:nvSpPr>
      <xdr:spPr>
        <a:xfrm>
          <a:off x="12960994" y="1683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2167244" y="1686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160582</xdr:rowOff>
    </xdr:from>
    <xdr:ext cx="405111" cy="259045"/>
    <xdr:sp macro="" textlink="">
      <xdr:nvSpPr>
        <xdr:cNvPr id="784" name="n_1mainValue【庁舎】&#10;有形固定資産減価償却率"/>
        <xdr:cNvSpPr txBox="1"/>
      </xdr:nvSpPr>
      <xdr:spPr>
        <a:xfrm>
          <a:off x="13742044" y="1716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785" name="n_2mainValue【庁舎】&#10;有形固定資産減価償却率"/>
        <xdr:cNvSpPr txBox="1"/>
      </xdr:nvSpPr>
      <xdr:spPr>
        <a:xfrm>
          <a:off x="1296099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19951064" y="16566606"/>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19989800" y="1805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19881850" y="18054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19989800" y="1634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19881850" y="16566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19989800" y="17595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19900900" y="17617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19157950" y="176435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18345150" y="17653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7551400" y="17620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74386</xdr:rowOff>
    </xdr:from>
    <xdr:to>
      <xdr:col>116</xdr:col>
      <xdr:colOff>114300</xdr:colOff>
      <xdr:row>105</xdr:row>
      <xdr:rowOff>4536</xdr:rowOff>
    </xdr:to>
    <xdr:sp macro="" textlink="">
      <xdr:nvSpPr>
        <xdr:cNvPr id="827" name="楕円 826"/>
        <xdr:cNvSpPr/>
      </xdr:nvSpPr>
      <xdr:spPr>
        <a:xfrm>
          <a:off x="19900900" y="17244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97263</xdr:rowOff>
    </xdr:from>
    <xdr:ext cx="469744" cy="259045"/>
    <xdr:sp macro="" textlink="">
      <xdr:nvSpPr>
        <xdr:cNvPr id="828" name="【庁舎】&#10;一人当たり面積該当値テキスト"/>
        <xdr:cNvSpPr txBox="1"/>
      </xdr:nvSpPr>
      <xdr:spPr>
        <a:xfrm>
          <a:off x="19989800" y="171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829" name="楕円 828"/>
        <xdr:cNvSpPr/>
      </xdr:nvSpPr>
      <xdr:spPr>
        <a:xfrm>
          <a:off x="19157950" y="17264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125186</xdr:rowOff>
    </xdr:from>
    <xdr:to>
      <xdr:col>116</xdr:col>
      <xdr:colOff>63500</xdr:colOff>
      <xdr:row>104</xdr:row>
      <xdr:rowOff>144780</xdr:rowOff>
    </xdr:to>
    <xdr:cxnSp macro="">
      <xdr:nvCxnSpPr>
        <xdr:cNvPr id="830" name="直線コネクタ 829"/>
        <xdr:cNvCxnSpPr/>
      </xdr:nvCxnSpPr>
      <xdr:spPr>
        <a:xfrm flipV="1">
          <a:off x="19202400" y="17295586"/>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31" name="楕円 830"/>
        <xdr:cNvSpPr/>
      </xdr:nvSpPr>
      <xdr:spPr>
        <a:xfrm>
          <a:off x="18345150" y="17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106</xdr:row>
      <xdr:rowOff>53339</xdr:rowOff>
    </xdr:to>
    <xdr:cxnSp macro="">
      <xdr:nvCxnSpPr>
        <xdr:cNvPr id="832" name="直線コネクタ 831"/>
        <xdr:cNvCxnSpPr/>
      </xdr:nvCxnSpPr>
      <xdr:spPr>
        <a:xfrm flipV="1">
          <a:off x="18395950" y="17315180"/>
          <a:ext cx="806450" cy="2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xdr:cNvSpPr txBox="1"/>
      </xdr:nvSpPr>
      <xdr:spPr>
        <a:xfrm>
          <a:off x="18980227" y="177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xdr:cNvSpPr txBox="1"/>
      </xdr:nvSpPr>
      <xdr:spPr>
        <a:xfrm>
          <a:off x="18180127" y="177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7386377" y="174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36" name="n_1mainValue【庁舎】&#10;一人当たり面積"/>
        <xdr:cNvSpPr txBox="1"/>
      </xdr:nvSpPr>
      <xdr:spPr>
        <a:xfrm>
          <a:off x="18980227" y="1704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837" name="n_2mainValue【庁舎】&#10;一人当たり面積"/>
        <xdr:cNvSpPr txBox="1"/>
      </xdr:nvSpPr>
      <xdr:spPr>
        <a:xfrm>
          <a:off x="18180127" y="1729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低くなっている施設は、消防施設であり、特に高くなっている施設は体育館・プール、一般廃棄物処理施設である。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年度に寒川Ｂ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&amp;</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Ｇ海洋センタープールの改修工事を実施したため、有形固定資産減価償却率は前年度比で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％減少しているものの、大部分の体育館は昭和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あるため施設の老朽化が進んでいる。また、東部清掃施設組合が所有する一般廃棄物処理施設については、溶融炉等の工作物の老朽化が進んでおり、毎年度計画立てて修繕等を実施している状況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消防施設については、償却資産額の大部分を占める消防署、分署を大川広域行政組合が所有しており、平成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年度に消防本部、平成３０年度には、大川広域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西消防署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及び大川広域西消防署寒川分署の更新が完了したため、有形固定資産減価償却率は低くなっている。</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48,868
48,433
158.63
27,703,357
26,758,245
872,281
15,043,925
26,147,691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人口の減少や少子高齢化に加え、市内に中心となる産業がないこと等により、財政基盤が弱く、類似団体平均値を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下回っている。今後は企業誘致を含めた商工業振興や激化する人口減少対策として定住促進に注力し、持続的な税収の確保に努める。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9" name="直線コネクタ 68"/>
        <xdr:cNvCxnSpPr/>
      </xdr:nvCxnSpPr>
      <xdr:spPr>
        <a:xfrm>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xdr:cNvCxnSpPr/>
      </xdr:nvCxnSpPr>
      <xdr:spPr>
        <a:xfrm flipV="1">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98072</xdr:rowOff>
    </xdr:to>
    <xdr:cxnSp macro="">
      <xdr:nvCxnSpPr>
        <xdr:cNvPr id="78" name="直線コネクタ 77"/>
        <xdr:cNvCxnSpPr/>
      </xdr:nvCxnSpPr>
      <xdr:spPr>
        <a:xfrm flipV="1">
          <a:off x="1447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経常経費の扶助費及び公債費の増加により、経常収支比率は前年度比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％となった。扶助費においては、民間保育所がこども園に移行したことなどより前年度比約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億円の増、公債費においては、前年度に着手した庁舎整備事業等の大型建設事業に係る市債の償還開始により前年度比約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の増となっている。今年度も引き続き大型建設事業を実施しているため、公債費が更に増加し、数値の悪化が予想されるが、公共施設の再編や行政改革を継続的に実施することにより将来的に生じる経常経費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65</xdr:row>
      <xdr:rowOff>162306</xdr:rowOff>
    </xdr:to>
    <xdr:cxnSp macro="">
      <xdr:nvCxnSpPr>
        <xdr:cNvPr id="130" name="直線コネクタ 129"/>
        <xdr:cNvCxnSpPr/>
      </xdr:nvCxnSpPr>
      <xdr:spPr>
        <a:xfrm>
          <a:off x="4114800" y="1116660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22352</xdr:rowOff>
    </xdr:to>
    <xdr:cxnSp macro="">
      <xdr:nvCxnSpPr>
        <xdr:cNvPr id="133" name="直線コネクタ 132"/>
        <xdr:cNvCxnSpPr/>
      </xdr:nvCxnSpPr>
      <xdr:spPr>
        <a:xfrm>
          <a:off x="3225800" y="11166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65</xdr:row>
      <xdr:rowOff>22352</xdr:rowOff>
    </xdr:to>
    <xdr:cxnSp macro="">
      <xdr:nvCxnSpPr>
        <xdr:cNvPr id="136" name="直線コネクタ 135"/>
        <xdr:cNvCxnSpPr/>
      </xdr:nvCxnSpPr>
      <xdr:spPr>
        <a:xfrm>
          <a:off x="2336800" y="1099286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20066</xdr:rowOff>
    </xdr:to>
    <xdr:cxnSp macro="">
      <xdr:nvCxnSpPr>
        <xdr:cNvPr id="139" name="直線コネクタ 138"/>
        <xdr:cNvCxnSpPr/>
      </xdr:nvCxnSpPr>
      <xdr:spPr>
        <a:xfrm>
          <a:off x="1447800" y="109204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49" name="楕円 148"/>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0" name="財政構造の弾力性該当値テキスト"/>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2" name="テキスト ボックス 151"/>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6" name="テキスト ボックス 155"/>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58" name="テキスト ボックス 157"/>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年度から水道事業が香川県広域水道企業団へ移行したことなどにより、前年度比約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千万円の増となったものの、物件費が住民情報関連システムの更新終了などにより減額となり、人件費・物件費等決算額は前年度とほぼ同額となっている。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しかし、人口が前年度比</a:t>
          </a:r>
          <a:r>
            <a:rPr kumimoji="1" lang="en-US" altLang="ja-JP" sz="1100">
              <a:latin typeface="ＭＳ Ｐゴシック" panose="020B0600070205080204" pitchFamily="50" charset="-128"/>
              <a:ea typeface="ＭＳ Ｐゴシック" panose="020B0600070205080204" pitchFamily="50" charset="-128"/>
            </a:rPr>
            <a:t>644</a:t>
          </a:r>
          <a:r>
            <a:rPr kumimoji="1" lang="ja-JP" altLang="en-US" sz="1100">
              <a:latin typeface="ＭＳ Ｐゴシック" panose="020B0600070205080204" pitchFamily="50" charset="-128"/>
              <a:ea typeface="ＭＳ Ｐゴシック" panose="020B0600070205080204" pitchFamily="50" charset="-128"/>
            </a:rPr>
            <a:t>人減の</a:t>
          </a:r>
          <a:r>
            <a:rPr kumimoji="1" lang="en-US" altLang="ja-JP" sz="1100">
              <a:latin typeface="ＭＳ Ｐゴシック" panose="020B0600070205080204" pitchFamily="50" charset="-128"/>
              <a:ea typeface="ＭＳ Ｐゴシック" panose="020B0600070205080204" pitchFamily="50" charset="-128"/>
            </a:rPr>
            <a:t>48,868</a:t>
          </a:r>
          <a:r>
            <a:rPr kumimoji="1" lang="ja-JP" altLang="en-US" sz="1100">
              <a:latin typeface="ＭＳ Ｐゴシック" panose="020B0600070205080204" pitchFamily="50" charset="-128"/>
              <a:ea typeface="ＭＳ Ｐゴシック" panose="020B0600070205080204" pitchFamily="50" charset="-128"/>
            </a:rPr>
            <a:t>人となったため、人口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人あたりの決算額は</a:t>
          </a:r>
          <a:r>
            <a:rPr kumimoji="1" lang="en-US" altLang="ja-JP" sz="1100">
              <a:latin typeface="ＭＳ Ｐゴシック" panose="020B0600070205080204" pitchFamily="50" charset="-128"/>
              <a:ea typeface="ＭＳ Ｐゴシック" panose="020B0600070205080204" pitchFamily="50" charset="-128"/>
            </a:rPr>
            <a:t>1,712</a:t>
          </a:r>
          <a:r>
            <a:rPr kumimoji="1" lang="ja-JP" altLang="en-US" sz="1100">
              <a:latin typeface="ＭＳ Ｐゴシック" panose="020B0600070205080204" pitchFamily="50" charset="-128"/>
              <a:ea typeface="ＭＳ Ｐゴシック" panose="020B0600070205080204" pitchFamily="50" charset="-128"/>
            </a:rPr>
            <a:t>円増加した。</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今後は、人口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減少対策に注力し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つつ、職員数の適正化や公共施設の集約化等を実施することで将来の人件費や施設管理費を抑制し、行政サービスの効率性向上を目指す。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53645</xdr:rowOff>
    </xdr:from>
    <xdr:to>
      <xdr:col>23</xdr:col>
      <xdr:colOff>133350</xdr:colOff>
      <xdr:row>82</xdr:row>
      <xdr:rowOff>70169</xdr:rowOff>
    </xdr:to>
    <xdr:cxnSp macro="">
      <xdr:nvCxnSpPr>
        <xdr:cNvPr id="191" name="直線コネクタ 190"/>
        <xdr:cNvCxnSpPr/>
      </xdr:nvCxnSpPr>
      <xdr:spPr>
        <a:xfrm>
          <a:off x="4114800" y="14112545"/>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155380</xdr:rowOff>
    </xdr:from>
    <xdr:to>
      <xdr:col>19</xdr:col>
      <xdr:colOff>133350</xdr:colOff>
      <xdr:row>82</xdr:row>
      <xdr:rowOff>53645</xdr:rowOff>
    </xdr:to>
    <xdr:cxnSp macro="">
      <xdr:nvCxnSpPr>
        <xdr:cNvPr id="194" name="直線コネクタ 193"/>
        <xdr:cNvCxnSpPr/>
      </xdr:nvCxnSpPr>
      <xdr:spPr>
        <a:xfrm>
          <a:off x="3225800" y="14042830"/>
          <a:ext cx="889000" cy="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130370</xdr:rowOff>
    </xdr:from>
    <xdr:to>
      <xdr:col>15</xdr:col>
      <xdr:colOff>82550</xdr:colOff>
      <xdr:row>81</xdr:row>
      <xdr:rowOff>155380</xdr:rowOff>
    </xdr:to>
    <xdr:cxnSp macro="">
      <xdr:nvCxnSpPr>
        <xdr:cNvPr id="197" name="直線コネクタ 196"/>
        <xdr:cNvCxnSpPr/>
      </xdr:nvCxnSpPr>
      <xdr:spPr>
        <a:xfrm>
          <a:off x="2336800" y="14017820"/>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105102</xdr:rowOff>
    </xdr:from>
    <xdr:to>
      <xdr:col>11</xdr:col>
      <xdr:colOff>31750</xdr:colOff>
      <xdr:row>81</xdr:row>
      <xdr:rowOff>130370</xdr:rowOff>
    </xdr:to>
    <xdr:cxnSp macro="">
      <xdr:nvCxnSpPr>
        <xdr:cNvPr id="200" name="直線コネクタ 199"/>
        <xdr:cNvCxnSpPr/>
      </xdr:nvCxnSpPr>
      <xdr:spPr>
        <a:xfrm>
          <a:off x="1447800" y="13992552"/>
          <a:ext cx="889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19369</xdr:rowOff>
    </xdr:from>
    <xdr:to>
      <xdr:col>23</xdr:col>
      <xdr:colOff>184150</xdr:colOff>
      <xdr:row>82</xdr:row>
      <xdr:rowOff>120969</xdr:rowOff>
    </xdr:to>
    <xdr:sp macro="" textlink="">
      <xdr:nvSpPr>
        <xdr:cNvPr id="210" name="楕円 209"/>
        <xdr:cNvSpPr/>
      </xdr:nvSpPr>
      <xdr:spPr>
        <a:xfrm>
          <a:off x="4902200" y="14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162896</xdr:rowOff>
    </xdr:from>
    <xdr:ext cx="762000" cy="259045"/>
    <xdr:sp macro="" textlink="">
      <xdr:nvSpPr>
        <xdr:cNvPr id="211" name="人件費・物件費等の状況該当値テキスト"/>
        <xdr:cNvSpPr txBox="1"/>
      </xdr:nvSpPr>
      <xdr:spPr>
        <a:xfrm>
          <a:off x="5041900" y="140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2845</xdr:rowOff>
    </xdr:from>
    <xdr:to>
      <xdr:col>19</xdr:col>
      <xdr:colOff>184150</xdr:colOff>
      <xdr:row>82</xdr:row>
      <xdr:rowOff>104445</xdr:rowOff>
    </xdr:to>
    <xdr:sp macro="" textlink="">
      <xdr:nvSpPr>
        <xdr:cNvPr id="212" name="楕円 211"/>
        <xdr:cNvSpPr/>
      </xdr:nvSpPr>
      <xdr:spPr>
        <a:xfrm>
          <a:off x="40640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114622</xdr:rowOff>
    </xdr:from>
    <xdr:ext cx="736600" cy="259045"/>
    <xdr:sp macro="" textlink="">
      <xdr:nvSpPr>
        <xdr:cNvPr id="213" name="テキスト ボックス 212"/>
        <xdr:cNvSpPr txBox="1"/>
      </xdr:nvSpPr>
      <xdr:spPr>
        <a:xfrm>
          <a:off x="3733800" y="1383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104580</xdr:rowOff>
    </xdr:from>
    <xdr:to>
      <xdr:col>15</xdr:col>
      <xdr:colOff>133350</xdr:colOff>
      <xdr:row>82</xdr:row>
      <xdr:rowOff>34730</xdr:rowOff>
    </xdr:to>
    <xdr:sp macro="" textlink="">
      <xdr:nvSpPr>
        <xdr:cNvPr id="214" name="楕円 213"/>
        <xdr:cNvSpPr/>
      </xdr:nvSpPr>
      <xdr:spPr>
        <a:xfrm>
          <a:off x="3175000" y="139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44907</xdr:rowOff>
    </xdr:from>
    <xdr:ext cx="762000" cy="259045"/>
    <xdr:sp macro="" textlink="">
      <xdr:nvSpPr>
        <xdr:cNvPr id="215" name="テキスト ボックス 214"/>
        <xdr:cNvSpPr txBox="1"/>
      </xdr:nvSpPr>
      <xdr:spPr>
        <a:xfrm>
          <a:off x="2844800" y="137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79570</xdr:rowOff>
    </xdr:from>
    <xdr:to>
      <xdr:col>11</xdr:col>
      <xdr:colOff>82550</xdr:colOff>
      <xdr:row>82</xdr:row>
      <xdr:rowOff>9720</xdr:rowOff>
    </xdr:to>
    <xdr:sp macro="" textlink="">
      <xdr:nvSpPr>
        <xdr:cNvPr id="216" name="楕円 215"/>
        <xdr:cNvSpPr/>
      </xdr:nvSpPr>
      <xdr:spPr>
        <a:xfrm>
          <a:off x="2286000" y="139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19897</xdr:rowOff>
    </xdr:from>
    <xdr:ext cx="762000" cy="259045"/>
    <xdr:sp macro="" textlink="">
      <xdr:nvSpPr>
        <xdr:cNvPr id="217" name="テキスト ボックス 216"/>
        <xdr:cNvSpPr txBox="1"/>
      </xdr:nvSpPr>
      <xdr:spPr>
        <a:xfrm>
          <a:off x="1955800" y="1373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54302</xdr:rowOff>
    </xdr:from>
    <xdr:to>
      <xdr:col>7</xdr:col>
      <xdr:colOff>31750</xdr:colOff>
      <xdr:row>81</xdr:row>
      <xdr:rowOff>155902</xdr:rowOff>
    </xdr:to>
    <xdr:sp macro="" textlink="">
      <xdr:nvSpPr>
        <xdr:cNvPr id="218" name="楕円 217"/>
        <xdr:cNvSpPr/>
      </xdr:nvSpPr>
      <xdr:spPr>
        <a:xfrm>
          <a:off x="1397000" y="139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166079</xdr:rowOff>
    </xdr:from>
    <xdr:ext cx="762000" cy="259045"/>
    <xdr:sp macro="" textlink="">
      <xdr:nvSpPr>
        <xdr:cNvPr id="219" name="テキスト ボックス 218"/>
        <xdr:cNvSpPr txBox="1"/>
      </xdr:nvSpPr>
      <xdr:spPr>
        <a:xfrm>
          <a:off x="1066800" y="1371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職員構成の変動要因があったものの、給与制度の総合的見直しに係る現給保障の終了に伴う昇給回復措置を行っていないことなどにより、前年度と同じ、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県内市平均値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や県内市町平均値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は下回っているものの、類似団体平均値を依然として上回っており、今後も引き続き、給与水準の適正化に努めていく。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5" name="直線コネクタ 254"/>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58" name="直線コネクタ 257"/>
        <xdr:cNvCxnSpPr/>
      </xdr:nvCxnSpPr>
      <xdr:spPr>
        <a:xfrm>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83457</xdr:rowOff>
    </xdr:to>
    <xdr:cxnSp macro="">
      <xdr:nvCxnSpPr>
        <xdr:cNvPr id="261" name="直線コネクタ 260"/>
        <xdr:cNvCxnSpPr/>
      </xdr:nvCxnSpPr>
      <xdr:spPr>
        <a:xfrm flipV="1">
          <a:off x="14401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83457</xdr:rowOff>
    </xdr:to>
    <xdr:cxnSp macro="">
      <xdr:nvCxnSpPr>
        <xdr:cNvPr id="264" name="直線コネクタ 263"/>
        <xdr:cNvCxnSpPr/>
      </xdr:nvCxnSpPr>
      <xdr:spPr>
        <a:xfrm>
          <a:off x="13512800" y="14363700"/>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5"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77" name="テキスト ボックス 276"/>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1" name="テキスト ボックス 280"/>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定員適正化計画に沿った定員管理に取り組む中で、職員数を前年度より削減したことにより、前年度比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人減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7.14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今後においても、財政収支が極めて厳しい見通しであることを踏まえ、安定した行政サービスの提供や災害時におけるマンパワーの確保等に留意した上で、計画的な定員管理に努めていく。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61</xdr:row>
      <xdr:rowOff>169651</xdr:rowOff>
    </xdr:to>
    <xdr:cxnSp macro="">
      <xdr:nvCxnSpPr>
        <xdr:cNvPr id="318" name="直線コネクタ 317"/>
        <xdr:cNvCxnSpPr/>
      </xdr:nvCxnSpPr>
      <xdr:spPr>
        <a:xfrm flipV="1">
          <a:off x="16179800" y="1062206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169651</xdr:rowOff>
    </xdr:to>
    <xdr:cxnSp macro="">
      <xdr:nvCxnSpPr>
        <xdr:cNvPr id="321" name="直線コネクタ 320"/>
        <xdr:cNvCxnSpPr/>
      </xdr:nvCxnSpPr>
      <xdr:spPr>
        <a:xfrm>
          <a:off x="15290800" y="1058989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139488</xdr:rowOff>
    </xdr:to>
    <xdr:cxnSp macro="">
      <xdr:nvCxnSpPr>
        <xdr:cNvPr id="324" name="直線コネクタ 323"/>
        <xdr:cNvCxnSpPr/>
      </xdr:nvCxnSpPr>
      <xdr:spPr>
        <a:xfrm flipV="1">
          <a:off x="14401800" y="105898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133456</xdr:rowOff>
    </xdr:from>
    <xdr:to>
      <xdr:col>68</xdr:col>
      <xdr:colOff>152400</xdr:colOff>
      <xdr:row>61</xdr:row>
      <xdr:rowOff>139488</xdr:rowOff>
    </xdr:to>
    <xdr:cxnSp macro="">
      <xdr:nvCxnSpPr>
        <xdr:cNvPr id="327" name="直線コネクタ 326"/>
        <xdr:cNvCxnSpPr/>
      </xdr:nvCxnSpPr>
      <xdr:spPr>
        <a:xfrm>
          <a:off x="13512800" y="105919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37" name="楕円 336"/>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129346</xdr:rowOff>
    </xdr:from>
    <xdr:ext cx="762000" cy="259045"/>
    <xdr:sp macro="" textlink="">
      <xdr:nvSpPr>
        <xdr:cNvPr id="338" name="定員管理の状況該当値テキスト"/>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118851</xdr:rowOff>
    </xdr:from>
    <xdr:to>
      <xdr:col>77</xdr:col>
      <xdr:colOff>95250</xdr:colOff>
      <xdr:row>62</xdr:row>
      <xdr:rowOff>49001</xdr:rowOff>
    </xdr:to>
    <xdr:sp macro="" textlink="">
      <xdr:nvSpPr>
        <xdr:cNvPr id="339" name="楕円 338"/>
        <xdr:cNvSpPr/>
      </xdr:nvSpPr>
      <xdr:spPr>
        <a:xfrm>
          <a:off x="16129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59178</xdr:rowOff>
    </xdr:from>
    <xdr:ext cx="736600" cy="259045"/>
    <xdr:sp macro="" textlink="">
      <xdr:nvSpPr>
        <xdr:cNvPr id="340" name="テキスト ボックス 339"/>
        <xdr:cNvSpPr txBox="1"/>
      </xdr:nvSpPr>
      <xdr:spPr>
        <a:xfrm>
          <a:off x="15798800" y="1034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1" name="楕円 340"/>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42" name="テキスト ボックス 341"/>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88688</xdr:rowOff>
    </xdr:from>
    <xdr:to>
      <xdr:col>68</xdr:col>
      <xdr:colOff>203200</xdr:colOff>
      <xdr:row>62</xdr:row>
      <xdr:rowOff>18838</xdr:rowOff>
    </xdr:to>
    <xdr:sp macro="" textlink="">
      <xdr:nvSpPr>
        <xdr:cNvPr id="343" name="楕円 342"/>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29015</xdr:rowOff>
    </xdr:from>
    <xdr:ext cx="762000" cy="259045"/>
    <xdr:sp macro="" textlink="">
      <xdr:nvSpPr>
        <xdr:cNvPr id="344" name="テキスト ボックス 343"/>
        <xdr:cNvSpPr txBox="1"/>
      </xdr:nvSpPr>
      <xdr:spPr>
        <a:xfrm>
          <a:off x="14020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82656</xdr:rowOff>
    </xdr:from>
    <xdr:to>
      <xdr:col>64</xdr:col>
      <xdr:colOff>152400</xdr:colOff>
      <xdr:row>62</xdr:row>
      <xdr:rowOff>12806</xdr:rowOff>
    </xdr:to>
    <xdr:sp macro="" textlink="">
      <xdr:nvSpPr>
        <xdr:cNvPr id="345" name="楕円 344"/>
        <xdr:cNvSpPr/>
      </xdr:nvSpPr>
      <xdr:spPr>
        <a:xfrm>
          <a:off x="13462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22983</xdr:rowOff>
    </xdr:from>
    <xdr:ext cx="762000" cy="259045"/>
    <xdr:sp macro="" textlink="">
      <xdr:nvSpPr>
        <xdr:cNvPr id="346" name="テキスト ボックス 345"/>
        <xdr:cNvSpPr txBox="1"/>
      </xdr:nvSpPr>
      <xdr:spPr>
        <a:xfrm>
          <a:off x="13131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合併以前から道路や学校等の社会資本整備に積極的に取り組んできたため類似団体平均との比較で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普通建設事業の抑制を継続的に実施したため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減少傾向で推移していたものの、平成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年度においては昨年度実施した大型建設事業の市債償還が始まったため悪化に転じた。今年度も繰越事業として建設事業を実施しているため、公債費が更に増加し、比率の悪化が予想される。平成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次健全化策に則り、計画的に投資事業を実施し健全な財政運営に努める。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170180</xdr:rowOff>
    </xdr:to>
    <xdr:cxnSp macro="">
      <xdr:nvCxnSpPr>
        <xdr:cNvPr id="381" name="直線コネクタ 380"/>
        <xdr:cNvCxnSpPr/>
      </xdr:nvCxnSpPr>
      <xdr:spPr>
        <a:xfrm>
          <a:off x="16179800" y="7329715"/>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42</xdr:row>
      <xdr:rowOff>156391</xdr:rowOff>
    </xdr:to>
    <xdr:cxnSp macro="">
      <xdr:nvCxnSpPr>
        <xdr:cNvPr id="384" name="直線コネクタ 383"/>
        <xdr:cNvCxnSpPr/>
      </xdr:nvCxnSpPr>
      <xdr:spPr>
        <a:xfrm flipV="1">
          <a:off x="15290800" y="73297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156391</xdr:rowOff>
    </xdr:from>
    <xdr:to>
      <xdr:col>72</xdr:col>
      <xdr:colOff>203200</xdr:colOff>
      <xdr:row>43</xdr:row>
      <xdr:rowOff>26307</xdr:rowOff>
    </xdr:to>
    <xdr:cxnSp macro="">
      <xdr:nvCxnSpPr>
        <xdr:cNvPr id="387" name="直線コネクタ 386"/>
        <xdr:cNvCxnSpPr/>
      </xdr:nvCxnSpPr>
      <xdr:spPr>
        <a:xfrm flipV="1">
          <a:off x="14401800" y="73572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102144</xdr:rowOff>
    </xdr:to>
    <xdr:cxnSp macro="">
      <xdr:nvCxnSpPr>
        <xdr:cNvPr id="390" name="直線コネクタ 389"/>
        <xdr:cNvCxnSpPr/>
      </xdr:nvCxnSpPr>
      <xdr:spPr>
        <a:xfrm flipV="1">
          <a:off x="13512800" y="73986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0" name="楕円 399"/>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1"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2" name="楕円 401"/>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3" name="テキスト ボックス 402"/>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105591</xdr:rowOff>
    </xdr:from>
    <xdr:to>
      <xdr:col>73</xdr:col>
      <xdr:colOff>44450</xdr:colOff>
      <xdr:row>43</xdr:row>
      <xdr:rowOff>35741</xdr:rowOff>
    </xdr:to>
    <xdr:sp macro="" textlink="">
      <xdr:nvSpPr>
        <xdr:cNvPr id="404" name="楕円 403"/>
        <xdr:cNvSpPr/>
      </xdr:nvSpPr>
      <xdr:spPr>
        <a:xfrm>
          <a:off x="15240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20518</xdr:rowOff>
    </xdr:from>
    <xdr:ext cx="762000" cy="259045"/>
    <xdr:sp macro="" textlink="">
      <xdr:nvSpPr>
        <xdr:cNvPr id="405" name="テキスト ボックス 404"/>
        <xdr:cNvSpPr txBox="1"/>
      </xdr:nvSpPr>
      <xdr:spPr>
        <a:xfrm>
          <a:off x="14909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6" name="楕円 405"/>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7" name="テキスト ボックス 406"/>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51344</xdr:rowOff>
    </xdr:from>
    <xdr:to>
      <xdr:col>64</xdr:col>
      <xdr:colOff>152400</xdr:colOff>
      <xdr:row>43</xdr:row>
      <xdr:rowOff>152944</xdr:rowOff>
    </xdr:to>
    <xdr:sp macro="" textlink="">
      <xdr:nvSpPr>
        <xdr:cNvPr id="408" name="楕円 407"/>
        <xdr:cNvSpPr/>
      </xdr:nvSpPr>
      <xdr:spPr>
        <a:xfrm>
          <a:off x="13462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137721</xdr:rowOff>
    </xdr:from>
    <xdr:ext cx="762000" cy="259045"/>
    <xdr:sp macro="" textlink="">
      <xdr:nvSpPr>
        <xdr:cNvPr id="409" name="テキスト ボックス 408"/>
        <xdr:cNvSpPr txBox="1"/>
      </xdr:nvSpPr>
      <xdr:spPr>
        <a:xfrm>
          <a:off x="13131800" y="75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新規地方債借入の抑制、下水道使用料改定及び職員数削減による退職手当負担の減少等の結果、平成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年度以降は、普通交付税の合併算定替終了などによって、一般財源が今以上に不足し、基金の取り崩しに頼る財政運営を余儀なくされることから、比率の悪化が予想される。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今後は重要施策の選択と集中、そして行政改革を継続することで比率の悪化を防ぐ。</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2" name="テキスト ボックス 451"/>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48,868
48,433
158.63
27,703,357
26,758,245
872,281
15,043,925
26,147,691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人件費に係るものは、平成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a:t>
          </a:r>
          <a:r>
            <a:rPr kumimoji="1" lang="en-US" altLang="ja-JP" sz="1300" baseline="0">
              <a:latin typeface="ＭＳ Ｐゴシック" panose="020B0600070205080204" pitchFamily="50" charset="-128"/>
              <a:ea typeface="ＭＳ Ｐゴシック" panose="020B0600070205080204" pitchFamily="50" charset="-128"/>
            </a:rPr>
            <a:t>19.8</a:t>
          </a:r>
          <a:r>
            <a:rPr kumimoji="1" lang="ja-JP" altLang="en-US" sz="1300" baseline="0">
              <a:latin typeface="ＭＳ Ｐゴシック" panose="020B0600070205080204" pitchFamily="50" charset="-128"/>
              <a:ea typeface="ＭＳ Ｐゴシック" panose="020B0600070205080204" pitchFamily="50" charset="-128"/>
            </a:rPr>
            <a:t>％と類似団体と比べて</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％低い数値となっている。職員数は前年度から減少しているものの、定期昇給等により人件費は増加し、分母となる臨時財政対策債等も増加しているため、経常収支比率は前年同率となっている。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16510</xdr:rowOff>
    </xdr:to>
    <xdr:cxnSp macro="">
      <xdr:nvCxnSpPr>
        <xdr:cNvPr id="66" name="直線コネクタ 65"/>
        <xdr:cNvCxnSpPr/>
      </xdr:nvCxnSpPr>
      <xdr:spPr>
        <a:xfrm>
          <a:off x="3987800" y="6017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31750</xdr:rowOff>
    </xdr:to>
    <xdr:cxnSp macro="">
      <xdr:nvCxnSpPr>
        <xdr:cNvPr id="69" name="直線コネクタ 68"/>
        <xdr:cNvCxnSpPr/>
      </xdr:nvCxnSpPr>
      <xdr:spPr>
        <a:xfrm flipV="1">
          <a:off x="3098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31750</xdr:rowOff>
    </xdr:to>
    <xdr:cxnSp macro="">
      <xdr:nvCxnSpPr>
        <xdr:cNvPr id="72" name="直線コネクタ 71"/>
        <xdr:cNvCxnSpPr/>
      </xdr:nvCxnSpPr>
      <xdr:spPr>
        <a:xfrm>
          <a:off x="2209800" y="597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149860</xdr:rowOff>
    </xdr:to>
    <xdr:cxnSp macro="">
      <xdr:nvCxnSpPr>
        <xdr:cNvPr id="75" name="直線コネクタ 74"/>
        <xdr:cNvCxnSpPr/>
      </xdr:nvCxnSpPr>
      <xdr:spPr>
        <a:xfrm>
          <a:off x="1320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物件</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費に係るものは、平成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業務用電算システムの更新を実施したことに伴う借上料の増加などにより、分子となる経常経費が約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千万円増加したため、前年度比で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43180</xdr:rowOff>
    </xdr:to>
    <xdr:cxnSp macro="">
      <xdr:nvCxnSpPr>
        <xdr:cNvPr id="127" name="直線コネクタ 126"/>
        <xdr:cNvCxnSpPr/>
      </xdr:nvCxnSpPr>
      <xdr:spPr>
        <a:xfrm>
          <a:off x="15671800" y="2755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16</xdr:row>
      <xdr:rowOff>12700</xdr:rowOff>
    </xdr:to>
    <xdr:cxnSp macro="">
      <xdr:nvCxnSpPr>
        <xdr:cNvPr id="130" name="直線コネクタ 129"/>
        <xdr:cNvCxnSpPr/>
      </xdr:nvCxnSpPr>
      <xdr:spPr>
        <a:xfrm>
          <a:off x="14782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123190</xdr:rowOff>
    </xdr:to>
    <xdr:cxnSp macro="">
      <xdr:nvCxnSpPr>
        <xdr:cNvPr id="133" name="直線コネクタ 132"/>
        <xdr:cNvCxnSpPr/>
      </xdr:nvCxnSpPr>
      <xdr:spPr>
        <a:xfrm>
          <a:off x="13893800" y="267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100330</xdr:rowOff>
    </xdr:to>
    <xdr:cxnSp macro="">
      <xdr:nvCxnSpPr>
        <xdr:cNvPr id="136" name="直線コネクタ 135"/>
        <xdr:cNvCxnSpPr/>
      </xdr:nvCxnSpPr>
      <xdr:spPr>
        <a:xfrm>
          <a:off x="13004800" y="259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0" name="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4" name="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％低い数値となっているものの、民間保育園がこども園に移行したことなどにより一般財源が充当される扶助費が増加し、前年度比で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90424</xdr:rowOff>
    </xdr:from>
    <xdr:to>
      <xdr:col>24</xdr:col>
      <xdr:colOff>25400</xdr:colOff>
      <xdr:row>54</xdr:row>
      <xdr:rowOff>154432</xdr:rowOff>
    </xdr:to>
    <xdr:cxnSp macro="">
      <xdr:nvCxnSpPr>
        <xdr:cNvPr id="186" name="直線コネクタ 185"/>
        <xdr:cNvCxnSpPr/>
      </xdr:nvCxnSpPr>
      <xdr:spPr>
        <a:xfrm>
          <a:off x="3987800" y="93487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90424</xdr:rowOff>
    </xdr:to>
    <xdr:cxnSp macro="">
      <xdr:nvCxnSpPr>
        <xdr:cNvPr id="189" name="直線コネクタ 188"/>
        <xdr:cNvCxnSpPr/>
      </xdr:nvCxnSpPr>
      <xdr:spPr>
        <a:xfrm>
          <a:off x="3098800" y="9339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44704</xdr:rowOff>
    </xdr:from>
    <xdr:to>
      <xdr:col>15</xdr:col>
      <xdr:colOff>98425</xdr:colOff>
      <xdr:row>54</xdr:row>
      <xdr:rowOff>81280</xdr:rowOff>
    </xdr:to>
    <xdr:cxnSp macro="">
      <xdr:nvCxnSpPr>
        <xdr:cNvPr id="192" name="直線コネクタ 191"/>
        <xdr:cNvCxnSpPr/>
      </xdr:nvCxnSpPr>
      <xdr:spPr>
        <a:xfrm>
          <a:off x="2209800" y="9303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xdr:rowOff>
    </xdr:from>
    <xdr:to>
      <xdr:col>11</xdr:col>
      <xdr:colOff>9525</xdr:colOff>
      <xdr:row>54</xdr:row>
      <xdr:rowOff>44704</xdr:rowOff>
    </xdr:to>
    <xdr:cxnSp macro="">
      <xdr:nvCxnSpPr>
        <xdr:cNvPr id="195" name="直線コネクタ 194"/>
        <xdr:cNvCxnSpPr/>
      </xdr:nvCxnSpPr>
      <xdr:spPr>
        <a:xfrm>
          <a:off x="1320800" y="92664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5" name="楕円 204"/>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06" name="扶助費該当値テキスト"/>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39624</xdr:rowOff>
    </xdr:from>
    <xdr:to>
      <xdr:col>20</xdr:col>
      <xdr:colOff>38100</xdr:colOff>
      <xdr:row>54</xdr:row>
      <xdr:rowOff>141224</xdr:rowOff>
    </xdr:to>
    <xdr:sp macro="" textlink="">
      <xdr:nvSpPr>
        <xdr:cNvPr id="207" name="楕円 206"/>
        <xdr:cNvSpPr/>
      </xdr:nvSpPr>
      <xdr:spPr>
        <a:xfrm>
          <a:off x="3937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151401</xdr:rowOff>
    </xdr:from>
    <xdr:ext cx="736600" cy="259045"/>
    <xdr:sp macro="" textlink="">
      <xdr:nvSpPr>
        <xdr:cNvPr id="208" name="テキスト ボックス 207"/>
        <xdr:cNvSpPr txBox="1"/>
      </xdr:nvSpPr>
      <xdr:spPr>
        <a:xfrm>
          <a:off x="3606800" y="90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9" name="楕円 208"/>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0" name="テキスト ボックス 209"/>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165354</xdr:rowOff>
    </xdr:from>
    <xdr:to>
      <xdr:col>11</xdr:col>
      <xdr:colOff>60325</xdr:colOff>
      <xdr:row>54</xdr:row>
      <xdr:rowOff>95504</xdr:rowOff>
    </xdr:to>
    <xdr:sp macro="" textlink="">
      <xdr:nvSpPr>
        <xdr:cNvPr id="211" name="楕円 210"/>
        <xdr:cNvSpPr/>
      </xdr:nvSpPr>
      <xdr:spPr>
        <a:xfrm>
          <a:off x="2159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105681</xdr:rowOff>
    </xdr:from>
    <xdr:ext cx="762000" cy="259045"/>
    <xdr:sp macro="" textlink="">
      <xdr:nvSpPr>
        <xdr:cNvPr id="212" name="テキスト ボックス 211"/>
        <xdr:cNvSpPr txBox="1"/>
      </xdr:nvSpPr>
      <xdr:spPr>
        <a:xfrm>
          <a:off x="1828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128778</xdr:rowOff>
    </xdr:from>
    <xdr:to>
      <xdr:col>6</xdr:col>
      <xdr:colOff>171450</xdr:colOff>
      <xdr:row>54</xdr:row>
      <xdr:rowOff>58928</xdr:rowOff>
    </xdr:to>
    <xdr:sp macro="" textlink="">
      <xdr:nvSpPr>
        <xdr:cNvPr id="213" name="楕円 212"/>
        <xdr:cNvSpPr/>
      </xdr:nvSpPr>
      <xdr:spPr>
        <a:xfrm>
          <a:off x="1270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69105</xdr:rowOff>
    </xdr:from>
    <xdr:ext cx="762000" cy="259045"/>
    <xdr:sp macro="" textlink="">
      <xdr:nvSpPr>
        <xdr:cNvPr id="214" name="テキスト ボックス 213"/>
        <xdr:cNvSpPr txBox="1"/>
      </xdr:nvSpPr>
      <xdr:spPr>
        <a:xfrm>
          <a:off x="939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その他に係る経常収支比率が類似団体平均を上回っているのは繰出金が主な要因である。特に下水道事業への繰出金は、老朽化した施設の維持管理費が増加傾向にあることから、平成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億円となっている。下水道事業については経費を節減するとともに、公営企業会計における独立採算の原則に立ち返った料金の値上げ等を検討し、収支改善を図ることで普通会計の負担減少に努める。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59</xdr:row>
      <xdr:rowOff>168910</xdr:rowOff>
    </xdr:to>
    <xdr:cxnSp macro="">
      <xdr:nvCxnSpPr>
        <xdr:cNvPr id="247" name="直線コネクタ 246"/>
        <xdr:cNvCxnSpPr/>
      </xdr:nvCxnSpPr>
      <xdr:spPr>
        <a:xfrm>
          <a:off x="15671800" y="1027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153670</xdr:rowOff>
    </xdr:from>
    <xdr:to>
      <xdr:col>78</xdr:col>
      <xdr:colOff>69850</xdr:colOff>
      <xdr:row>59</xdr:row>
      <xdr:rowOff>161290</xdr:rowOff>
    </xdr:to>
    <xdr:cxnSp macro="">
      <xdr:nvCxnSpPr>
        <xdr:cNvPr id="250" name="直線コネクタ 249"/>
        <xdr:cNvCxnSpPr/>
      </xdr:nvCxnSpPr>
      <xdr:spPr>
        <a:xfrm>
          <a:off x="14782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153670</xdr:rowOff>
    </xdr:to>
    <xdr:cxnSp macro="">
      <xdr:nvCxnSpPr>
        <xdr:cNvPr id="253" name="直線コネクタ 252"/>
        <xdr:cNvCxnSpPr/>
      </xdr:nvCxnSpPr>
      <xdr:spPr>
        <a:xfrm>
          <a:off x="13893800" y="100558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111760</xdr:rowOff>
    </xdr:to>
    <xdr:cxnSp macro="">
      <xdr:nvCxnSpPr>
        <xdr:cNvPr id="256" name="直線コネクタ 255"/>
        <xdr:cNvCxnSpPr/>
      </xdr:nvCxnSpPr>
      <xdr:spPr>
        <a:xfrm>
          <a:off x="13004800" y="997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66" name="楕円 265"/>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26687</xdr:rowOff>
    </xdr:from>
    <xdr:ext cx="762000" cy="259045"/>
    <xdr:sp macro="" textlink="">
      <xdr:nvSpPr>
        <xdr:cNvPr id="267" name="その他該当値テキスト"/>
        <xdr:cNvSpPr txBox="1"/>
      </xdr:nvSpPr>
      <xdr:spPr>
        <a:xfrm>
          <a:off x="16598900" y="101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8" name="楕円 267"/>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9" name="テキスト ボックス 268"/>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102870</xdr:rowOff>
    </xdr:from>
    <xdr:to>
      <xdr:col>74</xdr:col>
      <xdr:colOff>31750</xdr:colOff>
      <xdr:row>60</xdr:row>
      <xdr:rowOff>33020</xdr:rowOff>
    </xdr:to>
    <xdr:sp macro="" textlink="">
      <xdr:nvSpPr>
        <xdr:cNvPr id="270" name="楕円 269"/>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17797</xdr:rowOff>
    </xdr:from>
    <xdr:ext cx="762000" cy="259045"/>
    <xdr:sp macro="" textlink="">
      <xdr:nvSpPr>
        <xdr:cNvPr id="271" name="テキスト ボックス 270"/>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2" name="楕円 271"/>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3" name="テキスト ボックス 272"/>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4" name="楕円 273"/>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5" name="テキスト ボックス 274"/>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補助</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に係るものは、平成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本市においては、常備消防機関や一般廃棄物処理施設の運営を一部事務組合で実施しているため、補助費等が類似団体に比べ高くなっている。平成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年度においては、大川広域消防運営費負担金が前年度比で約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千万円増加したため、経常収支比率が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149860</xdr:rowOff>
    </xdr:to>
    <xdr:cxnSp macro="">
      <xdr:nvCxnSpPr>
        <xdr:cNvPr id="305" name="直線コネクタ 304"/>
        <xdr:cNvCxnSpPr/>
      </xdr:nvCxnSpPr>
      <xdr:spPr>
        <a:xfrm>
          <a:off x="15671800" y="6312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14986</xdr:rowOff>
    </xdr:to>
    <xdr:cxnSp macro="">
      <xdr:nvCxnSpPr>
        <xdr:cNvPr id="308" name="直線コネクタ 307"/>
        <xdr:cNvCxnSpPr/>
      </xdr:nvCxnSpPr>
      <xdr:spPr>
        <a:xfrm flipV="1">
          <a:off x="14782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14986</xdr:rowOff>
    </xdr:to>
    <xdr:cxnSp macro="">
      <xdr:nvCxnSpPr>
        <xdr:cNvPr id="311" name="直線コネクタ 310"/>
        <xdr:cNvCxnSpPr/>
      </xdr:nvCxnSpPr>
      <xdr:spPr>
        <a:xfrm>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14" name="直線コネクタ 313"/>
        <xdr:cNvCxnSpPr/>
      </xdr:nvCxnSpPr>
      <xdr:spPr>
        <a:xfrm flipV="1">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4" name="楕円 323"/>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5"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7" name="テキスト ボックス 326"/>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1" name="テキスト ボックス 330"/>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2" name="楕円 331"/>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3" name="テキスト ボックス 332"/>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年度に庁舎整備事業や統合小学校整備事業等の大型建設事業に着手したため、平成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年度において公債費が増加し、前年度比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％となった。これらの建設事業は平成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年度も継続して実施されるため、翌年度の公債費は更に増加することが見込まれている。今後は、市債償還の期限の引延しによる公債費負担の平準化を検討するなど、健全な財政運営に努める。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37846</xdr:rowOff>
    </xdr:to>
    <xdr:cxnSp macro="">
      <xdr:nvCxnSpPr>
        <xdr:cNvPr id="363" name="直線コネクタ 362"/>
        <xdr:cNvCxnSpPr/>
      </xdr:nvCxnSpPr>
      <xdr:spPr>
        <a:xfrm>
          <a:off x="3987800" y="135138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78</xdr:row>
      <xdr:rowOff>140715</xdr:rowOff>
    </xdr:to>
    <xdr:cxnSp macro="">
      <xdr:nvCxnSpPr>
        <xdr:cNvPr id="366" name="直線コネクタ 365"/>
        <xdr:cNvCxnSpPr/>
      </xdr:nvCxnSpPr>
      <xdr:spPr>
        <a:xfrm>
          <a:off x="3098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78</xdr:row>
      <xdr:rowOff>168148</xdr:rowOff>
    </xdr:to>
    <xdr:cxnSp macro="">
      <xdr:nvCxnSpPr>
        <xdr:cNvPr id="369" name="直線コネクタ 368"/>
        <xdr:cNvCxnSpPr/>
      </xdr:nvCxnSpPr>
      <xdr:spPr>
        <a:xfrm flipV="1">
          <a:off x="2209800" y="135046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42418</xdr:rowOff>
    </xdr:to>
    <xdr:cxnSp macro="">
      <xdr:nvCxnSpPr>
        <xdr:cNvPr id="372" name="直線コネクタ 371"/>
        <xdr:cNvCxnSpPr/>
      </xdr:nvCxnSpPr>
      <xdr:spPr>
        <a:xfrm flipV="1">
          <a:off x="1320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82" name="楕円 381"/>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83"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4" name="楕円 383"/>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5" name="テキスト ボックス 384"/>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6" name="楕円 385"/>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7" name="テキスト ボックス 386"/>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8" name="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0" name="楕円 389"/>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1" name="テキスト ボックス 390"/>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分母となる数値について、経常一般財源は合併算定替の終了に伴う普通交付税の減少や人口減少等による地方税の減少により前年度比で約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千万円減少しているものの、臨時財政対策債が約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億円の増額となったため、約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分子となる経常経費は、ほぼ全ての費目で増加しており、公債費を除く経常経費は前年度比で約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14987</xdr:rowOff>
    </xdr:to>
    <xdr:cxnSp macro="">
      <xdr:nvCxnSpPr>
        <xdr:cNvPr id="422" name="直線コネクタ 421"/>
        <xdr:cNvCxnSpPr/>
      </xdr:nvCxnSpPr>
      <xdr:spPr>
        <a:xfrm>
          <a:off x="15671800" y="131526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131572</xdr:rowOff>
    </xdr:to>
    <xdr:cxnSp macro="">
      <xdr:nvCxnSpPr>
        <xdr:cNvPr id="425" name="直線コネクタ 424"/>
        <xdr:cNvCxnSpPr/>
      </xdr:nvCxnSpPr>
      <xdr:spPr>
        <a:xfrm flipV="1">
          <a:off x="14782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131572</xdr:rowOff>
    </xdr:to>
    <xdr:cxnSp macro="">
      <xdr:nvCxnSpPr>
        <xdr:cNvPr id="428" name="直線コネクタ 427"/>
        <xdr:cNvCxnSpPr/>
      </xdr:nvCxnSpPr>
      <xdr:spPr>
        <a:xfrm>
          <a:off x="13893800" y="1296060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101854</xdr:rowOff>
    </xdr:to>
    <xdr:cxnSp macro="">
      <xdr:nvCxnSpPr>
        <xdr:cNvPr id="431" name="直線コネクタ 430"/>
        <xdr:cNvCxnSpPr/>
      </xdr:nvCxnSpPr>
      <xdr:spPr>
        <a:xfrm>
          <a:off x="13004800" y="128463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1" name="楕円 440"/>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2"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43" name="楕円 442"/>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44" name="テキスト ボックス 443"/>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45" name="楕円 444"/>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46" name="テキスト ボックス 44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7" name="楕円 446"/>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48" name="テキスト ボックス 447"/>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49" name="楕円 448"/>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0" name="テキスト ボックス 449"/>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8678</xdr:rowOff>
    </xdr:from>
    <xdr:to>
      <xdr:col>29</xdr:col>
      <xdr:colOff>127000</xdr:colOff>
      <xdr:row>16</xdr:row>
      <xdr:rowOff>104151</xdr:rowOff>
    </xdr:to>
    <xdr:cxnSp macro="">
      <xdr:nvCxnSpPr>
        <xdr:cNvPr id="52" name="直線コネクタ 51"/>
        <xdr:cNvCxnSpPr/>
      </xdr:nvCxnSpPr>
      <xdr:spPr bwMode="auto">
        <a:xfrm flipV="1">
          <a:off x="5003800" y="2799503"/>
          <a:ext cx="647700" cy="9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104151</xdr:rowOff>
    </xdr:from>
    <xdr:to>
      <xdr:col>26</xdr:col>
      <xdr:colOff>50800</xdr:colOff>
      <xdr:row>16</xdr:row>
      <xdr:rowOff>149250</xdr:rowOff>
    </xdr:to>
    <xdr:cxnSp macro="">
      <xdr:nvCxnSpPr>
        <xdr:cNvPr id="55" name="直線コネクタ 54"/>
        <xdr:cNvCxnSpPr/>
      </xdr:nvCxnSpPr>
      <xdr:spPr bwMode="auto">
        <a:xfrm flipV="1">
          <a:off x="4305300" y="2894976"/>
          <a:ext cx="6985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149250</xdr:rowOff>
    </xdr:from>
    <xdr:to>
      <xdr:col>22</xdr:col>
      <xdr:colOff>114300</xdr:colOff>
      <xdr:row>17</xdr:row>
      <xdr:rowOff>5722</xdr:rowOff>
    </xdr:to>
    <xdr:cxnSp macro="">
      <xdr:nvCxnSpPr>
        <xdr:cNvPr id="58" name="直線コネクタ 57"/>
        <xdr:cNvCxnSpPr/>
      </xdr:nvCxnSpPr>
      <xdr:spPr bwMode="auto">
        <a:xfrm flipV="1">
          <a:off x="3606800" y="2940075"/>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3404</xdr:rowOff>
    </xdr:from>
    <xdr:to>
      <xdr:col>18</xdr:col>
      <xdr:colOff>177800</xdr:colOff>
      <xdr:row>17</xdr:row>
      <xdr:rowOff>5722</xdr:rowOff>
    </xdr:to>
    <xdr:cxnSp macro="">
      <xdr:nvCxnSpPr>
        <xdr:cNvPr id="61" name="直線コネクタ 60"/>
        <xdr:cNvCxnSpPr/>
      </xdr:nvCxnSpPr>
      <xdr:spPr bwMode="auto">
        <a:xfrm>
          <a:off x="2908300" y="2965679"/>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129328</xdr:rowOff>
    </xdr:from>
    <xdr:to>
      <xdr:col>29</xdr:col>
      <xdr:colOff>177800</xdr:colOff>
      <xdr:row>16</xdr:row>
      <xdr:rowOff>59478</xdr:rowOff>
    </xdr:to>
    <xdr:sp macro="" textlink="">
      <xdr:nvSpPr>
        <xdr:cNvPr id="71" name="楕円 70"/>
        <xdr:cNvSpPr/>
      </xdr:nvSpPr>
      <xdr:spPr bwMode="auto">
        <a:xfrm>
          <a:off x="56007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145855</xdr:rowOff>
    </xdr:from>
    <xdr:ext cx="762000" cy="259045"/>
    <xdr:sp macro="" textlink="">
      <xdr:nvSpPr>
        <xdr:cNvPr id="72" name="人口1人当たり決算額の推移該当値テキスト130"/>
        <xdr:cNvSpPr txBox="1"/>
      </xdr:nvSpPr>
      <xdr:spPr>
        <a:xfrm>
          <a:off x="5740400" y="259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53351</xdr:rowOff>
    </xdr:from>
    <xdr:to>
      <xdr:col>26</xdr:col>
      <xdr:colOff>101600</xdr:colOff>
      <xdr:row>16</xdr:row>
      <xdr:rowOff>154951</xdr:rowOff>
    </xdr:to>
    <xdr:sp macro="" textlink="">
      <xdr:nvSpPr>
        <xdr:cNvPr id="73" name="楕円 72"/>
        <xdr:cNvSpPr/>
      </xdr:nvSpPr>
      <xdr:spPr bwMode="auto">
        <a:xfrm>
          <a:off x="4953000" y="28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165128</xdr:rowOff>
    </xdr:from>
    <xdr:ext cx="736600" cy="259045"/>
    <xdr:sp macro="" textlink="">
      <xdr:nvSpPr>
        <xdr:cNvPr id="74" name="テキスト ボックス 73"/>
        <xdr:cNvSpPr txBox="1"/>
      </xdr:nvSpPr>
      <xdr:spPr>
        <a:xfrm>
          <a:off x="4622800" y="261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98450</xdr:rowOff>
    </xdr:from>
    <xdr:to>
      <xdr:col>22</xdr:col>
      <xdr:colOff>165100</xdr:colOff>
      <xdr:row>17</xdr:row>
      <xdr:rowOff>28600</xdr:rowOff>
    </xdr:to>
    <xdr:sp macro="" textlink="">
      <xdr:nvSpPr>
        <xdr:cNvPr id="75" name="楕円 74"/>
        <xdr:cNvSpPr/>
      </xdr:nvSpPr>
      <xdr:spPr bwMode="auto">
        <a:xfrm>
          <a:off x="4254500" y="288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38777</xdr:rowOff>
    </xdr:from>
    <xdr:ext cx="762000" cy="259045"/>
    <xdr:sp macro="" textlink="">
      <xdr:nvSpPr>
        <xdr:cNvPr id="76" name="テキスト ボックス 75"/>
        <xdr:cNvSpPr txBox="1"/>
      </xdr:nvSpPr>
      <xdr:spPr>
        <a:xfrm>
          <a:off x="3924300" y="26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126372</xdr:rowOff>
    </xdr:from>
    <xdr:to>
      <xdr:col>19</xdr:col>
      <xdr:colOff>38100</xdr:colOff>
      <xdr:row>17</xdr:row>
      <xdr:rowOff>56522</xdr:rowOff>
    </xdr:to>
    <xdr:sp macro="" textlink="">
      <xdr:nvSpPr>
        <xdr:cNvPr id="77" name="楕円 76"/>
        <xdr:cNvSpPr/>
      </xdr:nvSpPr>
      <xdr:spPr bwMode="auto">
        <a:xfrm>
          <a:off x="3556000" y="29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66699</xdr:rowOff>
    </xdr:from>
    <xdr:ext cx="762000" cy="259045"/>
    <xdr:sp macro="" textlink="">
      <xdr:nvSpPr>
        <xdr:cNvPr id="78" name="テキスト ボックス 77"/>
        <xdr:cNvSpPr txBox="1"/>
      </xdr:nvSpPr>
      <xdr:spPr>
        <a:xfrm>
          <a:off x="3225800" y="26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124054</xdr:rowOff>
    </xdr:from>
    <xdr:to>
      <xdr:col>15</xdr:col>
      <xdr:colOff>101600</xdr:colOff>
      <xdr:row>17</xdr:row>
      <xdr:rowOff>54204</xdr:rowOff>
    </xdr:to>
    <xdr:sp macro="" textlink="">
      <xdr:nvSpPr>
        <xdr:cNvPr id="79" name="楕円 78"/>
        <xdr:cNvSpPr/>
      </xdr:nvSpPr>
      <xdr:spPr bwMode="auto">
        <a:xfrm>
          <a:off x="2857500" y="2914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64381</xdr:rowOff>
    </xdr:from>
    <xdr:ext cx="762000" cy="259045"/>
    <xdr:sp macro="" textlink="">
      <xdr:nvSpPr>
        <xdr:cNvPr id="80" name="テキスト ボックス 79"/>
        <xdr:cNvSpPr txBox="1"/>
      </xdr:nvSpPr>
      <xdr:spPr>
        <a:xfrm>
          <a:off x="2527300" y="268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251032</xdr:rowOff>
    </xdr:from>
    <xdr:to>
      <xdr:col>29</xdr:col>
      <xdr:colOff>127000</xdr:colOff>
      <xdr:row>34</xdr:row>
      <xdr:rowOff>19199</xdr:rowOff>
    </xdr:to>
    <xdr:cxnSp macro="">
      <xdr:nvCxnSpPr>
        <xdr:cNvPr id="115" name="直線コネクタ 114"/>
        <xdr:cNvCxnSpPr/>
      </xdr:nvCxnSpPr>
      <xdr:spPr bwMode="auto">
        <a:xfrm flipV="1">
          <a:off x="5003800" y="6175582"/>
          <a:ext cx="647700" cy="11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327646</xdr:rowOff>
    </xdr:from>
    <xdr:to>
      <xdr:col>26</xdr:col>
      <xdr:colOff>50800</xdr:colOff>
      <xdr:row>34</xdr:row>
      <xdr:rowOff>19199</xdr:rowOff>
    </xdr:to>
    <xdr:cxnSp macro="">
      <xdr:nvCxnSpPr>
        <xdr:cNvPr id="118" name="直線コネクタ 117"/>
        <xdr:cNvCxnSpPr/>
      </xdr:nvCxnSpPr>
      <xdr:spPr bwMode="auto">
        <a:xfrm>
          <a:off x="4305300" y="6252196"/>
          <a:ext cx="698500" cy="3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327646</xdr:rowOff>
    </xdr:from>
    <xdr:to>
      <xdr:col>22</xdr:col>
      <xdr:colOff>114300</xdr:colOff>
      <xdr:row>34</xdr:row>
      <xdr:rowOff>29813</xdr:rowOff>
    </xdr:to>
    <xdr:cxnSp macro="">
      <xdr:nvCxnSpPr>
        <xdr:cNvPr id="121" name="直線コネクタ 120"/>
        <xdr:cNvCxnSpPr/>
      </xdr:nvCxnSpPr>
      <xdr:spPr bwMode="auto">
        <a:xfrm flipV="1">
          <a:off x="3606800" y="6252196"/>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274643</xdr:rowOff>
    </xdr:from>
    <xdr:to>
      <xdr:col>18</xdr:col>
      <xdr:colOff>177800</xdr:colOff>
      <xdr:row>34</xdr:row>
      <xdr:rowOff>29813</xdr:rowOff>
    </xdr:to>
    <xdr:cxnSp macro="">
      <xdr:nvCxnSpPr>
        <xdr:cNvPr id="124" name="直線コネクタ 123"/>
        <xdr:cNvCxnSpPr/>
      </xdr:nvCxnSpPr>
      <xdr:spPr bwMode="auto">
        <a:xfrm>
          <a:off x="2908300" y="6199193"/>
          <a:ext cx="698500" cy="98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200232</xdr:rowOff>
    </xdr:from>
    <xdr:to>
      <xdr:col>29</xdr:col>
      <xdr:colOff>177800</xdr:colOff>
      <xdr:row>33</xdr:row>
      <xdr:rowOff>301832</xdr:rowOff>
    </xdr:to>
    <xdr:sp macro="" textlink="">
      <xdr:nvSpPr>
        <xdr:cNvPr id="134" name="楕円 133"/>
        <xdr:cNvSpPr/>
      </xdr:nvSpPr>
      <xdr:spPr bwMode="auto">
        <a:xfrm>
          <a:off x="5600700" y="612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108809</xdr:rowOff>
    </xdr:from>
    <xdr:ext cx="762000" cy="259045"/>
    <xdr:sp macro="" textlink="">
      <xdr:nvSpPr>
        <xdr:cNvPr id="135" name="人口1人当たり決算額の推移該当値テキスト445"/>
        <xdr:cNvSpPr txBox="1"/>
      </xdr:nvSpPr>
      <xdr:spPr>
        <a:xfrm>
          <a:off x="5740400" y="60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311299</xdr:rowOff>
    </xdr:from>
    <xdr:to>
      <xdr:col>26</xdr:col>
      <xdr:colOff>101600</xdr:colOff>
      <xdr:row>34</xdr:row>
      <xdr:rowOff>69999</xdr:rowOff>
    </xdr:to>
    <xdr:sp macro="" textlink="">
      <xdr:nvSpPr>
        <xdr:cNvPr id="136" name="楕円 135"/>
        <xdr:cNvSpPr/>
      </xdr:nvSpPr>
      <xdr:spPr bwMode="auto">
        <a:xfrm>
          <a:off x="4953000" y="623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80176</xdr:rowOff>
    </xdr:from>
    <xdr:ext cx="736600" cy="259045"/>
    <xdr:sp macro="" textlink="">
      <xdr:nvSpPr>
        <xdr:cNvPr id="137" name="テキスト ボックス 136"/>
        <xdr:cNvSpPr txBox="1"/>
      </xdr:nvSpPr>
      <xdr:spPr>
        <a:xfrm>
          <a:off x="4622800" y="6004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276846</xdr:rowOff>
    </xdr:from>
    <xdr:to>
      <xdr:col>22</xdr:col>
      <xdr:colOff>165100</xdr:colOff>
      <xdr:row>34</xdr:row>
      <xdr:rowOff>35546</xdr:rowOff>
    </xdr:to>
    <xdr:sp macro="" textlink="">
      <xdr:nvSpPr>
        <xdr:cNvPr id="138" name="楕円 137"/>
        <xdr:cNvSpPr/>
      </xdr:nvSpPr>
      <xdr:spPr bwMode="auto">
        <a:xfrm>
          <a:off x="4254500" y="620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45723</xdr:rowOff>
    </xdr:from>
    <xdr:ext cx="762000" cy="259045"/>
    <xdr:sp macro="" textlink="">
      <xdr:nvSpPr>
        <xdr:cNvPr id="139" name="テキスト ボックス 138"/>
        <xdr:cNvSpPr txBox="1"/>
      </xdr:nvSpPr>
      <xdr:spPr>
        <a:xfrm>
          <a:off x="3924300" y="597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321913</xdr:rowOff>
    </xdr:from>
    <xdr:to>
      <xdr:col>19</xdr:col>
      <xdr:colOff>38100</xdr:colOff>
      <xdr:row>34</xdr:row>
      <xdr:rowOff>80613</xdr:rowOff>
    </xdr:to>
    <xdr:sp macro="" textlink="">
      <xdr:nvSpPr>
        <xdr:cNvPr id="140" name="楕円 139"/>
        <xdr:cNvSpPr/>
      </xdr:nvSpPr>
      <xdr:spPr bwMode="auto">
        <a:xfrm>
          <a:off x="3556000" y="624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90790</xdr:rowOff>
    </xdr:from>
    <xdr:ext cx="762000" cy="259045"/>
    <xdr:sp macro="" textlink="">
      <xdr:nvSpPr>
        <xdr:cNvPr id="141" name="テキスト ボックス 140"/>
        <xdr:cNvSpPr txBox="1"/>
      </xdr:nvSpPr>
      <xdr:spPr>
        <a:xfrm>
          <a:off x="3225800" y="601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223843</xdr:rowOff>
    </xdr:from>
    <xdr:to>
      <xdr:col>15</xdr:col>
      <xdr:colOff>101600</xdr:colOff>
      <xdr:row>33</xdr:row>
      <xdr:rowOff>325443</xdr:rowOff>
    </xdr:to>
    <xdr:sp macro="" textlink="">
      <xdr:nvSpPr>
        <xdr:cNvPr id="142" name="楕円 141"/>
        <xdr:cNvSpPr/>
      </xdr:nvSpPr>
      <xdr:spPr bwMode="auto">
        <a:xfrm>
          <a:off x="2857500" y="614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164170</xdr:rowOff>
    </xdr:from>
    <xdr:ext cx="762000" cy="259045"/>
    <xdr:sp macro="" textlink="">
      <xdr:nvSpPr>
        <xdr:cNvPr id="143" name="テキスト ボックス 142"/>
        <xdr:cNvSpPr txBox="1"/>
      </xdr:nvSpPr>
      <xdr:spPr>
        <a:xfrm>
          <a:off x="2527300" y="591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48,868
48,433
158.63
27,703,357
26,758,245
872,281
15,043,925
26,147,691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138145</xdr:rowOff>
    </xdr:from>
    <xdr:to>
      <xdr:col>24</xdr:col>
      <xdr:colOff>63500</xdr:colOff>
      <xdr:row>35</xdr:row>
      <xdr:rowOff>58730</xdr:rowOff>
    </xdr:to>
    <xdr:cxnSp macro="">
      <xdr:nvCxnSpPr>
        <xdr:cNvPr id="59" name="直線コネクタ 58"/>
        <xdr:cNvCxnSpPr/>
      </xdr:nvCxnSpPr>
      <xdr:spPr>
        <a:xfrm flipV="1">
          <a:off x="3797300" y="5967445"/>
          <a:ext cx="8382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58730</xdr:rowOff>
    </xdr:from>
    <xdr:to>
      <xdr:col>19</xdr:col>
      <xdr:colOff>177800</xdr:colOff>
      <xdr:row>35</xdr:row>
      <xdr:rowOff>82481</xdr:rowOff>
    </xdr:to>
    <xdr:cxnSp macro="">
      <xdr:nvCxnSpPr>
        <xdr:cNvPr id="62" name="直線コネクタ 61"/>
        <xdr:cNvCxnSpPr/>
      </xdr:nvCxnSpPr>
      <xdr:spPr>
        <a:xfrm flipV="1">
          <a:off x="2908300" y="6059480"/>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82481</xdr:rowOff>
    </xdr:from>
    <xdr:to>
      <xdr:col>15</xdr:col>
      <xdr:colOff>50800</xdr:colOff>
      <xdr:row>35</xdr:row>
      <xdr:rowOff>100929</xdr:rowOff>
    </xdr:to>
    <xdr:cxnSp macro="">
      <xdr:nvCxnSpPr>
        <xdr:cNvPr id="65" name="直線コネクタ 64"/>
        <xdr:cNvCxnSpPr/>
      </xdr:nvCxnSpPr>
      <xdr:spPr>
        <a:xfrm flipV="1">
          <a:off x="2019300" y="6083231"/>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68445</xdr:rowOff>
    </xdr:from>
    <xdr:to>
      <xdr:col>10</xdr:col>
      <xdr:colOff>114300</xdr:colOff>
      <xdr:row>35</xdr:row>
      <xdr:rowOff>100929</xdr:rowOff>
    </xdr:to>
    <xdr:cxnSp macro="">
      <xdr:nvCxnSpPr>
        <xdr:cNvPr id="68" name="直線コネクタ 67"/>
        <xdr:cNvCxnSpPr/>
      </xdr:nvCxnSpPr>
      <xdr:spPr>
        <a:xfrm>
          <a:off x="1130300" y="6069195"/>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87345</xdr:rowOff>
    </xdr:from>
    <xdr:to>
      <xdr:col>24</xdr:col>
      <xdr:colOff>114300</xdr:colOff>
      <xdr:row>35</xdr:row>
      <xdr:rowOff>17495</xdr:rowOff>
    </xdr:to>
    <xdr:sp macro="" textlink="">
      <xdr:nvSpPr>
        <xdr:cNvPr id="78" name="楕円 77"/>
        <xdr:cNvSpPr/>
      </xdr:nvSpPr>
      <xdr:spPr>
        <a:xfrm>
          <a:off x="4584700" y="591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110222</xdr:rowOff>
    </xdr:from>
    <xdr:ext cx="534377" cy="259045"/>
    <xdr:sp macro="" textlink="">
      <xdr:nvSpPr>
        <xdr:cNvPr id="79" name="人件費該当値テキスト"/>
        <xdr:cNvSpPr txBox="1"/>
      </xdr:nvSpPr>
      <xdr:spPr>
        <a:xfrm>
          <a:off x="4686300" y="5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7930</xdr:rowOff>
    </xdr:from>
    <xdr:to>
      <xdr:col>20</xdr:col>
      <xdr:colOff>38100</xdr:colOff>
      <xdr:row>35</xdr:row>
      <xdr:rowOff>109530</xdr:rowOff>
    </xdr:to>
    <xdr:sp macro="" textlink="">
      <xdr:nvSpPr>
        <xdr:cNvPr id="80" name="楕円 79"/>
        <xdr:cNvSpPr/>
      </xdr:nvSpPr>
      <xdr:spPr>
        <a:xfrm>
          <a:off x="3746500" y="6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126057</xdr:rowOff>
    </xdr:from>
    <xdr:ext cx="534377" cy="259045"/>
    <xdr:sp macro="" textlink="">
      <xdr:nvSpPr>
        <xdr:cNvPr id="81" name="テキスト ボックス 80"/>
        <xdr:cNvSpPr txBox="1"/>
      </xdr:nvSpPr>
      <xdr:spPr>
        <a:xfrm>
          <a:off x="3530111" y="57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31681</xdr:rowOff>
    </xdr:from>
    <xdr:to>
      <xdr:col>15</xdr:col>
      <xdr:colOff>101600</xdr:colOff>
      <xdr:row>35</xdr:row>
      <xdr:rowOff>133281</xdr:rowOff>
    </xdr:to>
    <xdr:sp macro="" textlink="">
      <xdr:nvSpPr>
        <xdr:cNvPr id="82" name="楕円 81"/>
        <xdr:cNvSpPr/>
      </xdr:nvSpPr>
      <xdr:spPr>
        <a:xfrm>
          <a:off x="2857500" y="60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149808</xdr:rowOff>
    </xdr:from>
    <xdr:ext cx="534377" cy="259045"/>
    <xdr:sp macro="" textlink="">
      <xdr:nvSpPr>
        <xdr:cNvPr id="83" name="テキスト ボックス 82"/>
        <xdr:cNvSpPr txBox="1"/>
      </xdr:nvSpPr>
      <xdr:spPr>
        <a:xfrm>
          <a:off x="2641111" y="580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50129</xdr:rowOff>
    </xdr:from>
    <xdr:to>
      <xdr:col>10</xdr:col>
      <xdr:colOff>165100</xdr:colOff>
      <xdr:row>35</xdr:row>
      <xdr:rowOff>151729</xdr:rowOff>
    </xdr:to>
    <xdr:sp macro="" textlink="">
      <xdr:nvSpPr>
        <xdr:cNvPr id="84" name="楕円 83"/>
        <xdr:cNvSpPr/>
      </xdr:nvSpPr>
      <xdr:spPr>
        <a:xfrm>
          <a:off x="1968500" y="6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168256</xdr:rowOff>
    </xdr:from>
    <xdr:ext cx="534377" cy="259045"/>
    <xdr:sp macro="" textlink="">
      <xdr:nvSpPr>
        <xdr:cNvPr id="85" name="テキスト ボックス 84"/>
        <xdr:cNvSpPr txBox="1"/>
      </xdr:nvSpPr>
      <xdr:spPr>
        <a:xfrm>
          <a:off x="1752111" y="58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17645</xdr:rowOff>
    </xdr:from>
    <xdr:to>
      <xdr:col>6</xdr:col>
      <xdr:colOff>38100</xdr:colOff>
      <xdr:row>35</xdr:row>
      <xdr:rowOff>119245</xdr:rowOff>
    </xdr:to>
    <xdr:sp macro="" textlink="">
      <xdr:nvSpPr>
        <xdr:cNvPr id="86" name="楕円 85"/>
        <xdr:cNvSpPr/>
      </xdr:nvSpPr>
      <xdr:spPr>
        <a:xfrm>
          <a:off x="1079500" y="6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135772</xdr:rowOff>
    </xdr:from>
    <xdr:ext cx="534377" cy="259045"/>
    <xdr:sp macro="" textlink="">
      <xdr:nvSpPr>
        <xdr:cNvPr id="87" name="テキスト ボックス 86"/>
        <xdr:cNvSpPr txBox="1"/>
      </xdr:nvSpPr>
      <xdr:spPr>
        <a:xfrm>
          <a:off x="863111" y="57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169558</xdr:rowOff>
    </xdr:from>
    <xdr:to>
      <xdr:col>24</xdr:col>
      <xdr:colOff>63500</xdr:colOff>
      <xdr:row>57</xdr:row>
      <xdr:rowOff>28067</xdr:rowOff>
    </xdr:to>
    <xdr:cxnSp macro="">
      <xdr:nvCxnSpPr>
        <xdr:cNvPr id="117" name="直線コネクタ 116"/>
        <xdr:cNvCxnSpPr/>
      </xdr:nvCxnSpPr>
      <xdr:spPr>
        <a:xfrm>
          <a:off x="3797300" y="9770758"/>
          <a:ext cx="838200" cy="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169558</xdr:rowOff>
    </xdr:from>
    <xdr:to>
      <xdr:col>19</xdr:col>
      <xdr:colOff>177800</xdr:colOff>
      <xdr:row>57</xdr:row>
      <xdr:rowOff>71209</xdr:rowOff>
    </xdr:to>
    <xdr:cxnSp macro="">
      <xdr:nvCxnSpPr>
        <xdr:cNvPr id="120" name="直線コネクタ 119"/>
        <xdr:cNvCxnSpPr/>
      </xdr:nvCxnSpPr>
      <xdr:spPr>
        <a:xfrm flipV="1">
          <a:off x="2908300" y="9770758"/>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71209</xdr:rowOff>
    </xdr:from>
    <xdr:to>
      <xdr:col>15</xdr:col>
      <xdr:colOff>50800</xdr:colOff>
      <xdr:row>57</xdr:row>
      <xdr:rowOff>91377</xdr:rowOff>
    </xdr:to>
    <xdr:cxnSp macro="">
      <xdr:nvCxnSpPr>
        <xdr:cNvPr id="123" name="直線コネクタ 122"/>
        <xdr:cNvCxnSpPr/>
      </xdr:nvCxnSpPr>
      <xdr:spPr>
        <a:xfrm flipV="1">
          <a:off x="2019300" y="9843859"/>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91377</xdr:rowOff>
    </xdr:from>
    <xdr:to>
      <xdr:col>10</xdr:col>
      <xdr:colOff>114300</xdr:colOff>
      <xdr:row>57</xdr:row>
      <xdr:rowOff>124764</xdr:rowOff>
    </xdr:to>
    <xdr:cxnSp macro="">
      <xdr:nvCxnSpPr>
        <xdr:cNvPr id="126" name="直線コネクタ 125"/>
        <xdr:cNvCxnSpPr/>
      </xdr:nvCxnSpPr>
      <xdr:spPr>
        <a:xfrm flipV="1">
          <a:off x="1130300" y="9864027"/>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148717</xdr:rowOff>
    </xdr:from>
    <xdr:to>
      <xdr:col>24</xdr:col>
      <xdr:colOff>114300</xdr:colOff>
      <xdr:row>57</xdr:row>
      <xdr:rowOff>78867</xdr:rowOff>
    </xdr:to>
    <xdr:sp macro="" textlink="">
      <xdr:nvSpPr>
        <xdr:cNvPr id="136" name="楕円 135"/>
        <xdr:cNvSpPr/>
      </xdr:nvSpPr>
      <xdr:spPr>
        <a:xfrm>
          <a:off x="4584700" y="97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127144</xdr:rowOff>
    </xdr:from>
    <xdr:ext cx="534377" cy="259045"/>
    <xdr:sp macro="" textlink="">
      <xdr:nvSpPr>
        <xdr:cNvPr id="137" name="物件費該当値テキスト"/>
        <xdr:cNvSpPr txBox="1"/>
      </xdr:nvSpPr>
      <xdr:spPr>
        <a:xfrm>
          <a:off x="4686300" y="97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118758</xdr:rowOff>
    </xdr:from>
    <xdr:to>
      <xdr:col>20</xdr:col>
      <xdr:colOff>38100</xdr:colOff>
      <xdr:row>57</xdr:row>
      <xdr:rowOff>48908</xdr:rowOff>
    </xdr:to>
    <xdr:sp macro="" textlink="">
      <xdr:nvSpPr>
        <xdr:cNvPr id="138" name="楕円 137"/>
        <xdr:cNvSpPr/>
      </xdr:nvSpPr>
      <xdr:spPr>
        <a:xfrm>
          <a:off x="3746500" y="97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40035</xdr:rowOff>
    </xdr:from>
    <xdr:ext cx="534377" cy="259045"/>
    <xdr:sp macro="" textlink="">
      <xdr:nvSpPr>
        <xdr:cNvPr id="139" name="テキスト ボックス 138"/>
        <xdr:cNvSpPr txBox="1"/>
      </xdr:nvSpPr>
      <xdr:spPr>
        <a:xfrm>
          <a:off x="3530111" y="98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20409</xdr:rowOff>
    </xdr:from>
    <xdr:to>
      <xdr:col>15</xdr:col>
      <xdr:colOff>101600</xdr:colOff>
      <xdr:row>57</xdr:row>
      <xdr:rowOff>122009</xdr:rowOff>
    </xdr:to>
    <xdr:sp macro="" textlink="">
      <xdr:nvSpPr>
        <xdr:cNvPr id="140" name="楕円 139"/>
        <xdr:cNvSpPr/>
      </xdr:nvSpPr>
      <xdr:spPr>
        <a:xfrm>
          <a:off x="2857500" y="97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113136</xdr:rowOff>
    </xdr:from>
    <xdr:ext cx="534377" cy="259045"/>
    <xdr:sp macro="" textlink="">
      <xdr:nvSpPr>
        <xdr:cNvPr id="141" name="テキスト ボックス 140"/>
        <xdr:cNvSpPr txBox="1"/>
      </xdr:nvSpPr>
      <xdr:spPr>
        <a:xfrm>
          <a:off x="2641111" y="98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40577</xdr:rowOff>
    </xdr:from>
    <xdr:to>
      <xdr:col>10</xdr:col>
      <xdr:colOff>165100</xdr:colOff>
      <xdr:row>57</xdr:row>
      <xdr:rowOff>142177</xdr:rowOff>
    </xdr:to>
    <xdr:sp macro="" textlink="">
      <xdr:nvSpPr>
        <xdr:cNvPr id="142" name="楕円 141"/>
        <xdr:cNvSpPr/>
      </xdr:nvSpPr>
      <xdr:spPr>
        <a:xfrm>
          <a:off x="1968500" y="98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133304</xdr:rowOff>
    </xdr:from>
    <xdr:ext cx="534377" cy="259045"/>
    <xdr:sp macro="" textlink="">
      <xdr:nvSpPr>
        <xdr:cNvPr id="143" name="テキスト ボックス 142"/>
        <xdr:cNvSpPr txBox="1"/>
      </xdr:nvSpPr>
      <xdr:spPr>
        <a:xfrm>
          <a:off x="1752111" y="990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73964</xdr:rowOff>
    </xdr:from>
    <xdr:to>
      <xdr:col>6</xdr:col>
      <xdr:colOff>38100</xdr:colOff>
      <xdr:row>58</xdr:row>
      <xdr:rowOff>4114</xdr:rowOff>
    </xdr:to>
    <xdr:sp macro="" textlink="">
      <xdr:nvSpPr>
        <xdr:cNvPr id="144" name="楕円 143"/>
        <xdr:cNvSpPr/>
      </xdr:nvSpPr>
      <xdr:spPr>
        <a:xfrm>
          <a:off x="1079500" y="9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166691</xdr:rowOff>
    </xdr:from>
    <xdr:ext cx="534377" cy="259045"/>
    <xdr:sp macro="" textlink="">
      <xdr:nvSpPr>
        <xdr:cNvPr id="145" name="テキスト ボックス 144"/>
        <xdr:cNvSpPr txBox="1"/>
      </xdr:nvSpPr>
      <xdr:spPr>
        <a:xfrm>
          <a:off x="863111" y="99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21819</xdr:rowOff>
    </xdr:from>
    <xdr:to>
      <xdr:col>24</xdr:col>
      <xdr:colOff>63500</xdr:colOff>
      <xdr:row>78</xdr:row>
      <xdr:rowOff>36144</xdr:rowOff>
    </xdr:to>
    <xdr:cxnSp macro="">
      <xdr:nvCxnSpPr>
        <xdr:cNvPr id="174" name="直線コネクタ 173"/>
        <xdr:cNvCxnSpPr/>
      </xdr:nvCxnSpPr>
      <xdr:spPr>
        <a:xfrm flipV="1">
          <a:off x="3797300" y="13394919"/>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15418</xdr:rowOff>
    </xdr:from>
    <xdr:to>
      <xdr:col>19</xdr:col>
      <xdr:colOff>177800</xdr:colOff>
      <xdr:row>78</xdr:row>
      <xdr:rowOff>36144</xdr:rowOff>
    </xdr:to>
    <xdr:cxnSp macro="">
      <xdr:nvCxnSpPr>
        <xdr:cNvPr id="177" name="直線コネクタ 176"/>
        <xdr:cNvCxnSpPr/>
      </xdr:nvCxnSpPr>
      <xdr:spPr>
        <a:xfrm>
          <a:off x="2908300" y="13388518"/>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6578</xdr:rowOff>
    </xdr:from>
    <xdr:to>
      <xdr:col>15</xdr:col>
      <xdr:colOff>50800</xdr:colOff>
      <xdr:row>78</xdr:row>
      <xdr:rowOff>15418</xdr:rowOff>
    </xdr:to>
    <xdr:cxnSp macro="">
      <xdr:nvCxnSpPr>
        <xdr:cNvPr id="180" name="直線コネクタ 179"/>
        <xdr:cNvCxnSpPr/>
      </xdr:nvCxnSpPr>
      <xdr:spPr>
        <a:xfrm>
          <a:off x="2019300" y="13379678"/>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6578</xdr:rowOff>
    </xdr:from>
    <xdr:to>
      <xdr:col>10</xdr:col>
      <xdr:colOff>114300</xdr:colOff>
      <xdr:row>78</xdr:row>
      <xdr:rowOff>54508</xdr:rowOff>
    </xdr:to>
    <xdr:cxnSp macro="">
      <xdr:nvCxnSpPr>
        <xdr:cNvPr id="183" name="直線コネクタ 182"/>
        <xdr:cNvCxnSpPr/>
      </xdr:nvCxnSpPr>
      <xdr:spPr>
        <a:xfrm flipV="1">
          <a:off x="1130300" y="13379678"/>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93" name="楕円 192"/>
        <xdr:cNvSpPr/>
      </xdr:nvSpPr>
      <xdr:spPr>
        <a:xfrm>
          <a:off x="4584700" y="133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120896</xdr:rowOff>
    </xdr:from>
    <xdr:ext cx="469744" cy="259045"/>
    <xdr:sp macro="" textlink="">
      <xdr:nvSpPr>
        <xdr:cNvPr id="194" name="維持補修費該当値テキスト"/>
        <xdr:cNvSpPr txBox="1"/>
      </xdr:nvSpPr>
      <xdr:spPr>
        <a:xfrm>
          <a:off x="4686300" y="1332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156794</xdr:rowOff>
    </xdr:from>
    <xdr:to>
      <xdr:col>20</xdr:col>
      <xdr:colOff>38100</xdr:colOff>
      <xdr:row>78</xdr:row>
      <xdr:rowOff>86944</xdr:rowOff>
    </xdr:to>
    <xdr:sp macro="" textlink="">
      <xdr:nvSpPr>
        <xdr:cNvPr id="195" name="楕円 194"/>
        <xdr:cNvSpPr/>
      </xdr:nvSpPr>
      <xdr:spPr>
        <a:xfrm>
          <a:off x="3746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78071</xdr:rowOff>
    </xdr:from>
    <xdr:ext cx="469744" cy="259045"/>
    <xdr:sp macro="" textlink="">
      <xdr:nvSpPr>
        <xdr:cNvPr id="196" name="テキスト ボックス 195"/>
        <xdr:cNvSpPr txBox="1"/>
      </xdr:nvSpPr>
      <xdr:spPr>
        <a:xfrm>
          <a:off x="3562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136068</xdr:rowOff>
    </xdr:from>
    <xdr:to>
      <xdr:col>15</xdr:col>
      <xdr:colOff>101600</xdr:colOff>
      <xdr:row>78</xdr:row>
      <xdr:rowOff>66218</xdr:rowOff>
    </xdr:to>
    <xdr:sp macro="" textlink="">
      <xdr:nvSpPr>
        <xdr:cNvPr id="197" name="楕円 196"/>
        <xdr:cNvSpPr/>
      </xdr:nvSpPr>
      <xdr:spPr>
        <a:xfrm>
          <a:off x="2857500" y="133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57345</xdr:rowOff>
    </xdr:from>
    <xdr:ext cx="469744" cy="259045"/>
    <xdr:sp macro="" textlink="">
      <xdr:nvSpPr>
        <xdr:cNvPr id="198" name="テキスト ボックス 197"/>
        <xdr:cNvSpPr txBox="1"/>
      </xdr:nvSpPr>
      <xdr:spPr>
        <a:xfrm>
          <a:off x="2673428" y="1343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127228</xdr:rowOff>
    </xdr:from>
    <xdr:to>
      <xdr:col>10</xdr:col>
      <xdr:colOff>165100</xdr:colOff>
      <xdr:row>78</xdr:row>
      <xdr:rowOff>57378</xdr:rowOff>
    </xdr:to>
    <xdr:sp macro="" textlink="">
      <xdr:nvSpPr>
        <xdr:cNvPr id="199" name="楕円 198"/>
        <xdr:cNvSpPr/>
      </xdr:nvSpPr>
      <xdr:spPr>
        <a:xfrm>
          <a:off x="1968500" y="133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48505</xdr:rowOff>
    </xdr:from>
    <xdr:ext cx="469744" cy="259045"/>
    <xdr:sp macro="" textlink="">
      <xdr:nvSpPr>
        <xdr:cNvPr id="200" name="テキスト ボックス 199"/>
        <xdr:cNvSpPr txBox="1"/>
      </xdr:nvSpPr>
      <xdr:spPr>
        <a:xfrm>
          <a:off x="1784428" y="1342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3708</xdr:rowOff>
    </xdr:from>
    <xdr:to>
      <xdr:col>6</xdr:col>
      <xdr:colOff>38100</xdr:colOff>
      <xdr:row>78</xdr:row>
      <xdr:rowOff>105308</xdr:rowOff>
    </xdr:to>
    <xdr:sp macro="" textlink="">
      <xdr:nvSpPr>
        <xdr:cNvPr id="201" name="楕円 200"/>
        <xdr:cNvSpPr/>
      </xdr:nvSpPr>
      <xdr:spPr>
        <a:xfrm>
          <a:off x="1079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96435</xdr:rowOff>
    </xdr:from>
    <xdr:ext cx="469744" cy="259045"/>
    <xdr:sp macro="" textlink="">
      <xdr:nvSpPr>
        <xdr:cNvPr id="202" name="テキスト ボックス 201"/>
        <xdr:cNvSpPr txBox="1"/>
      </xdr:nvSpPr>
      <xdr:spPr>
        <a:xfrm>
          <a:off x="895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12942</xdr:rowOff>
    </xdr:from>
    <xdr:to>
      <xdr:col>24</xdr:col>
      <xdr:colOff>63500</xdr:colOff>
      <xdr:row>96</xdr:row>
      <xdr:rowOff>34913</xdr:rowOff>
    </xdr:to>
    <xdr:cxnSp macro="">
      <xdr:nvCxnSpPr>
        <xdr:cNvPr id="232" name="直線コネクタ 231"/>
        <xdr:cNvCxnSpPr/>
      </xdr:nvCxnSpPr>
      <xdr:spPr>
        <a:xfrm>
          <a:off x="3797300" y="16472142"/>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12942</xdr:rowOff>
    </xdr:from>
    <xdr:to>
      <xdr:col>19</xdr:col>
      <xdr:colOff>177800</xdr:colOff>
      <xdr:row>96</xdr:row>
      <xdr:rowOff>32995</xdr:rowOff>
    </xdr:to>
    <xdr:cxnSp macro="">
      <xdr:nvCxnSpPr>
        <xdr:cNvPr id="235" name="直線コネクタ 234"/>
        <xdr:cNvCxnSpPr/>
      </xdr:nvCxnSpPr>
      <xdr:spPr>
        <a:xfrm flipV="1">
          <a:off x="2908300" y="16472142"/>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32995</xdr:rowOff>
    </xdr:from>
    <xdr:to>
      <xdr:col>15</xdr:col>
      <xdr:colOff>50800</xdr:colOff>
      <xdr:row>96</xdr:row>
      <xdr:rowOff>86474</xdr:rowOff>
    </xdr:to>
    <xdr:cxnSp macro="">
      <xdr:nvCxnSpPr>
        <xdr:cNvPr id="238" name="直線コネクタ 237"/>
        <xdr:cNvCxnSpPr/>
      </xdr:nvCxnSpPr>
      <xdr:spPr>
        <a:xfrm flipV="1">
          <a:off x="2019300" y="16492195"/>
          <a:ext cx="889000" cy="5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86474</xdr:rowOff>
    </xdr:from>
    <xdr:to>
      <xdr:col>10</xdr:col>
      <xdr:colOff>114300</xdr:colOff>
      <xdr:row>96</xdr:row>
      <xdr:rowOff>97828</xdr:rowOff>
    </xdr:to>
    <xdr:cxnSp macro="">
      <xdr:nvCxnSpPr>
        <xdr:cNvPr id="241" name="直線コネクタ 240"/>
        <xdr:cNvCxnSpPr/>
      </xdr:nvCxnSpPr>
      <xdr:spPr>
        <a:xfrm flipV="1">
          <a:off x="1130300" y="1654567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155563</xdr:rowOff>
    </xdr:from>
    <xdr:to>
      <xdr:col>24</xdr:col>
      <xdr:colOff>114300</xdr:colOff>
      <xdr:row>96</xdr:row>
      <xdr:rowOff>85713</xdr:rowOff>
    </xdr:to>
    <xdr:sp macro="" textlink="">
      <xdr:nvSpPr>
        <xdr:cNvPr id="251" name="楕円 250"/>
        <xdr:cNvSpPr/>
      </xdr:nvSpPr>
      <xdr:spPr>
        <a:xfrm>
          <a:off x="4584700" y="164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133990</xdr:rowOff>
    </xdr:from>
    <xdr:ext cx="534377" cy="259045"/>
    <xdr:sp macro="" textlink="">
      <xdr:nvSpPr>
        <xdr:cNvPr id="252" name="扶助費該当値テキスト"/>
        <xdr:cNvSpPr txBox="1"/>
      </xdr:nvSpPr>
      <xdr:spPr>
        <a:xfrm>
          <a:off x="4686300" y="164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133592</xdr:rowOff>
    </xdr:from>
    <xdr:to>
      <xdr:col>20</xdr:col>
      <xdr:colOff>38100</xdr:colOff>
      <xdr:row>96</xdr:row>
      <xdr:rowOff>63742</xdr:rowOff>
    </xdr:to>
    <xdr:sp macro="" textlink="">
      <xdr:nvSpPr>
        <xdr:cNvPr id="253" name="楕円 252"/>
        <xdr:cNvSpPr/>
      </xdr:nvSpPr>
      <xdr:spPr>
        <a:xfrm>
          <a:off x="3746500" y="164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54869</xdr:rowOff>
    </xdr:from>
    <xdr:ext cx="534377" cy="259045"/>
    <xdr:sp macro="" textlink="">
      <xdr:nvSpPr>
        <xdr:cNvPr id="254" name="テキスト ボックス 253"/>
        <xdr:cNvSpPr txBox="1"/>
      </xdr:nvSpPr>
      <xdr:spPr>
        <a:xfrm>
          <a:off x="3530111" y="165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153645</xdr:rowOff>
    </xdr:from>
    <xdr:to>
      <xdr:col>15</xdr:col>
      <xdr:colOff>101600</xdr:colOff>
      <xdr:row>96</xdr:row>
      <xdr:rowOff>83795</xdr:rowOff>
    </xdr:to>
    <xdr:sp macro="" textlink="">
      <xdr:nvSpPr>
        <xdr:cNvPr id="255" name="楕円 254"/>
        <xdr:cNvSpPr/>
      </xdr:nvSpPr>
      <xdr:spPr>
        <a:xfrm>
          <a:off x="2857500" y="164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74922</xdr:rowOff>
    </xdr:from>
    <xdr:ext cx="534377" cy="259045"/>
    <xdr:sp macro="" textlink="">
      <xdr:nvSpPr>
        <xdr:cNvPr id="256" name="テキスト ボックス 255"/>
        <xdr:cNvSpPr txBox="1"/>
      </xdr:nvSpPr>
      <xdr:spPr>
        <a:xfrm>
          <a:off x="2641111" y="165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35674</xdr:rowOff>
    </xdr:from>
    <xdr:to>
      <xdr:col>10</xdr:col>
      <xdr:colOff>165100</xdr:colOff>
      <xdr:row>96</xdr:row>
      <xdr:rowOff>137274</xdr:rowOff>
    </xdr:to>
    <xdr:sp macro="" textlink="">
      <xdr:nvSpPr>
        <xdr:cNvPr id="257" name="楕円 256"/>
        <xdr:cNvSpPr/>
      </xdr:nvSpPr>
      <xdr:spPr>
        <a:xfrm>
          <a:off x="1968500" y="164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128401</xdr:rowOff>
    </xdr:from>
    <xdr:ext cx="534377" cy="259045"/>
    <xdr:sp macro="" textlink="">
      <xdr:nvSpPr>
        <xdr:cNvPr id="258" name="テキスト ボックス 257"/>
        <xdr:cNvSpPr txBox="1"/>
      </xdr:nvSpPr>
      <xdr:spPr>
        <a:xfrm>
          <a:off x="1752111" y="165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47028</xdr:rowOff>
    </xdr:from>
    <xdr:to>
      <xdr:col>6</xdr:col>
      <xdr:colOff>38100</xdr:colOff>
      <xdr:row>96</xdr:row>
      <xdr:rowOff>148628</xdr:rowOff>
    </xdr:to>
    <xdr:sp macro="" textlink="">
      <xdr:nvSpPr>
        <xdr:cNvPr id="259" name="楕円 258"/>
        <xdr:cNvSpPr/>
      </xdr:nvSpPr>
      <xdr:spPr>
        <a:xfrm>
          <a:off x="1079500" y="165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139755</xdr:rowOff>
    </xdr:from>
    <xdr:ext cx="534377" cy="259045"/>
    <xdr:sp macro="" textlink="">
      <xdr:nvSpPr>
        <xdr:cNvPr id="260" name="テキスト ボックス 259"/>
        <xdr:cNvSpPr txBox="1"/>
      </xdr:nvSpPr>
      <xdr:spPr>
        <a:xfrm>
          <a:off x="863111" y="165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37320</xdr:rowOff>
    </xdr:from>
    <xdr:to>
      <xdr:col>55</xdr:col>
      <xdr:colOff>0</xdr:colOff>
      <xdr:row>35</xdr:row>
      <xdr:rowOff>64545</xdr:rowOff>
    </xdr:to>
    <xdr:cxnSp macro="">
      <xdr:nvCxnSpPr>
        <xdr:cNvPr id="291" name="直線コネクタ 290"/>
        <xdr:cNvCxnSpPr/>
      </xdr:nvCxnSpPr>
      <xdr:spPr>
        <a:xfrm>
          <a:off x="9639300" y="6038070"/>
          <a:ext cx="8382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37320</xdr:rowOff>
    </xdr:from>
    <xdr:to>
      <xdr:col>50</xdr:col>
      <xdr:colOff>114300</xdr:colOff>
      <xdr:row>35</xdr:row>
      <xdr:rowOff>54073</xdr:rowOff>
    </xdr:to>
    <xdr:cxnSp macro="">
      <xdr:nvCxnSpPr>
        <xdr:cNvPr id="294" name="直線コネクタ 293"/>
        <xdr:cNvCxnSpPr/>
      </xdr:nvCxnSpPr>
      <xdr:spPr>
        <a:xfrm flipV="1">
          <a:off x="8750300" y="6038070"/>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66091</xdr:rowOff>
    </xdr:from>
    <xdr:to>
      <xdr:col>45</xdr:col>
      <xdr:colOff>177800</xdr:colOff>
      <xdr:row>35</xdr:row>
      <xdr:rowOff>54073</xdr:rowOff>
    </xdr:to>
    <xdr:cxnSp macro="">
      <xdr:nvCxnSpPr>
        <xdr:cNvPr id="297" name="直線コネクタ 296"/>
        <xdr:cNvCxnSpPr/>
      </xdr:nvCxnSpPr>
      <xdr:spPr>
        <a:xfrm>
          <a:off x="7861300" y="5895391"/>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66091</xdr:rowOff>
    </xdr:from>
    <xdr:to>
      <xdr:col>41</xdr:col>
      <xdr:colOff>50800</xdr:colOff>
      <xdr:row>35</xdr:row>
      <xdr:rowOff>159545</xdr:rowOff>
    </xdr:to>
    <xdr:cxnSp macro="">
      <xdr:nvCxnSpPr>
        <xdr:cNvPr id="300" name="直線コネクタ 299"/>
        <xdr:cNvCxnSpPr/>
      </xdr:nvCxnSpPr>
      <xdr:spPr>
        <a:xfrm flipV="1">
          <a:off x="6972300" y="5895391"/>
          <a:ext cx="889000" cy="26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13745</xdr:rowOff>
    </xdr:from>
    <xdr:to>
      <xdr:col>55</xdr:col>
      <xdr:colOff>50800</xdr:colOff>
      <xdr:row>35</xdr:row>
      <xdr:rowOff>115345</xdr:rowOff>
    </xdr:to>
    <xdr:sp macro="" textlink="">
      <xdr:nvSpPr>
        <xdr:cNvPr id="310" name="楕円 309"/>
        <xdr:cNvSpPr/>
      </xdr:nvSpPr>
      <xdr:spPr>
        <a:xfrm>
          <a:off x="10426700" y="60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36622</xdr:rowOff>
    </xdr:from>
    <xdr:ext cx="534377" cy="259045"/>
    <xdr:sp macro="" textlink="">
      <xdr:nvSpPr>
        <xdr:cNvPr id="311" name="補助費等該当値テキスト"/>
        <xdr:cNvSpPr txBox="1"/>
      </xdr:nvSpPr>
      <xdr:spPr>
        <a:xfrm>
          <a:off x="10528300" y="586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157970</xdr:rowOff>
    </xdr:from>
    <xdr:to>
      <xdr:col>50</xdr:col>
      <xdr:colOff>165100</xdr:colOff>
      <xdr:row>35</xdr:row>
      <xdr:rowOff>88120</xdr:rowOff>
    </xdr:to>
    <xdr:sp macro="" textlink="">
      <xdr:nvSpPr>
        <xdr:cNvPr id="312" name="楕円 311"/>
        <xdr:cNvSpPr/>
      </xdr:nvSpPr>
      <xdr:spPr>
        <a:xfrm>
          <a:off x="9588500" y="59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104647</xdr:rowOff>
    </xdr:from>
    <xdr:ext cx="534377" cy="259045"/>
    <xdr:sp macro="" textlink="">
      <xdr:nvSpPr>
        <xdr:cNvPr id="313" name="テキスト ボックス 312"/>
        <xdr:cNvSpPr txBox="1"/>
      </xdr:nvSpPr>
      <xdr:spPr>
        <a:xfrm>
          <a:off x="9372111" y="57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3273</xdr:rowOff>
    </xdr:from>
    <xdr:to>
      <xdr:col>46</xdr:col>
      <xdr:colOff>38100</xdr:colOff>
      <xdr:row>35</xdr:row>
      <xdr:rowOff>104873</xdr:rowOff>
    </xdr:to>
    <xdr:sp macro="" textlink="">
      <xdr:nvSpPr>
        <xdr:cNvPr id="314" name="楕円 313"/>
        <xdr:cNvSpPr/>
      </xdr:nvSpPr>
      <xdr:spPr>
        <a:xfrm>
          <a:off x="8699500" y="60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121400</xdr:rowOff>
    </xdr:from>
    <xdr:ext cx="534377" cy="259045"/>
    <xdr:sp macro="" textlink="">
      <xdr:nvSpPr>
        <xdr:cNvPr id="315" name="テキスト ボックス 314"/>
        <xdr:cNvSpPr txBox="1"/>
      </xdr:nvSpPr>
      <xdr:spPr>
        <a:xfrm>
          <a:off x="8483111" y="5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15291</xdr:rowOff>
    </xdr:from>
    <xdr:to>
      <xdr:col>41</xdr:col>
      <xdr:colOff>101600</xdr:colOff>
      <xdr:row>34</xdr:row>
      <xdr:rowOff>116891</xdr:rowOff>
    </xdr:to>
    <xdr:sp macro="" textlink="">
      <xdr:nvSpPr>
        <xdr:cNvPr id="316" name="楕円 315"/>
        <xdr:cNvSpPr/>
      </xdr:nvSpPr>
      <xdr:spPr>
        <a:xfrm>
          <a:off x="7810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133418</xdr:rowOff>
    </xdr:from>
    <xdr:ext cx="534377" cy="259045"/>
    <xdr:sp macro="" textlink="">
      <xdr:nvSpPr>
        <xdr:cNvPr id="317" name="テキスト ボックス 316"/>
        <xdr:cNvSpPr txBox="1"/>
      </xdr:nvSpPr>
      <xdr:spPr>
        <a:xfrm>
          <a:off x="7594111" y="56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108745</xdr:rowOff>
    </xdr:from>
    <xdr:to>
      <xdr:col>36</xdr:col>
      <xdr:colOff>165100</xdr:colOff>
      <xdr:row>36</xdr:row>
      <xdr:rowOff>38895</xdr:rowOff>
    </xdr:to>
    <xdr:sp macro="" textlink="">
      <xdr:nvSpPr>
        <xdr:cNvPr id="318" name="楕円 317"/>
        <xdr:cNvSpPr/>
      </xdr:nvSpPr>
      <xdr:spPr>
        <a:xfrm>
          <a:off x="6921500" y="61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55422</xdr:rowOff>
    </xdr:from>
    <xdr:ext cx="534377" cy="259045"/>
    <xdr:sp macro="" textlink="">
      <xdr:nvSpPr>
        <xdr:cNvPr id="319" name="テキスト ボックス 318"/>
        <xdr:cNvSpPr txBox="1"/>
      </xdr:nvSpPr>
      <xdr:spPr>
        <a:xfrm>
          <a:off x="6705111" y="58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75372</xdr:rowOff>
    </xdr:from>
    <xdr:to>
      <xdr:col>55</xdr:col>
      <xdr:colOff>0</xdr:colOff>
      <xdr:row>57</xdr:row>
      <xdr:rowOff>133871</xdr:rowOff>
    </xdr:to>
    <xdr:cxnSp macro="">
      <xdr:nvCxnSpPr>
        <xdr:cNvPr id="346" name="直線コネクタ 345"/>
        <xdr:cNvCxnSpPr/>
      </xdr:nvCxnSpPr>
      <xdr:spPr>
        <a:xfrm flipV="1">
          <a:off x="9639300" y="9848022"/>
          <a:ext cx="8382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133871</xdr:rowOff>
    </xdr:from>
    <xdr:to>
      <xdr:col>50</xdr:col>
      <xdr:colOff>114300</xdr:colOff>
      <xdr:row>58</xdr:row>
      <xdr:rowOff>55386</xdr:rowOff>
    </xdr:to>
    <xdr:cxnSp macro="">
      <xdr:nvCxnSpPr>
        <xdr:cNvPr id="349" name="直線コネクタ 348"/>
        <xdr:cNvCxnSpPr/>
      </xdr:nvCxnSpPr>
      <xdr:spPr>
        <a:xfrm flipV="1">
          <a:off x="8750300" y="9906521"/>
          <a:ext cx="889000" cy="9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55386</xdr:rowOff>
    </xdr:from>
    <xdr:to>
      <xdr:col>45</xdr:col>
      <xdr:colOff>177800</xdr:colOff>
      <xdr:row>58</xdr:row>
      <xdr:rowOff>63896</xdr:rowOff>
    </xdr:to>
    <xdr:cxnSp macro="">
      <xdr:nvCxnSpPr>
        <xdr:cNvPr id="352" name="直線コネクタ 351"/>
        <xdr:cNvCxnSpPr/>
      </xdr:nvCxnSpPr>
      <xdr:spPr>
        <a:xfrm flipV="1">
          <a:off x="7861300" y="9999486"/>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152929</xdr:rowOff>
    </xdr:from>
    <xdr:to>
      <xdr:col>41</xdr:col>
      <xdr:colOff>50800</xdr:colOff>
      <xdr:row>58</xdr:row>
      <xdr:rowOff>63896</xdr:rowOff>
    </xdr:to>
    <xdr:cxnSp macro="">
      <xdr:nvCxnSpPr>
        <xdr:cNvPr id="355" name="直線コネクタ 354"/>
        <xdr:cNvCxnSpPr/>
      </xdr:nvCxnSpPr>
      <xdr:spPr>
        <a:xfrm>
          <a:off x="6972300" y="9925579"/>
          <a:ext cx="889000" cy="8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24572</xdr:rowOff>
    </xdr:from>
    <xdr:to>
      <xdr:col>55</xdr:col>
      <xdr:colOff>50800</xdr:colOff>
      <xdr:row>57</xdr:row>
      <xdr:rowOff>126172</xdr:rowOff>
    </xdr:to>
    <xdr:sp macro="" textlink="">
      <xdr:nvSpPr>
        <xdr:cNvPr id="365" name="楕円 364"/>
        <xdr:cNvSpPr/>
      </xdr:nvSpPr>
      <xdr:spPr>
        <a:xfrm>
          <a:off x="10426700" y="9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47449</xdr:rowOff>
    </xdr:from>
    <xdr:ext cx="599010" cy="259045"/>
    <xdr:sp macro="" textlink="">
      <xdr:nvSpPr>
        <xdr:cNvPr id="366" name="普通建設事業費該当値テキスト"/>
        <xdr:cNvSpPr txBox="1"/>
      </xdr:nvSpPr>
      <xdr:spPr>
        <a:xfrm>
          <a:off x="10528300" y="964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83071</xdr:rowOff>
    </xdr:from>
    <xdr:to>
      <xdr:col>50</xdr:col>
      <xdr:colOff>165100</xdr:colOff>
      <xdr:row>58</xdr:row>
      <xdr:rowOff>13221</xdr:rowOff>
    </xdr:to>
    <xdr:sp macro="" textlink="">
      <xdr:nvSpPr>
        <xdr:cNvPr id="367" name="楕円 366"/>
        <xdr:cNvSpPr/>
      </xdr:nvSpPr>
      <xdr:spPr>
        <a:xfrm>
          <a:off x="9588500" y="98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29748</xdr:rowOff>
    </xdr:from>
    <xdr:ext cx="534377" cy="259045"/>
    <xdr:sp macro="" textlink="">
      <xdr:nvSpPr>
        <xdr:cNvPr id="368" name="テキスト ボックス 367"/>
        <xdr:cNvSpPr txBox="1"/>
      </xdr:nvSpPr>
      <xdr:spPr>
        <a:xfrm>
          <a:off x="9372111" y="96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4586</xdr:rowOff>
    </xdr:from>
    <xdr:to>
      <xdr:col>46</xdr:col>
      <xdr:colOff>38100</xdr:colOff>
      <xdr:row>58</xdr:row>
      <xdr:rowOff>106186</xdr:rowOff>
    </xdr:to>
    <xdr:sp macro="" textlink="">
      <xdr:nvSpPr>
        <xdr:cNvPr id="369" name="楕円 368"/>
        <xdr:cNvSpPr/>
      </xdr:nvSpPr>
      <xdr:spPr>
        <a:xfrm>
          <a:off x="8699500" y="994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97313</xdr:rowOff>
    </xdr:from>
    <xdr:ext cx="534377" cy="259045"/>
    <xdr:sp macro="" textlink="">
      <xdr:nvSpPr>
        <xdr:cNvPr id="370" name="テキスト ボックス 369"/>
        <xdr:cNvSpPr txBox="1"/>
      </xdr:nvSpPr>
      <xdr:spPr>
        <a:xfrm>
          <a:off x="8483111" y="100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13096</xdr:rowOff>
    </xdr:from>
    <xdr:to>
      <xdr:col>41</xdr:col>
      <xdr:colOff>101600</xdr:colOff>
      <xdr:row>58</xdr:row>
      <xdr:rowOff>114696</xdr:rowOff>
    </xdr:to>
    <xdr:sp macro="" textlink="">
      <xdr:nvSpPr>
        <xdr:cNvPr id="371" name="楕円 370"/>
        <xdr:cNvSpPr/>
      </xdr:nvSpPr>
      <xdr:spPr>
        <a:xfrm>
          <a:off x="7810500" y="99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105823</xdr:rowOff>
    </xdr:from>
    <xdr:ext cx="534377" cy="259045"/>
    <xdr:sp macro="" textlink="">
      <xdr:nvSpPr>
        <xdr:cNvPr id="372" name="テキスト ボックス 371"/>
        <xdr:cNvSpPr txBox="1"/>
      </xdr:nvSpPr>
      <xdr:spPr>
        <a:xfrm>
          <a:off x="7594111" y="100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102129</xdr:rowOff>
    </xdr:from>
    <xdr:to>
      <xdr:col>36</xdr:col>
      <xdr:colOff>165100</xdr:colOff>
      <xdr:row>58</xdr:row>
      <xdr:rowOff>32279</xdr:rowOff>
    </xdr:to>
    <xdr:sp macro="" textlink="">
      <xdr:nvSpPr>
        <xdr:cNvPr id="373" name="楕円 372"/>
        <xdr:cNvSpPr/>
      </xdr:nvSpPr>
      <xdr:spPr>
        <a:xfrm>
          <a:off x="6921500" y="98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48806</xdr:rowOff>
    </xdr:from>
    <xdr:ext cx="534377" cy="259045"/>
    <xdr:sp macro="" textlink="">
      <xdr:nvSpPr>
        <xdr:cNvPr id="374" name="テキスト ボックス 373"/>
        <xdr:cNvSpPr txBox="1"/>
      </xdr:nvSpPr>
      <xdr:spPr>
        <a:xfrm>
          <a:off x="6705111" y="96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59128</xdr:rowOff>
    </xdr:from>
    <xdr:to>
      <xdr:col>55</xdr:col>
      <xdr:colOff>0</xdr:colOff>
      <xdr:row>79</xdr:row>
      <xdr:rowOff>68363</xdr:rowOff>
    </xdr:to>
    <xdr:cxnSp macro="">
      <xdr:nvCxnSpPr>
        <xdr:cNvPr id="405" name="直線コネクタ 404"/>
        <xdr:cNvCxnSpPr/>
      </xdr:nvCxnSpPr>
      <xdr:spPr>
        <a:xfrm>
          <a:off x="9639300" y="13603678"/>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59128</xdr:rowOff>
    </xdr:from>
    <xdr:to>
      <xdr:col>50</xdr:col>
      <xdr:colOff>114300</xdr:colOff>
      <xdr:row>79</xdr:row>
      <xdr:rowOff>74533</xdr:rowOff>
    </xdr:to>
    <xdr:cxnSp macro="">
      <xdr:nvCxnSpPr>
        <xdr:cNvPr id="408" name="直線コネクタ 407"/>
        <xdr:cNvCxnSpPr/>
      </xdr:nvCxnSpPr>
      <xdr:spPr>
        <a:xfrm flipV="1">
          <a:off x="8750300" y="13603678"/>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26060</xdr:rowOff>
    </xdr:from>
    <xdr:to>
      <xdr:col>45</xdr:col>
      <xdr:colOff>177800</xdr:colOff>
      <xdr:row>79</xdr:row>
      <xdr:rowOff>74533</xdr:rowOff>
    </xdr:to>
    <xdr:cxnSp macro="">
      <xdr:nvCxnSpPr>
        <xdr:cNvPr id="411" name="直線コネクタ 410"/>
        <xdr:cNvCxnSpPr/>
      </xdr:nvCxnSpPr>
      <xdr:spPr>
        <a:xfrm>
          <a:off x="7861300" y="13570610"/>
          <a:ext cx="8890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26060</xdr:rowOff>
    </xdr:from>
    <xdr:to>
      <xdr:col>41</xdr:col>
      <xdr:colOff>50800</xdr:colOff>
      <xdr:row>79</xdr:row>
      <xdr:rowOff>28986</xdr:rowOff>
    </xdr:to>
    <xdr:cxnSp macro="">
      <xdr:nvCxnSpPr>
        <xdr:cNvPr id="414" name="直線コネクタ 413"/>
        <xdr:cNvCxnSpPr/>
      </xdr:nvCxnSpPr>
      <xdr:spPr>
        <a:xfrm flipV="1">
          <a:off x="6972300" y="1357061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17563</xdr:rowOff>
    </xdr:from>
    <xdr:to>
      <xdr:col>55</xdr:col>
      <xdr:colOff>50800</xdr:colOff>
      <xdr:row>79</xdr:row>
      <xdr:rowOff>119163</xdr:rowOff>
    </xdr:to>
    <xdr:sp macro="" textlink="">
      <xdr:nvSpPr>
        <xdr:cNvPr id="424" name="楕円 423"/>
        <xdr:cNvSpPr/>
      </xdr:nvSpPr>
      <xdr:spPr>
        <a:xfrm>
          <a:off x="10426700" y="135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8328</xdr:rowOff>
    </xdr:from>
    <xdr:to>
      <xdr:col>50</xdr:col>
      <xdr:colOff>165100</xdr:colOff>
      <xdr:row>79</xdr:row>
      <xdr:rowOff>109928</xdr:rowOff>
    </xdr:to>
    <xdr:sp macro="" textlink="">
      <xdr:nvSpPr>
        <xdr:cNvPr id="426" name="楕円 425"/>
        <xdr:cNvSpPr/>
      </xdr:nvSpPr>
      <xdr:spPr>
        <a:xfrm>
          <a:off x="9588500" y="135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101055</xdr:rowOff>
    </xdr:from>
    <xdr:ext cx="534377" cy="259045"/>
    <xdr:sp macro="" textlink="">
      <xdr:nvSpPr>
        <xdr:cNvPr id="427" name="テキスト ボックス 426"/>
        <xdr:cNvSpPr txBox="1"/>
      </xdr:nvSpPr>
      <xdr:spPr>
        <a:xfrm>
          <a:off x="9372111" y="1364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23733</xdr:rowOff>
    </xdr:from>
    <xdr:to>
      <xdr:col>46</xdr:col>
      <xdr:colOff>38100</xdr:colOff>
      <xdr:row>79</xdr:row>
      <xdr:rowOff>125333</xdr:rowOff>
    </xdr:to>
    <xdr:sp macro="" textlink="">
      <xdr:nvSpPr>
        <xdr:cNvPr id="428" name="楕円 427"/>
        <xdr:cNvSpPr/>
      </xdr:nvSpPr>
      <xdr:spPr>
        <a:xfrm>
          <a:off x="8699500" y="135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116460</xdr:rowOff>
    </xdr:from>
    <xdr:ext cx="469744" cy="259045"/>
    <xdr:sp macro="" textlink="">
      <xdr:nvSpPr>
        <xdr:cNvPr id="429" name="テキスト ボックス 428"/>
        <xdr:cNvSpPr txBox="1"/>
      </xdr:nvSpPr>
      <xdr:spPr>
        <a:xfrm>
          <a:off x="8515428" y="1366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146710</xdr:rowOff>
    </xdr:from>
    <xdr:to>
      <xdr:col>41</xdr:col>
      <xdr:colOff>101600</xdr:colOff>
      <xdr:row>79</xdr:row>
      <xdr:rowOff>76860</xdr:rowOff>
    </xdr:to>
    <xdr:sp macro="" textlink="">
      <xdr:nvSpPr>
        <xdr:cNvPr id="430" name="楕円 429"/>
        <xdr:cNvSpPr/>
      </xdr:nvSpPr>
      <xdr:spPr>
        <a:xfrm>
          <a:off x="7810500" y="135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93387</xdr:rowOff>
    </xdr:from>
    <xdr:ext cx="534377" cy="259045"/>
    <xdr:sp macro="" textlink="">
      <xdr:nvSpPr>
        <xdr:cNvPr id="431" name="テキスト ボックス 430"/>
        <xdr:cNvSpPr txBox="1"/>
      </xdr:nvSpPr>
      <xdr:spPr>
        <a:xfrm>
          <a:off x="7594111" y="132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149636</xdr:rowOff>
    </xdr:from>
    <xdr:to>
      <xdr:col>36</xdr:col>
      <xdr:colOff>165100</xdr:colOff>
      <xdr:row>79</xdr:row>
      <xdr:rowOff>79786</xdr:rowOff>
    </xdr:to>
    <xdr:sp macro="" textlink="">
      <xdr:nvSpPr>
        <xdr:cNvPr id="432" name="楕円 431"/>
        <xdr:cNvSpPr/>
      </xdr:nvSpPr>
      <xdr:spPr>
        <a:xfrm>
          <a:off x="6921500" y="135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70913</xdr:rowOff>
    </xdr:from>
    <xdr:ext cx="534377" cy="259045"/>
    <xdr:sp macro="" textlink="">
      <xdr:nvSpPr>
        <xdr:cNvPr id="433" name="テキスト ボックス 432"/>
        <xdr:cNvSpPr txBox="1"/>
      </xdr:nvSpPr>
      <xdr:spPr>
        <a:xfrm>
          <a:off x="6705111" y="13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155620</xdr:rowOff>
    </xdr:from>
    <xdr:to>
      <xdr:col>55</xdr:col>
      <xdr:colOff>0</xdr:colOff>
      <xdr:row>93</xdr:row>
      <xdr:rowOff>170414</xdr:rowOff>
    </xdr:to>
    <xdr:cxnSp macro="">
      <xdr:nvCxnSpPr>
        <xdr:cNvPr id="464" name="直線コネクタ 463"/>
        <xdr:cNvCxnSpPr/>
      </xdr:nvCxnSpPr>
      <xdr:spPr>
        <a:xfrm flipV="1">
          <a:off x="9639300" y="15757570"/>
          <a:ext cx="838200" cy="3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170414</xdr:rowOff>
    </xdr:from>
    <xdr:to>
      <xdr:col>50</xdr:col>
      <xdr:colOff>114300</xdr:colOff>
      <xdr:row>97</xdr:row>
      <xdr:rowOff>83938</xdr:rowOff>
    </xdr:to>
    <xdr:cxnSp macro="">
      <xdr:nvCxnSpPr>
        <xdr:cNvPr id="467" name="直線コネクタ 466"/>
        <xdr:cNvCxnSpPr/>
      </xdr:nvCxnSpPr>
      <xdr:spPr>
        <a:xfrm flipV="1">
          <a:off x="8750300" y="16115264"/>
          <a:ext cx="889000" cy="59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83938</xdr:rowOff>
    </xdr:from>
    <xdr:to>
      <xdr:col>45</xdr:col>
      <xdr:colOff>177800</xdr:colOff>
      <xdr:row>99</xdr:row>
      <xdr:rowOff>8860</xdr:rowOff>
    </xdr:to>
    <xdr:cxnSp macro="">
      <xdr:nvCxnSpPr>
        <xdr:cNvPr id="470" name="直線コネクタ 469"/>
        <xdr:cNvCxnSpPr/>
      </xdr:nvCxnSpPr>
      <xdr:spPr>
        <a:xfrm flipV="1">
          <a:off x="7861300" y="16714588"/>
          <a:ext cx="889000" cy="26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82680</xdr:rowOff>
    </xdr:from>
    <xdr:to>
      <xdr:col>41</xdr:col>
      <xdr:colOff>50800</xdr:colOff>
      <xdr:row>99</xdr:row>
      <xdr:rowOff>8860</xdr:rowOff>
    </xdr:to>
    <xdr:cxnSp macro="">
      <xdr:nvCxnSpPr>
        <xdr:cNvPr id="473" name="直線コネクタ 472"/>
        <xdr:cNvCxnSpPr/>
      </xdr:nvCxnSpPr>
      <xdr:spPr>
        <a:xfrm>
          <a:off x="6972300" y="16370430"/>
          <a:ext cx="889000" cy="6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104820</xdr:rowOff>
    </xdr:from>
    <xdr:to>
      <xdr:col>55</xdr:col>
      <xdr:colOff>50800</xdr:colOff>
      <xdr:row>92</xdr:row>
      <xdr:rowOff>34970</xdr:rowOff>
    </xdr:to>
    <xdr:sp macro="" textlink="">
      <xdr:nvSpPr>
        <xdr:cNvPr id="483" name="楕円 482"/>
        <xdr:cNvSpPr/>
      </xdr:nvSpPr>
      <xdr:spPr>
        <a:xfrm>
          <a:off x="10426700" y="157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127697</xdr:rowOff>
    </xdr:from>
    <xdr:ext cx="534377" cy="259045"/>
    <xdr:sp macro="" textlink="">
      <xdr:nvSpPr>
        <xdr:cNvPr id="484" name="普通建設事業費 （ うち更新整備　）該当値テキスト"/>
        <xdr:cNvSpPr txBox="1"/>
      </xdr:nvSpPr>
      <xdr:spPr>
        <a:xfrm>
          <a:off x="10528300" y="155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119614</xdr:rowOff>
    </xdr:from>
    <xdr:to>
      <xdr:col>50</xdr:col>
      <xdr:colOff>165100</xdr:colOff>
      <xdr:row>94</xdr:row>
      <xdr:rowOff>49764</xdr:rowOff>
    </xdr:to>
    <xdr:sp macro="" textlink="">
      <xdr:nvSpPr>
        <xdr:cNvPr id="485" name="楕円 484"/>
        <xdr:cNvSpPr/>
      </xdr:nvSpPr>
      <xdr:spPr>
        <a:xfrm>
          <a:off x="9588500" y="160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66291</xdr:rowOff>
    </xdr:from>
    <xdr:ext cx="534377" cy="259045"/>
    <xdr:sp macro="" textlink="">
      <xdr:nvSpPr>
        <xdr:cNvPr id="486" name="テキスト ボックス 485"/>
        <xdr:cNvSpPr txBox="1"/>
      </xdr:nvSpPr>
      <xdr:spPr>
        <a:xfrm>
          <a:off x="9372111" y="158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33138</xdr:rowOff>
    </xdr:from>
    <xdr:to>
      <xdr:col>46</xdr:col>
      <xdr:colOff>38100</xdr:colOff>
      <xdr:row>97</xdr:row>
      <xdr:rowOff>134738</xdr:rowOff>
    </xdr:to>
    <xdr:sp macro="" textlink="">
      <xdr:nvSpPr>
        <xdr:cNvPr id="487" name="楕円 486"/>
        <xdr:cNvSpPr/>
      </xdr:nvSpPr>
      <xdr:spPr>
        <a:xfrm>
          <a:off x="8699500" y="166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125865</xdr:rowOff>
    </xdr:from>
    <xdr:ext cx="534377" cy="259045"/>
    <xdr:sp macro="" textlink="">
      <xdr:nvSpPr>
        <xdr:cNvPr id="488" name="テキスト ボックス 487"/>
        <xdr:cNvSpPr txBox="1"/>
      </xdr:nvSpPr>
      <xdr:spPr>
        <a:xfrm>
          <a:off x="8483111" y="167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129510</xdr:rowOff>
    </xdr:from>
    <xdr:to>
      <xdr:col>41</xdr:col>
      <xdr:colOff>101600</xdr:colOff>
      <xdr:row>99</xdr:row>
      <xdr:rowOff>59660</xdr:rowOff>
    </xdr:to>
    <xdr:sp macro="" textlink="">
      <xdr:nvSpPr>
        <xdr:cNvPr id="489" name="楕円 488"/>
        <xdr:cNvSpPr/>
      </xdr:nvSpPr>
      <xdr:spPr>
        <a:xfrm>
          <a:off x="7810500" y="169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50787</xdr:rowOff>
    </xdr:from>
    <xdr:ext cx="469744" cy="259045"/>
    <xdr:sp macro="" textlink="">
      <xdr:nvSpPr>
        <xdr:cNvPr id="490" name="テキスト ボックス 489"/>
        <xdr:cNvSpPr txBox="1"/>
      </xdr:nvSpPr>
      <xdr:spPr>
        <a:xfrm>
          <a:off x="7626428" y="170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31880</xdr:rowOff>
    </xdr:from>
    <xdr:to>
      <xdr:col>36</xdr:col>
      <xdr:colOff>165100</xdr:colOff>
      <xdr:row>95</xdr:row>
      <xdr:rowOff>133480</xdr:rowOff>
    </xdr:to>
    <xdr:sp macro="" textlink="">
      <xdr:nvSpPr>
        <xdr:cNvPr id="491" name="楕円 490"/>
        <xdr:cNvSpPr/>
      </xdr:nvSpPr>
      <xdr:spPr>
        <a:xfrm>
          <a:off x="6921500" y="163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150007</xdr:rowOff>
    </xdr:from>
    <xdr:ext cx="534377" cy="259045"/>
    <xdr:sp macro="" textlink="">
      <xdr:nvSpPr>
        <xdr:cNvPr id="492" name="テキスト ボックス 491"/>
        <xdr:cNvSpPr txBox="1"/>
      </xdr:nvSpPr>
      <xdr:spPr>
        <a:xfrm>
          <a:off x="6705111" y="160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13843</xdr:rowOff>
    </xdr:from>
    <xdr:to>
      <xdr:col>85</xdr:col>
      <xdr:colOff>127000</xdr:colOff>
      <xdr:row>39</xdr:row>
      <xdr:rowOff>34544</xdr:rowOff>
    </xdr:to>
    <xdr:cxnSp macro="">
      <xdr:nvCxnSpPr>
        <xdr:cNvPr id="521" name="直線コネクタ 520"/>
        <xdr:cNvCxnSpPr/>
      </xdr:nvCxnSpPr>
      <xdr:spPr>
        <a:xfrm flipV="1">
          <a:off x="15481300" y="6700393"/>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34544</xdr:rowOff>
    </xdr:from>
    <xdr:to>
      <xdr:col>81</xdr:col>
      <xdr:colOff>50800</xdr:colOff>
      <xdr:row>39</xdr:row>
      <xdr:rowOff>35547</xdr:rowOff>
    </xdr:to>
    <xdr:cxnSp macro="">
      <xdr:nvCxnSpPr>
        <xdr:cNvPr id="524" name="直線コネクタ 523"/>
        <xdr:cNvCxnSpPr/>
      </xdr:nvCxnSpPr>
      <xdr:spPr>
        <a:xfrm flipV="1">
          <a:off x="14592300" y="672109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28651</xdr:rowOff>
    </xdr:from>
    <xdr:to>
      <xdr:col>76</xdr:col>
      <xdr:colOff>114300</xdr:colOff>
      <xdr:row>39</xdr:row>
      <xdr:rowOff>35547</xdr:rowOff>
    </xdr:to>
    <xdr:cxnSp macro="">
      <xdr:nvCxnSpPr>
        <xdr:cNvPr id="527" name="直線コネクタ 526"/>
        <xdr:cNvCxnSpPr/>
      </xdr:nvCxnSpPr>
      <xdr:spPr>
        <a:xfrm>
          <a:off x="13703300" y="6715201"/>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25591</xdr:rowOff>
    </xdr:from>
    <xdr:to>
      <xdr:col>71</xdr:col>
      <xdr:colOff>177800</xdr:colOff>
      <xdr:row>39</xdr:row>
      <xdr:rowOff>28651</xdr:rowOff>
    </xdr:to>
    <xdr:cxnSp macro="">
      <xdr:nvCxnSpPr>
        <xdr:cNvPr id="530" name="直線コネクタ 529"/>
        <xdr:cNvCxnSpPr/>
      </xdr:nvCxnSpPr>
      <xdr:spPr>
        <a:xfrm>
          <a:off x="12814300" y="6712141"/>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134493</xdr:rowOff>
    </xdr:from>
    <xdr:to>
      <xdr:col>85</xdr:col>
      <xdr:colOff>177800</xdr:colOff>
      <xdr:row>39</xdr:row>
      <xdr:rowOff>64643</xdr:rowOff>
    </xdr:to>
    <xdr:sp macro="" textlink="">
      <xdr:nvSpPr>
        <xdr:cNvPr id="540" name="楕円 539"/>
        <xdr:cNvSpPr/>
      </xdr:nvSpPr>
      <xdr:spPr>
        <a:xfrm>
          <a:off x="16268700" y="66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93870</xdr:rowOff>
    </xdr:from>
    <xdr:ext cx="469744" cy="259045"/>
    <xdr:sp macro="" textlink="">
      <xdr:nvSpPr>
        <xdr:cNvPr id="541" name="災害復旧事業費該当値テキスト"/>
        <xdr:cNvSpPr txBox="1"/>
      </xdr:nvSpPr>
      <xdr:spPr>
        <a:xfrm>
          <a:off x="16370300" y="64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155194</xdr:rowOff>
    </xdr:from>
    <xdr:to>
      <xdr:col>81</xdr:col>
      <xdr:colOff>101600</xdr:colOff>
      <xdr:row>39</xdr:row>
      <xdr:rowOff>85344</xdr:rowOff>
    </xdr:to>
    <xdr:sp macro="" textlink="">
      <xdr:nvSpPr>
        <xdr:cNvPr id="542" name="楕円 541"/>
        <xdr:cNvSpPr/>
      </xdr:nvSpPr>
      <xdr:spPr>
        <a:xfrm>
          <a:off x="15430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76471</xdr:rowOff>
    </xdr:from>
    <xdr:ext cx="378565" cy="259045"/>
    <xdr:sp macro="" textlink="">
      <xdr:nvSpPr>
        <xdr:cNvPr id="543" name="テキスト ボックス 542"/>
        <xdr:cNvSpPr txBox="1"/>
      </xdr:nvSpPr>
      <xdr:spPr>
        <a:xfrm>
          <a:off x="15292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156197</xdr:rowOff>
    </xdr:from>
    <xdr:to>
      <xdr:col>76</xdr:col>
      <xdr:colOff>165100</xdr:colOff>
      <xdr:row>39</xdr:row>
      <xdr:rowOff>86347</xdr:rowOff>
    </xdr:to>
    <xdr:sp macro="" textlink="">
      <xdr:nvSpPr>
        <xdr:cNvPr id="544" name="楕円 543"/>
        <xdr:cNvSpPr/>
      </xdr:nvSpPr>
      <xdr:spPr>
        <a:xfrm>
          <a:off x="14541500" y="66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77474</xdr:rowOff>
    </xdr:from>
    <xdr:ext cx="378565" cy="259045"/>
    <xdr:sp macro="" textlink="">
      <xdr:nvSpPr>
        <xdr:cNvPr id="545" name="テキスト ボックス 544"/>
        <xdr:cNvSpPr txBox="1"/>
      </xdr:nvSpPr>
      <xdr:spPr>
        <a:xfrm>
          <a:off x="14403017" y="67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149301</xdr:rowOff>
    </xdr:from>
    <xdr:to>
      <xdr:col>72</xdr:col>
      <xdr:colOff>38100</xdr:colOff>
      <xdr:row>39</xdr:row>
      <xdr:rowOff>79451</xdr:rowOff>
    </xdr:to>
    <xdr:sp macro="" textlink="">
      <xdr:nvSpPr>
        <xdr:cNvPr id="546" name="楕円 545"/>
        <xdr:cNvSpPr/>
      </xdr:nvSpPr>
      <xdr:spPr>
        <a:xfrm>
          <a:off x="13652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70578</xdr:rowOff>
    </xdr:from>
    <xdr:ext cx="469744" cy="259045"/>
    <xdr:sp macro="" textlink="">
      <xdr:nvSpPr>
        <xdr:cNvPr id="547" name="テキスト ボックス 546"/>
        <xdr:cNvSpPr txBox="1"/>
      </xdr:nvSpPr>
      <xdr:spPr>
        <a:xfrm>
          <a:off x="13468428"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146241</xdr:rowOff>
    </xdr:from>
    <xdr:to>
      <xdr:col>67</xdr:col>
      <xdr:colOff>101600</xdr:colOff>
      <xdr:row>39</xdr:row>
      <xdr:rowOff>76391</xdr:rowOff>
    </xdr:to>
    <xdr:sp macro="" textlink="">
      <xdr:nvSpPr>
        <xdr:cNvPr id="548" name="楕円 547"/>
        <xdr:cNvSpPr/>
      </xdr:nvSpPr>
      <xdr:spPr>
        <a:xfrm>
          <a:off x="12763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67518</xdr:rowOff>
    </xdr:from>
    <xdr:ext cx="469744" cy="259045"/>
    <xdr:sp macro="" textlink="">
      <xdr:nvSpPr>
        <xdr:cNvPr id="549" name="テキスト ボックス 548"/>
        <xdr:cNvSpPr txBox="1"/>
      </xdr:nvSpPr>
      <xdr:spPr>
        <a:xfrm>
          <a:off x="12579428" y="67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167263</xdr:rowOff>
    </xdr:from>
    <xdr:to>
      <xdr:col>85</xdr:col>
      <xdr:colOff>127000</xdr:colOff>
      <xdr:row>73</xdr:row>
      <xdr:rowOff>82224</xdr:rowOff>
    </xdr:to>
    <xdr:cxnSp macro="">
      <xdr:nvCxnSpPr>
        <xdr:cNvPr id="629" name="直線コネクタ 628"/>
        <xdr:cNvCxnSpPr/>
      </xdr:nvCxnSpPr>
      <xdr:spPr>
        <a:xfrm flipV="1">
          <a:off x="15481300" y="12511663"/>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82224</xdr:rowOff>
    </xdr:from>
    <xdr:to>
      <xdr:col>81</xdr:col>
      <xdr:colOff>50800</xdr:colOff>
      <xdr:row>73</xdr:row>
      <xdr:rowOff>104953</xdr:rowOff>
    </xdr:to>
    <xdr:cxnSp macro="">
      <xdr:nvCxnSpPr>
        <xdr:cNvPr id="632" name="直線コネクタ 631"/>
        <xdr:cNvCxnSpPr/>
      </xdr:nvCxnSpPr>
      <xdr:spPr>
        <a:xfrm flipV="1">
          <a:off x="14592300" y="12598074"/>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47444</xdr:rowOff>
    </xdr:from>
    <xdr:to>
      <xdr:col>76</xdr:col>
      <xdr:colOff>114300</xdr:colOff>
      <xdr:row>73</xdr:row>
      <xdr:rowOff>104953</xdr:rowOff>
    </xdr:to>
    <xdr:cxnSp macro="">
      <xdr:nvCxnSpPr>
        <xdr:cNvPr id="635" name="直線コネクタ 634"/>
        <xdr:cNvCxnSpPr/>
      </xdr:nvCxnSpPr>
      <xdr:spPr>
        <a:xfrm>
          <a:off x="13703300" y="12563294"/>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111500</xdr:rowOff>
    </xdr:from>
    <xdr:to>
      <xdr:col>71</xdr:col>
      <xdr:colOff>177800</xdr:colOff>
      <xdr:row>73</xdr:row>
      <xdr:rowOff>47444</xdr:rowOff>
    </xdr:to>
    <xdr:cxnSp macro="">
      <xdr:nvCxnSpPr>
        <xdr:cNvPr id="638" name="直線コネクタ 637"/>
        <xdr:cNvCxnSpPr/>
      </xdr:nvCxnSpPr>
      <xdr:spPr>
        <a:xfrm>
          <a:off x="12814300" y="12455900"/>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116463</xdr:rowOff>
    </xdr:from>
    <xdr:to>
      <xdr:col>85</xdr:col>
      <xdr:colOff>177800</xdr:colOff>
      <xdr:row>73</xdr:row>
      <xdr:rowOff>46613</xdr:rowOff>
    </xdr:to>
    <xdr:sp macro="" textlink="">
      <xdr:nvSpPr>
        <xdr:cNvPr id="648" name="楕円 647"/>
        <xdr:cNvSpPr/>
      </xdr:nvSpPr>
      <xdr:spPr>
        <a:xfrm>
          <a:off x="16268700" y="124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139340</xdr:rowOff>
    </xdr:from>
    <xdr:ext cx="534377" cy="259045"/>
    <xdr:sp macro="" textlink="">
      <xdr:nvSpPr>
        <xdr:cNvPr id="649" name="公債費該当値テキスト"/>
        <xdr:cNvSpPr txBox="1"/>
      </xdr:nvSpPr>
      <xdr:spPr>
        <a:xfrm>
          <a:off x="16370300" y="123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31424</xdr:rowOff>
    </xdr:from>
    <xdr:to>
      <xdr:col>81</xdr:col>
      <xdr:colOff>101600</xdr:colOff>
      <xdr:row>73</xdr:row>
      <xdr:rowOff>133024</xdr:rowOff>
    </xdr:to>
    <xdr:sp macro="" textlink="">
      <xdr:nvSpPr>
        <xdr:cNvPr id="650" name="楕円 649"/>
        <xdr:cNvSpPr/>
      </xdr:nvSpPr>
      <xdr:spPr>
        <a:xfrm>
          <a:off x="15430500" y="125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149551</xdr:rowOff>
    </xdr:from>
    <xdr:ext cx="534377" cy="259045"/>
    <xdr:sp macro="" textlink="">
      <xdr:nvSpPr>
        <xdr:cNvPr id="651" name="テキスト ボックス 650"/>
        <xdr:cNvSpPr txBox="1"/>
      </xdr:nvSpPr>
      <xdr:spPr>
        <a:xfrm>
          <a:off x="15214111" y="123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54153</xdr:rowOff>
    </xdr:from>
    <xdr:to>
      <xdr:col>76</xdr:col>
      <xdr:colOff>165100</xdr:colOff>
      <xdr:row>73</xdr:row>
      <xdr:rowOff>155753</xdr:rowOff>
    </xdr:to>
    <xdr:sp macro="" textlink="">
      <xdr:nvSpPr>
        <xdr:cNvPr id="652" name="楕円 651"/>
        <xdr:cNvSpPr/>
      </xdr:nvSpPr>
      <xdr:spPr>
        <a:xfrm>
          <a:off x="14541500" y="125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830</xdr:rowOff>
    </xdr:from>
    <xdr:ext cx="534377" cy="259045"/>
    <xdr:sp macro="" textlink="">
      <xdr:nvSpPr>
        <xdr:cNvPr id="653" name="テキスト ボックス 652"/>
        <xdr:cNvSpPr txBox="1"/>
      </xdr:nvSpPr>
      <xdr:spPr>
        <a:xfrm>
          <a:off x="14325111" y="123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168094</xdr:rowOff>
    </xdr:from>
    <xdr:to>
      <xdr:col>72</xdr:col>
      <xdr:colOff>38100</xdr:colOff>
      <xdr:row>73</xdr:row>
      <xdr:rowOff>98244</xdr:rowOff>
    </xdr:to>
    <xdr:sp macro="" textlink="">
      <xdr:nvSpPr>
        <xdr:cNvPr id="654" name="楕円 653"/>
        <xdr:cNvSpPr/>
      </xdr:nvSpPr>
      <xdr:spPr>
        <a:xfrm>
          <a:off x="13652500" y="125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114771</xdr:rowOff>
    </xdr:from>
    <xdr:ext cx="534377" cy="259045"/>
    <xdr:sp macro="" textlink="">
      <xdr:nvSpPr>
        <xdr:cNvPr id="655" name="テキスト ボックス 654"/>
        <xdr:cNvSpPr txBox="1"/>
      </xdr:nvSpPr>
      <xdr:spPr>
        <a:xfrm>
          <a:off x="13436111" y="122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60700</xdr:rowOff>
    </xdr:from>
    <xdr:to>
      <xdr:col>67</xdr:col>
      <xdr:colOff>101600</xdr:colOff>
      <xdr:row>72</xdr:row>
      <xdr:rowOff>162300</xdr:rowOff>
    </xdr:to>
    <xdr:sp macro="" textlink="">
      <xdr:nvSpPr>
        <xdr:cNvPr id="656" name="楕円 655"/>
        <xdr:cNvSpPr/>
      </xdr:nvSpPr>
      <xdr:spPr>
        <a:xfrm>
          <a:off x="12763500" y="124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7377</xdr:rowOff>
    </xdr:from>
    <xdr:ext cx="534377" cy="259045"/>
    <xdr:sp macro="" textlink="">
      <xdr:nvSpPr>
        <xdr:cNvPr id="657" name="テキスト ボックス 656"/>
        <xdr:cNvSpPr txBox="1"/>
      </xdr:nvSpPr>
      <xdr:spPr>
        <a:xfrm>
          <a:off x="12547111" y="121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79981</xdr:rowOff>
    </xdr:from>
    <xdr:to>
      <xdr:col>85</xdr:col>
      <xdr:colOff>127000</xdr:colOff>
      <xdr:row>98</xdr:row>
      <xdr:rowOff>116449</xdr:rowOff>
    </xdr:to>
    <xdr:cxnSp macro="">
      <xdr:nvCxnSpPr>
        <xdr:cNvPr id="688" name="直線コネクタ 687"/>
        <xdr:cNvCxnSpPr/>
      </xdr:nvCxnSpPr>
      <xdr:spPr>
        <a:xfrm>
          <a:off x="15481300" y="16882081"/>
          <a:ext cx="83820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13098</xdr:rowOff>
    </xdr:from>
    <xdr:to>
      <xdr:col>81</xdr:col>
      <xdr:colOff>50800</xdr:colOff>
      <xdr:row>98</xdr:row>
      <xdr:rowOff>79981</xdr:rowOff>
    </xdr:to>
    <xdr:cxnSp macro="">
      <xdr:nvCxnSpPr>
        <xdr:cNvPr id="691" name="直線コネクタ 690"/>
        <xdr:cNvCxnSpPr/>
      </xdr:nvCxnSpPr>
      <xdr:spPr>
        <a:xfrm>
          <a:off x="14592300" y="16643748"/>
          <a:ext cx="889000" cy="2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13098</xdr:rowOff>
    </xdr:from>
    <xdr:to>
      <xdr:col>76</xdr:col>
      <xdr:colOff>114300</xdr:colOff>
      <xdr:row>97</xdr:row>
      <xdr:rowOff>78360</xdr:rowOff>
    </xdr:to>
    <xdr:cxnSp macro="">
      <xdr:nvCxnSpPr>
        <xdr:cNvPr id="694" name="直線コネクタ 693"/>
        <xdr:cNvCxnSpPr/>
      </xdr:nvCxnSpPr>
      <xdr:spPr>
        <a:xfrm flipV="1">
          <a:off x="13703300" y="16643748"/>
          <a:ext cx="889000" cy="6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78360</xdr:rowOff>
    </xdr:from>
    <xdr:to>
      <xdr:col>71</xdr:col>
      <xdr:colOff>177800</xdr:colOff>
      <xdr:row>97</xdr:row>
      <xdr:rowOff>133550</xdr:rowOff>
    </xdr:to>
    <xdr:cxnSp macro="">
      <xdr:nvCxnSpPr>
        <xdr:cNvPr id="697" name="直線コネクタ 696"/>
        <xdr:cNvCxnSpPr/>
      </xdr:nvCxnSpPr>
      <xdr:spPr>
        <a:xfrm flipV="1">
          <a:off x="12814300" y="16709010"/>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124161</xdr:rowOff>
    </xdr:from>
    <xdr:ext cx="534377" cy="259045"/>
    <xdr:sp macro="" textlink="">
      <xdr:nvSpPr>
        <xdr:cNvPr id="701" name="テキスト ボックス 700"/>
        <xdr:cNvSpPr txBox="1"/>
      </xdr:nvSpPr>
      <xdr:spPr>
        <a:xfrm>
          <a:off x="12547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65649</xdr:rowOff>
    </xdr:from>
    <xdr:to>
      <xdr:col>85</xdr:col>
      <xdr:colOff>177800</xdr:colOff>
      <xdr:row>98</xdr:row>
      <xdr:rowOff>167249</xdr:rowOff>
    </xdr:to>
    <xdr:sp macro="" textlink="">
      <xdr:nvSpPr>
        <xdr:cNvPr id="707" name="楕円 706"/>
        <xdr:cNvSpPr/>
      </xdr:nvSpPr>
      <xdr:spPr>
        <a:xfrm>
          <a:off x="16268700" y="168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44076</xdr:rowOff>
    </xdr:from>
    <xdr:ext cx="534377" cy="259045"/>
    <xdr:sp macro="" textlink="">
      <xdr:nvSpPr>
        <xdr:cNvPr id="708" name="積立金該当値テキスト"/>
        <xdr:cNvSpPr txBox="1"/>
      </xdr:nvSpPr>
      <xdr:spPr>
        <a:xfrm>
          <a:off x="16370300" y="168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29181</xdr:rowOff>
    </xdr:from>
    <xdr:to>
      <xdr:col>81</xdr:col>
      <xdr:colOff>101600</xdr:colOff>
      <xdr:row>98</xdr:row>
      <xdr:rowOff>130781</xdr:rowOff>
    </xdr:to>
    <xdr:sp macro="" textlink="">
      <xdr:nvSpPr>
        <xdr:cNvPr id="709" name="楕円 708"/>
        <xdr:cNvSpPr/>
      </xdr:nvSpPr>
      <xdr:spPr>
        <a:xfrm>
          <a:off x="15430500" y="168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147308</xdr:rowOff>
    </xdr:from>
    <xdr:ext cx="534377" cy="259045"/>
    <xdr:sp macro="" textlink="">
      <xdr:nvSpPr>
        <xdr:cNvPr id="710" name="テキスト ボックス 709"/>
        <xdr:cNvSpPr txBox="1"/>
      </xdr:nvSpPr>
      <xdr:spPr>
        <a:xfrm>
          <a:off x="15214111" y="166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133748</xdr:rowOff>
    </xdr:from>
    <xdr:to>
      <xdr:col>76</xdr:col>
      <xdr:colOff>165100</xdr:colOff>
      <xdr:row>97</xdr:row>
      <xdr:rowOff>63898</xdr:rowOff>
    </xdr:to>
    <xdr:sp macro="" textlink="">
      <xdr:nvSpPr>
        <xdr:cNvPr id="711" name="楕円 710"/>
        <xdr:cNvSpPr/>
      </xdr:nvSpPr>
      <xdr:spPr>
        <a:xfrm>
          <a:off x="14541500" y="165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80425</xdr:rowOff>
    </xdr:from>
    <xdr:ext cx="534377" cy="259045"/>
    <xdr:sp macro="" textlink="">
      <xdr:nvSpPr>
        <xdr:cNvPr id="712" name="テキスト ボックス 711"/>
        <xdr:cNvSpPr txBox="1"/>
      </xdr:nvSpPr>
      <xdr:spPr>
        <a:xfrm>
          <a:off x="14325111" y="1636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27560</xdr:rowOff>
    </xdr:from>
    <xdr:to>
      <xdr:col>72</xdr:col>
      <xdr:colOff>38100</xdr:colOff>
      <xdr:row>97</xdr:row>
      <xdr:rowOff>129160</xdr:rowOff>
    </xdr:to>
    <xdr:sp macro="" textlink="">
      <xdr:nvSpPr>
        <xdr:cNvPr id="713" name="楕円 712"/>
        <xdr:cNvSpPr/>
      </xdr:nvSpPr>
      <xdr:spPr>
        <a:xfrm>
          <a:off x="13652500" y="16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145687</xdr:rowOff>
    </xdr:from>
    <xdr:ext cx="534377" cy="259045"/>
    <xdr:sp macro="" textlink="">
      <xdr:nvSpPr>
        <xdr:cNvPr id="714" name="テキスト ボックス 713"/>
        <xdr:cNvSpPr txBox="1"/>
      </xdr:nvSpPr>
      <xdr:spPr>
        <a:xfrm>
          <a:off x="13436111" y="1643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82750</xdr:rowOff>
    </xdr:from>
    <xdr:to>
      <xdr:col>67</xdr:col>
      <xdr:colOff>101600</xdr:colOff>
      <xdr:row>98</xdr:row>
      <xdr:rowOff>12900</xdr:rowOff>
    </xdr:to>
    <xdr:sp macro="" textlink="">
      <xdr:nvSpPr>
        <xdr:cNvPr id="715" name="楕円 714"/>
        <xdr:cNvSpPr/>
      </xdr:nvSpPr>
      <xdr:spPr>
        <a:xfrm>
          <a:off x="12763500" y="167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29427</xdr:rowOff>
    </xdr:from>
    <xdr:ext cx="534377" cy="259045"/>
    <xdr:sp macro="" textlink="">
      <xdr:nvSpPr>
        <xdr:cNvPr id="716" name="テキスト ボックス 715"/>
        <xdr:cNvSpPr txBox="1"/>
      </xdr:nvSpPr>
      <xdr:spPr>
        <a:xfrm>
          <a:off x="12547111" y="164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112314</xdr:rowOff>
    </xdr:from>
    <xdr:to>
      <xdr:col>116</xdr:col>
      <xdr:colOff>63500</xdr:colOff>
      <xdr:row>38</xdr:row>
      <xdr:rowOff>139426</xdr:rowOff>
    </xdr:to>
    <xdr:cxnSp macro="">
      <xdr:nvCxnSpPr>
        <xdr:cNvPr id="743" name="直線コネクタ 742"/>
        <xdr:cNvCxnSpPr/>
      </xdr:nvCxnSpPr>
      <xdr:spPr>
        <a:xfrm flipV="1">
          <a:off x="21323300" y="6627414"/>
          <a:ext cx="8382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131973</xdr:rowOff>
    </xdr:from>
    <xdr:to>
      <xdr:col>111</xdr:col>
      <xdr:colOff>177800</xdr:colOff>
      <xdr:row>38</xdr:row>
      <xdr:rowOff>139426</xdr:rowOff>
    </xdr:to>
    <xdr:cxnSp macro="">
      <xdr:nvCxnSpPr>
        <xdr:cNvPr id="746" name="直線コネクタ 745"/>
        <xdr:cNvCxnSpPr/>
      </xdr:nvCxnSpPr>
      <xdr:spPr>
        <a:xfrm>
          <a:off x="20434300" y="6647073"/>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131973</xdr:rowOff>
    </xdr:from>
    <xdr:to>
      <xdr:col>107</xdr:col>
      <xdr:colOff>50800</xdr:colOff>
      <xdr:row>38</xdr:row>
      <xdr:rowOff>139700</xdr:rowOff>
    </xdr:to>
    <xdr:cxnSp macro="">
      <xdr:nvCxnSpPr>
        <xdr:cNvPr id="749" name="直線コネクタ 748"/>
        <xdr:cNvCxnSpPr/>
      </xdr:nvCxnSpPr>
      <xdr:spPr>
        <a:xfrm flipV="1">
          <a:off x="19545300" y="664707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61514</xdr:rowOff>
    </xdr:from>
    <xdr:to>
      <xdr:col>116</xdr:col>
      <xdr:colOff>114300</xdr:colOff>
      <xdr:row>38</xdr:row>
      <xdr:rowOff>163114</xdr:rowOff>
    </xdr:to>
    <xdr:sp macro="" textlink="">
      <xdr:nvSpPr>
        <xdr:cNvPr id="762" name="楕円 761"/>
        <xdr:cNvSpPr/>
      </xdr:nvSpPr>
      <xdr:spPr>
        <a:xfrm>
          <a:off x="22110700" y="65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147891</xdr:rowOff>
    </xdr:from>
    <xdr:ext cx="378565" cy="259045"/>
    <xdr:sp macro="" textlink="">
      <xdr:nvSpPr>
        <xdr:cNvPr id="763" name="投資及び出資金該当値テキスト"/>
        <xdr:cNvSpPr txBox="1"/>
      </xdr:nvSpPr>
      <xdr:spPr>
        <a:xfrm>
          <a:off x="22212300" y="649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64" name="楕円 763"/>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65" name="テキスト ボックス 764"/>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81173</xdr:rowOff>
    </xdr:from>
    <xdr:to>
      <xdr:col>107</xdr:col>
      <xdr:colOff>101600</xdr:colOff>
      <xdr:row>39</xdr:row>
      <xdr:rowOff>11323</xdr:rowOff>
    </xdr:to>
    <xdr:sp macro="" textlink="">
      <xdr:nvSpPr>
        <xdr:cNvPr id="766" name="楕円 765"/>
        <xdr:cNvSpPr/>
      </xdr:nvSpPr>
      <xdr:spPr>
        <a:xfrm>
          <a:off x="203835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2450</xdr:rowOff>
    </xdr:from>
    <xdr:ext cx="378565" cy="259045"/>
    <xdr:sp macro="" textlink="">
      <xdr:nvSpPr>
        <xdr:cNvPr id="767" name="テキスト ボックス 766"/>
        <xdr:cNvSpPr txBox="1"/>
      </xdr:nvSpPr>
      <xdr:spPr>
        <a:xfrm>
          <a:off x="20245017" y="668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110249</xdr:rowOff>
    </xdr:from>
    <xdr:to>
      <xdr:col>116</xdr:col>
      <xdr:colOff>63500</xdr:colOff>
      <xdr:row>55</xdr:row>
      <xdr:rowOff>168161</xdr:rowOff>
    </xdr:to>
    <xdr:cxnSp macro="">
      <xdr:nvCxnSpPr>
        <xdr:cNvPr id="800" name="直線コネクタ 799"/>
        <xdr:cNvCxnSpPr/>
      </xdr:nvCxnSpPr>
      <xdr:spPr>
        <a:xfrm>
          <a:off x="21323300" y="953999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110249</xdr:rowOff>
    </xdr:from>
    <xdr:to>
      <xdr:col>111</xdr:col>
      <xdr:colOff>177800</xdr:colOff>
      <xdr:row>55</xdr:row>
      <xdr:rowOff>118973</xdr:rowOff>
    </xdr:to>
    <xdr:cxnSp macro="">
      <xdr:nvCxnSpPr>
        <xdr:cNvPr id="803" name="直線コネクタ 802"/>
        <xdr:cNvCxnSpPr/>
      </xdr:nvCxnSpPr>
      <xdr:spPr>
        <a:xfrm flipV="1">
          <a:off x="20434300" y="9539999"/>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56185</xdr:rowOff>
    </xdr:from>
    <xdr:to>
      <xdr:col>107</xdr:col>
      <xdr:colOff>50800</xdr:colOff>
      <xdr:row>55</xdr:row>
      <xdr:rowOff>118973</xdr:rowOff>
    </xdr:to>
    <xdr:cxnSp macro="">
      <xdr:nvCxnSpPr>
        <xdr:cNvPr id="806" name="直線コネクタ 805"/>
        <xdr:cNvCxnSpPr/>
      </xdr:nvCxnSpPr>
      <xdr:spPr>
        <a:xfrm>
          <a:off x="19545300" y="9485935"/>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56185</xdr:rowOff>
    </xdr:from>
    <xdr:to>
      <xdr:col>102</xdr:col>
      <xdr:colOff>114300</xdr:colOff>
      <xdr:row>55</xdr:row>
      <xdr:rowOff>63576</xdr:rowOff>
    </xdr:to>
    <xdr:cxnSp macro="">
      <xdr:nvCxnSpPr>
        <xdr:cNvPr id="809" name="直線コネクタ 808"/>
        <xdr:cNvCxnSpPr/>
      </xdr:nvCxnSpPr>
      <xdr:spPr>
        <a:xfrm flipV="1">
          <a:off x="18656300" y="948593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117361</xdr:rowOff>
    </xdr:from>
    <xdr:to>
      <xdr:col>116</xdr:col>
      <xdr:colOff>114300</xdr:colOff>
      <xdr:row>56</xdr:row>
      <xdr:rowOff>47511</xdr:rowOff>
    </xdr:to>
    <xdr:sp macro="" textlink="">
      <xdr:nvSpPr>
        <xdr:cNvPr id="819" name="楕円 818"/>
        <xdr:cNvSpPr/>
      </xdr:nvSpPr>
      <xdr:spPr>
        <a:xfrm>
          <a:off x="22110700" y="95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140238</xdr:rowOff>
    </xdr:from>
    <xdr:ext cx="534377" cy="259045"/>
    <xdr:sp macro="" textlink="">
      <xdr:nvSpPr>
        <xdr:cNvPr id="820" name="貸付金該当値テキスト"/>
        <xdr:cNvSpPr txBox="1"/>
      </xdr:nvSpPr>
      <xdr:spPr>
        <a:xfrm>
          <a:off x="22212300" y="939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59449</xdr:rowOff>
    </xdr:from>
    <xdr:to>
      <xdr:col>112</xdr:col>
      <xdr:colOff>38100</xdr:colOff>
      <xdr:row>55</xdr:row>
      <xdr:rowOff>161049</xdr:rowOff>
    </xdr:to>
    <xdr:sp macro="" textlink="">
      <xdr:nvSpPr>
        <xdr:cNvPr id="821" name="楕円 820"/>
        <xdr:cNvSpPr/>
      </xdr:nvSpPr>
      <xdr:spPr>
        <a:xfrm>
          <a:off x="21272500" y="94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6126</xdr:rowOff>
    </xdr:from>
    <xdr:ext cx="534377" cy="259045"/>
    <xdr:sp macro="" textlink="">
      <xdr:nvSpPr>
        <xdr:cNvPr id="822" name="テキスト ボックス 821"/>
        <xdr:cNvSpPr txBox="1"/>
      </xdr:nvSpPr>
      <xdr:spPr>
        <a:xfrm>
          <a:off x="21056111" y="92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68173</xdr:rowOff>
    </xdr:from>
    <xdr:to>
      <xdr:col>107</xdr:col>
      <xdr:colOff>101600</xdr:colOff>
      <xdr:row>55</xdr:row>
      <xdr:rowOff>169773</xdr:rowOff>
    </xdr:to>
    <xdr:sp macro="" textlink="">
      <xdr:nvSpPr>
        <xdr:cNvPr id="823" name="楕円 822"/>
        <xdr:cNvSpPr/>
      </xdr:nvSpPr>
      <xdr:spPr>
        <a:xfrm>
          <a:off x="20383500" y="94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14850</xdr:rowOff>
    </xdr:from>
    <xdr:ext cx="534377" cy="259045"/>
    <xdr:sp macro="" textlink="">
      <xdr:nvSpPr>
        <xdr:cNvPr id="824" name="テキスト ボックス 823"/>
        <xdr:cNvSpPr txBox="1"/>
      </xdr:nvSpPr>
      <xdr:spPr>
        <a:xfrm>
          <a:off x="20167111" y="92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5385</xdr:rowOff>
    </xdr:from>
    <xdr:to>
      <xdr:col>102</xdr:col>
      <xdr:colOff>165100</xdr:colOff>
      <xdr:row>55</xdr:row>
      <xdr:rowOff>106985</xdr:rowOff>
    </xdr:to>
    <xdr:sp macro="" textlink="">
      <xdr:nvSpPr>
        <xdr:cNvPr id="825" name="楕円 824"/>
        <xdr:cNvSpPr/>
      </xdr:nvSpPr>
      <xdr:spPr>
        <a:xfrm>
          <a:off x="19494500" y="94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123512</xdr:rowOff>
    </xdr:from>
    <xdr:ext cx="534377" cy="259045"/>
    <xdr:sp macro="" textlink="">
      <xdr:nvSpPr>
        <xdr:cNvPr id="826" name="テキスト ボックス 825"/>
        <xdr:cNvSpPr txBox="1"/>
      </xdr:nvSpPr>
      <xdr:spPr>
        <a:xfrm>
          <a:off x="19278111" y="92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12776</xdr:rowOff>
    </xdr:from>
    <xdr:to>
      <xdr:col>98</xdr:col>
      <xdr:colOff>38100</xdr:colOff>
      <xdr:row>55</xdr:row>
      <xdr:rowOff>114376</xdr:rowOff>
    </xdr:to>
    <xdr:sp macro="" textlink="">
      <xdr:nvSpPr>
        <xdr:cNvPr id="827" name="楕円 826"/>
        <xdr:cNvSpPr/>
      </xdr:nvSpPr>
      <xdr:spPr>
        <a:xfrm>
          <a:off x="186055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130903</xdr:rowOff>
    </xdr:from>
    <xdr:ext cx="534377" cy="259045"/>
    <xdr:sp macro="" textlink="">
      <xdr:nvSpPr>
        <xdr:cNvPr id="828" name="テキスト ボックス 827"/>
        <xdr:cNvSpPr txBox="1"/>
      </xdr:nvSpPr>
      <xdr:spPr>
        <a:xfrm>
          <a:off x="18389111" y="92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27267</xdr:rowOff>
    </xdr:from>
    <xdr:to>
      <xdr:col>116</xdr:col>
      <xdr:colOff>63500</xdr:colOff>
      <xdr:row>73</xdr:row>
      <xdr:rowOff>32848</xdr:rowOff>
    </xdr:to>
    <xdr:cxnSp macro="">
      <xdr:nvCxnSpPr>
        <xdr:cNvPr id="858" name="直線コネクタ 857"/>
        <xdr:cNvCxnSpPr/>
      </xdr:nvCxnSpPr>
      <xdr:spPr>
        <a:xfrm flipV="1">
          <a:off x="21323300" y="12543117"/>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32848</xdr:rowOff>
    </xdr:from>
    <xdr:to>
      <xdr:col>111</xdr:col>
      <xdr:colOff>177800</xdr:colOff>
      <xdr:row>73</xdr:row>
      <xdr:rowOff>82550</xdr:rowOff>
    </xdr:to>
    <xdr:cxnSp macro="">
      <xdr:nvCxnSpPr>
        <xdr:cNvPr id="861" name="直線コネクタ 860"/>
        <xdr:cNvCxnSpPr/>
      </xdr:nvCxnSpPr>
      <xdr:spPr>
        <a:xfrm flipV="1">
          <a:off x="20434300" y="12548698"/>
          <a:ext cx="889000" cy="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82550</xdr:rowOff>
    </xdr:from>
    <xdr:to>
      <xdr:col>107</xdr:col>
      <xdr:colOff>50800</xdr:colOff>
      <xdr:row>73</xdr:row>
      <xdr:rowOff>107868</xdr:rowOff>
    </xdr:to>
    <xdr:cxnSp macro="">
      <xdr:nvCxnSpPr>
        <xdr:cNvPr id="864" name="直線コネクタ 863"/>
        <xdr:cNvCxnSpPr/>
      </xdr:nvCxnSpPr>
      <xdr:spPr>
        <a:xfrm flipV="1">
          <a:off x="19545300" y="12598400"/>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107868</xdr:rowOff>
    </xdr:from>
    <xdr:to>
      <xdr:col>102</xdr:col>
      <xdr:colOff>114300</xdr:colOff>
      <xdr:row>74</xdr:row>
      <xdr:rowOff>16808</xdr:rowOff>
    </xdr:to>
    <xdr:cxnSp macro="">
      <xdr:nvCxnSpPr>
        <xdr:cNvPr id="867" name="直線コネクタ 866"/>
        <xdr:cNvCxnSpPr/>
      </xdr:nvCxnSpPr>
      <xdr:spPr>
        <a:xfrm flipV="1">
          <a:off x="18656300" y="12623718"/>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147917</xdr:rowOff>
    </xdr:from>
    <xdr:to>
      <xdr:col>116</xdr:col>
      <xdr:colOff>114300</xdr:colOff>
      <xdr:row>73</xdr:row>
      <xdr:rowOff>78067</xdr:rowOff>
    </xdr:to>
    <xdr:sp macro="" textlink="">
      <xdr:nvSpPr>
        <xdr:cNvPr id="877" name="楕円 876"/>
        <xdr:cNvSpPr/>
      </xdr:nvSpPr>
      <xdr:spPr>
        <a:xfrm>
          <a:off x="22110700" y="124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170794</xdr:rowOff>
    </xdr:from>
    <xdr:ext cx="534377" cy="259045"/>
    <xdr:sp macro="" textlink="">
      <xdr:nvSpPr>
        <xdr:cNvPr id="878" name="繰出金該当値テキスト"/>
        <xdr:cNvSpPr txBox="1"/>
      </xdr:nvSpPr>
      <xdr:spPr>
        <a:xfrm>
          <a:off x="22212300" y="123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153498</xdr:rowOff>
    </xdr:from>
    <xdr:to>
      <xdr:col>112</xdr:col>
      <xdr:colOff>38100</xdr:colOff>
      <xdr:row>73</xdr:row>
      <xdr:rowOff>83648</xdr:rowOff>
    </xdr:to>
    <xdr:sp macro="" textlink="">
      <xdr:nvSpPr>
        <xdr:cNvPr id="879" name="楕円 878"/>
        <xdr:cNvSpPr/>
      </xdr:nvSpPr>
      <xdr:spPr>
        <a:xfrm>
          <a:off x="21272500" y="124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100175</xdr:rowOff>
    </xdr:from>
    <xdr:ext cx="534377" cy="259045"/>
    <xdr:sp macro="" textlink="">
      <xdr:nvSpPr>
        <xdr:cNvPr id="880" name="テキスト ボックス 879"/>
        <xdr:cNvSpPr txBox="1"/>
      </xdr:nvSpPr>
      <xdr:spPr>
        <a:xfrm>
          <a:off x="21056111" y="1227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31750</xdr:rowOff>
    </xdr:from>
    <xdr:to>
      <xdr:col>107</xdr:col>
      <xdr:colOff>101600</xdr:colOff>
      <xdr:row>73</xdr:row>
      <xdr:rowOff>133350</xdr:rowOff>
    </xdr:to>
    <xdr:sp macro="" textlink="">
      <xdr:nvSpPr>
        <xdr:cNvPr id="881" name="楕円 880"/>
        <xdr:cNvSpPr/>
      </xdr:nvSpPr>
      <xdr:spPr>
        <a:xfrm>
          <a:off x="20383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149877</xdr:rowOff>
    </xdr:from>
    <xdr:ext cx="534377" cy="259045"/>
    <xdr:sp macro="" textlink="">
      <xdr:nvSpPr>
        <xdr:cNvPr id="882" name="テキスト ボックス 881"/>
        <xdr:cNvSpPr txBox="1"/>
      </xdr:nvSpPr>
      <xdr:spPr>
        <a:xfrm>
          <a:off x="20167111" y="123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57068</xdr:rowOff>
    </xdr:from>
    <xdr:to>
      <xdr:col>102</xdr:col>
      <xdr:colOff>165100</xdr:colOff>
      <xdr:row>73</xdr:row>
      <xdr:rowOff>158668</xdr:rowOff>
    </xdr:to>
    <xdr:sp macro="" textlink="">
      <xdr:nvSpPr>
        <xdr:cNvPr id="883" name="楕円 882"/>
        <xdr:cNvSpPr/>
      </xdr:nvSpPr>
      <xdr:spPr>
        <a:xfrm>
          <a:off x="19494500" y="125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3745</xdr:rowOff>
    </xdr:from>
    <xdr:ext cx="534377" cy="259045"/>
    <xdr:sp macro="" textlink="">
      <xdr:nvSpPr>
        <xdr:cNvPr id="884" name="テキスト ボックス 883"/>
        <xdr:cNvSpPr txBox="1"/>
      </xdr:nvSpPr>
      <xdr:spPr>
        <a:xfrm>
          <a:off x="19278111" y="123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137458</xdr:rowOff>
    </xdr:from>
    <xdr:to>
      <xdr:col>98</xdr:col>
      <xdr:colOff>38100</xdr:colOff>
      <xdr:row>74</xdr:row>
      <xdr:rowOff>67608</xdr:rowOff>
    </xdr:to>
    <xdr:sp macro="" textlink="">
      <xdr:nvSpPr>
        <xdr:cNvPr id="885" name="楕円 884"/>
        <xdr:cNvSpPr/>
      </xdr:nvSpPr>
      <xdr:spPr>
        <a:xfrm>
          <a:off x="18605500" y="126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84135</xdr:rowOff>
    </xdr:from>
    <xdr:ext cx="534377" cy="259045"/>
    <xdr:sp macro="" textlink="">
      <xdr:nvSpPr>
        <xdr:cNvPr id="886" name="テキスト ボックス 885"/>
        <xdr:cNvSpPr txBox="1"/>
      </xdr:nvSpPr>
      <xdr:spPr>
        <a:xfrm>
          <a:off x="18389111" y="124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本市は合併以前から社会資本整備（道路・学校・下水道等）に積極的に取組んできたため、公債費・繰出金の比率が類似団体と比較して上回っている。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住民一人当たりの支出額のうち、分母となる人口は</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48,868</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分子となる各項目の増減のうち、主なものは下記のとおりである。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普通建設事業について、分庁舎建設、統合小学校整備及び認定こども園整備事業等を実施したため、前年度比で約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年度までは市で実施していた水道事業が平成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年度から香川県広域水道企業団に移行したことなどにより、約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積立金について、近年の大型建設事業の実施や普通交付税等の一般財源の減収により、基金への積立金が前年度比で約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48,868
48,433
158.63
27,703,357
26,758,245
872,281
15,043,925
26,147,691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55499</xdr:rowOff>
    </xdr:from>
    <xdr:to>
      <xdr:col>24</xdr:col>
      <xdr:colOff>63500</xdr:colOff>
      <xdr:row>33</xdr:row>
      <xdr:rowOff>71120</xdr:rowOff>
    </xdr:to>
    <xdr:cxnSp macro="">
      <xdr:nvCxnSpPr>
        <xdr:cNvPr id="61" name="直線コネクタ 60"/>
        <xdr:cNvCxnSpPr/>
      </xdr:nvCxnSpPr>
      <xdr:spPr>
        <a:xfrm flipV="1">
          <a:off x="3797300" y="5713349"/>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66929</xdr:rowOff>
    </xdr:from>
    <xdr:to>
      <xdr:col>19</xdr:col>
      <xdr:colOff>177800</xdr:colOff>
      <xdr:row>33</xdr:row>
      <xdr:rowOff>71120</xdr:rowOff>
    </xdr:to>
    <xdr:cxnSp macro="">
      <xdr:nvCxnSpPr>
        <xdr:cNvPr id="64" name="直線コネクタ 63"/>
        <xdr:cNvCxnSpPr/>
      </xdr:nvCxnSpPr>
      <xdr:spPr>
        <a:xfrm>
          <a:off x="2908300" y="572477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63500</xdr:rowOff>
    </xdr:from>
    <xdr:to>
      <xdr:col>15</xdr:col>
      <xdr:colOff>50800</xdr:colOff>
      <xdr:row>33</xdr:row>
      <xdr:rowOff>66929</xdr:rowOff>
    </xdr:to>
    <xdr:cxnSp macro="">
      <xdr:nvCxnSpPr>
        <xdr:cNvPr id="67" name="直線コネクタ 66"/>
        <xdr:cNvCxnSpPr/>
      </xdr:nvCxnSpPr>
      <xdr:spPr>
        <a:xfrm>
          <a:off x="2019300" y="5549900"/>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63500</xdr:rowOff>
    </xdr:from>
    <xdr:to>
      <xdr:col>10</xdr:col>
      <xdr:colOff>114300</xdr:colOff>
      <xdr:row>33</xdr:row>
      <xdr:rowOff>5207</xdr:rowOff>
    </xdr:to>
    <xdr:cxnSp macro="">
      <xdr:nvCxnSpPr>
        <xdr:cNvPr id="70" name="直線コネクタ 69"/>
        <xdr:cNvCxnSpPr/>
      </xdr:nvCxnSpPr>
      <xdr:spPr>
        <a:xfrm flipV="1">
          <a:off x="1130300" y="5549900"/>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4699</xdr:rowOff>
    </xdr:from>
    <xdr:to>
      <xdr:col>24</xdr:col>
      <xdr:colOff>114300</xdr:colOff>
      <xdr:row>33</xdr:row>
      <xdr:rowOff>106299</xdr:rowOff>
    </xdr:to>
    <xdr:sp macro="" textlink="">
      <xdr:nvSpPr>
        <xdr:cNvPr id="80" name="楕円 79"/>
        <xdr:cNvSpPr/>
      </xdr:nvSpPr>
      <xdr:spPr>
        <a:xfrm>
          <a:off x="4584700" y="5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27576</xdr:rowOff>
    </xdr:from>
    <xdr:ext cx="469744" cy="259045"/>
    <xdr:sp macro="" textlink="">
      <xdr:nvSpPr>
        <xdr:cNvPr id="81" name="議会費該当値テキスト"/>
        <xdr:cNvSpPr txBox="1"/>
      </xdr:nvSpPr>
      <xdr:spPr>
        <a:xfrm>
          <a:off x="4686300" y="55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20320</xdr:rowOff>
    </xdr:from>
    <xdr:to>
      <xdr:col>20</xdr:col>
      <xdr:colOff>38100</xdr:colOff>
      <xdr:row>33</xdr:row>
      <xdr:rowOff>121920</xdr:rowOff>
    </xdr:to>
    <xdr:sp macro="" textlink="">
      <xdr:nvSpPr>
        <xdr:cNvPr id="82" name="楕円 81"/>
        <xdr:cNvSpPr/>
      </xdr:nvSpPr>
      <xdr:spPr>
        <a:xfrm>
          <a:off x="3746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138447</xdr:rowOff>
    </xdr:from>
    <xdr:ext cx="469744" cy="259045"/>
    <xdr:sp macro="" textlink="">
      <xdr:nvSpPr>
        <xdr:cNvPr id="83" name="テキスト ボックス 82"/>
        <xdr:cNvSpPr txBox="1"/>
      </xdr:nvSpPr>
      <xdr:spPr>
        <a:xfrm>
          <a:off x="3562428"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16129</xdr:rowOff>
    </xdr:from>
    <xdr:to>
      <xdr:col>15</xdr:col>
      <xdr:colOff>101600</xdr:colOff>
      <xdr:row>33</xdr:row>
      <xdr:rowOff>117729</xdr:rowOff>
    </xdr:to>
    <xdr:sp macro="" textlink="">
      <xdr:nvSpPr>
        <xdr:cNvPr id="84" name="楕円 83"/>
        <xdr:cNvSpPr/>
      </xdr:nvSpPr>
      <xdr:spPr>
        <a:xfrm>
          <a:off x="2857500" y="56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134256</xdr:rowOff>
    </xdr:from>
    <xdr:ext cx="469744" cy="259045"/>
    <xdr:sp macro="" textlink="">
      <xdr:nvSpPr>
        <xdr:cNvPr id="85" name="テキスト ボックス 84"/>
        <xdr:cNvSpPr txBox="1"/>
      </xdr:nvSpPr>
      <xdr:spPr>
        <a:xfrm>
          <a:off x="2673428" y="54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12700</xdr:rowOff>
    </xdr:from>
    <xdr:to>
      <xdr:col>10</xdr:col>
      <xdr:colOff>165100</xdr:colOff>
      <xdr:row>32</xdr:row>
      <xdr:rowOff>114300</xdr:rowOff>
    </xdr:to>
    <xdr:sp macro="" textlink="">
      <xdr:nvSpPr>
        <xdr:cNvPr id="86" name="楕円 85"/>
        <xdr:cNvSpPr/>
      </xdr:nvSpPr>
      <xdr:spPr>
        <a:xfrm>
          <a:off x="1968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130827</xdr:rowOff>
    </xdr:from>
    <xdr:ext cx="469744" cy="259045"/>
    <xdr:sp macro="" textlink="">
      <xdr:nvSpPr>
        <xdr:cNvPr id="87" name="テキスト ボックス 86"/>
        <xdr:cNvSpPr txBox="1"/>
      </xdr:nvSpPr>
      <xdr:spPr>
        <a:xfrm>
          <a:off x="1784428"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125857</xdr:rowOff>
    </xdr:from>
    <xdr:to>
      <xdr:col>6</xdr:col>
      <xdr:colOff>38100</xdr:colOff>
      <xdr:row>33</xdr:row>
      <xdr:rowOff>56007</xdr:rowOff>
    </xdr:to>
    <xdr:sp macro="" textlink="">
      <xdr:nvSpPr>
        <xdr:cNvPr id="88" name="楕円 87"/>
        <xdr:cNvSpPr/>
      </xdr:nvSpPr>
      <xdr:spPr>
        <a:xfrm>
          <a:off x="1079500" y="5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72534</xdr:rowOff>
    </xdr:from>
    <xdr:ext cx="469744" cy="259045"/>
    <xdr:sp macro="" textlink="">
      <xdr:nvSpPr>
        <xdr:cNvPr id="89" name="テキスト ボックス 88"/>
        <xdr:cNvSpPr txBox="1"/>
      </xdr:nvSpPr>
      <xdr:spPr>
        <a:xfrm>
          <a:off x="895428" y="5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137739</xdr:rowOff>
    </xdr:from>
    <xdr:to>
      <xdr:col>24</xdr:col>
      <xdr:colOff>63500</xdr:colOff>
      <xdr:row>57</xdr:row>
      <xdr:rowOff>1365</xdr:rowOff>
    </xdr:to>
    <xdr:cxnSp macro="">
      <xdr:nvCxnSpPr>
        <xdr:cNvPr id="116" name="直線コネクタ 115"/>
        <xdr:cNvCxnSpPr/>
      </xdr:nvCxnSpPr>
      <xdr:spPr>
        <a:xfrm flipV="1">
          <a:off x="3797300" y="9738939"/>
          <a:ext cx="8382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161577</xdr:rowOff>
    </xdr:from>
    <xdr:to>
      <xdr:col>19</xdr:col>
      <xdr:colOff>177800</xdr:colOff>
      <xdr:row>57</xdr:row>
      <xdr:rowOff>1365</xdr:rowOff>
    </xdr:to>
    <xdr:cxnSp macro="">
      <xdr:nvCxnSpPr>
        <xdr:cNvPr id="119" name="直線コネクタ 118"/>
        <xdr:cNvCxnSpPr/>
      </xdr:nvCxnSpPr>
      <xdr:spPr>
        <a:xfrm>
          <a:off x="2908300" y="9762777"/>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161577</xdr:rowOff>
    </xdr:from>
    <xdr:to>
      <xdr:col>15</xdr:col>
      <xdr:colOff>50800</xdr:colOff>
      <xdr:row>56</xdr:row>
      <xdr:rowOff>168353</xdr:rowOff>
    </xdr:to>
    <xdr:cxnSp macro="">
      <xdr:nvCxnSpPr>
        <xdr:cNvPr id="122" name="直線コネクタ 121"/>
        <xdr:cNvCxnSpPr/>
      </xdr:nvCxnSpPr>
      <xdr:spPr>
        <a:xfrm flipV="1">
          <a:off x="2019300" y="9762777"/>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168353</xdr:rowOff>
    </xdr:from>
    <xdr:to>
      <xdr:col>10</xdr:col>
      <xdr:colOff>114300</xdr:colOff>
      <xdr:row>57</xdr:row>
      <xdr:rowOff>8296</xdr:rowOff>
    </xdr:to>
    <xdr:cxnSp macro="">
      <xdr:nvCxnSpPr>
        <xdr:cNvPr id="125" name="直線コネクタ 124"/>
        <xdr:cNvCxnSpPr/>
      </xdr:nvCxnSpPr>
      <xdr:spPr>
        <a:xfrm flipV="1">
          <a:off x="1130300" y="9769553"/>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86939</xdr:rowOff>
    </xdr:from>
    <xdr:to>
      <xdr:col>24</xdr:col>
      <xdr:colOff>114300</xdr:colOff>
      <xdr:row>57</xdr:row>
      <xdr:rowOff>17089</xdr:rowOff>
    </xdr:to>
    <xdr:sp macro="" textlink="">
      <xdr:nvSpPr>
        <xdr:cNvPr id="135" name="楕円 134"/>
        <xdr:cNvSpPr/>
      </xdr:nvSpPr>
      <xdr:spPr>
        <a:xfrm>
          <a:off x="4584700" y="96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109816</xdr:rowOff>
    </xdr:from>
    <xdr:ext cx="534377" cy="259045"/>
    <xdr:sp macro="" textlink="">
      <xdr:nvSpPr>
        <xdr:cNvPr id="136" name="総務費該当値テキスト"/>
        <xdr:cNvSpPr txBox="1"/>
      </xdr:nvSpPr>
      <xdr:spPr>
        <a:xfrm>
          <a:off x="4686300" y="95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122015</xdr:rowOff>
    </xdr:from>
    <xdr:to>
      <xdr:col>20</xdr:col>
      <xdr:colOff>38100</xdr:colOff>
      <xdr:row>57</xdr:row>
      <xdr:rowOff>52165</xdr:rowOff>
    </xdr:to>
    <xdr:sp macro="" textlink="">
      <xdr:nvSpPr>
        <xdr:cNvPr id="137" name="楕円 136"/>
        <xdr:cNvSpPr/>
      </xdr:nvSpPr>
      <xdr:spPr>
        <a:xfrm>
          <a:off x="3746500" y="97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68692</xdr:rowOff>
    </xdr:from>
    <xdr:ext cx="534377" cy="259045"/>
    <xdr:sp macro="" textlink="">
      <xdr:nvSpPr>
        <xdr:cNvPr id="138" name="テキスト ボックス 137"/>
        <xdr:cNvSpPr txBox="1"/>
      </xdr:nvSpPr>
      <xdr:spPr>
        <a:xfrm>
          <a:off x="3530111" y="94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110777</xdr:rowOff>
    </xdr:from>
    <xdr:to>
      <xdr:col>15</xdr:col>
      <xdr:colOff>101600</xdr:colOff>
      <xdr:row>57</xdr:row>
      <xdr:rowOff>40927</xdr:rowOff>
    </xdr:to>
    <xdr:sp macro="" textlink="">
      <xdr:nvSpPr>
        <xdr:cNvPr id="139" name="楕円 138"/>
        <xdr:cNvSpPr/>
      </xdr:nvSpPr>
      <xdr:spPr>
        <a:xfrm>
          <a:off x="2857500" y="97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57454</xdr:rowOff>
    </xdr:from>
    <xdr:ext cx="534377" cy="259045"/>
    <xdr:sp macro="" textlink="">
      <xdr:nvSpPr>
        <xdr:cNvPr id="140" name="テキスト ボックス 139"/>
        <xdr:cNvSpPr txBox="1"/>
      </xdr:nvSpPr>
      <xdr:spPr>
        <a:xfrm>
          <a:off x="2641111" y="94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117553</xdr:rowOff>
    </xdr:from>
    <xdr:to>
      <xdr:col>10</xdr:col>
      <xdr:colOff>165100</xdr:colOff>
      <xdr:row>57</xdr:row>
      <xdr:rowOff>47703</xdr:rowOff>
    </xdr:to>
    <xdr:sp macro="" textlink="">
      <xdr:nvSpPr>
        <xdr:cNvPr id="141" name="楕円 140"/>
        <xdr:cNvSpPr/>
      </xdr:nvSpPr>
      <xdr:spPr>
        <a:xfrm>
          <a:off x="1968500" y="97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64230</xdr:rowOff>
    </xdr:from>
    <xdr:ext cx="534377" cy="259045"/>
    <xdr:sp macro="" textlink="">
      <xdr:nvSpPr>
        <xdr:cNvPr id="142" name="テキスト ボックス 141"/>
        <xdr:cNvSpPr txBox="1"/>
      </xdr:nvSpPr>
      <xdr:spPr>
        <a:xfrm>
          <a:off x="1752111" y="94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128946</xdr:rowOff>
    </xdr:from>
    <xdr:to>
      <xdr:col>6</xdr:col>
      <xdr:colOff>38100</xdr:colOff>
      <xdr:row>57</xdr:row>
      <xdr:rowOff>59096</xdr:rowOff>
    </xdr:to>
    <xdr:sp macro="" textlink="">
      <xdr:nvSpPr>
        <xdr:cNvPr id="143" name="楕円 142"/>
        <xdr:cNvSpPr/>
      </xdr:nvSpPr>
      <xdr:spPr>
        <a:xfrm>
          <a:off x="1079500" y="97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75623</xdr:rowOff>
    </xdr:from>
    <xdr:ext cx="534377" cy="259045"/>
    <xdr:sp macro="" textlink="">
      <xdr:nvSpPr>
        <xdr:cNvPr id="144" name="テキスト ボックス 143"/>
        <xdr:cNvSpPr txBox="1"/>
      </xdr:nvSpPr>
      <xdr:spPr>
        <a:xfrm>
          <a:off x="863111" y="95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54343</xdr:rowOff>
    </xdr:from>
    <xdr:to>
      <xdr:col>24</xdr:col>
      <xdr:colOff>63500</xdr:colOff>
      <xdr:row>74</xdr:row>
      <xdr:rowOff>90005</xdr:rowOff>
    </xdr:to>
    <xdr:cxnSp macro="">
      <xdr:nvCxnSpPr>
        <xdr:cNvPr id="174" name="直線コネクタ 173"/>
        <xdr:cNvCxnSpPr/>
      </xdr:nvCxnSpPr>
      <xdr:spPr>
        <a:xfrm>
          <a:off x="3797300" y="12741643"/>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54343</xdr:rowOff>
    </xdr:from>
    <xdr:to>
      <xdr:col>19</xdr:col>
      <xdr:colOff>177800</xdr:colOff>
      <xdr:row>75</xdr:row>
      <xdr:rowOff>9563</xdr:rowOff>
    </xdr:to>
    <xdr:cxnSp macro="">
      <xdr:nvCxnSpPr>
        <xdr:cNvPr id="177" name="直線コネクタ 176"/>
        <xdr:cNvCxnSpPr/>
      </xdr:nvCxnSpPr>
      <xdr:spPr>
        <a:xfrm flipV="1">
          <a:off x="2908300" y="12741643"/>
          <a:ext cx="889000" cy="1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9563</xdr:rowOff>
    </xdr:from>
    <xdr:to>
      <xdr:col>15</xdr:col>
      <xdr:colOff>50800</xdr:colOff>
      <xdr:row>75</xdr:row>
      <xdr:rowOff>160071</xdr:rowOff>
    </xdr:to>
    <xdr:cxnSp macro="">
      <xdr:nvCxnSpPr>
        <xdr:cNvPr id="180" name="直線コネクタ 179"/>
        <xdr:cNvCxnSpPr/>
      </xdr:nvCxnSpPr>
      <xdr:spPr>
        <a:xfrm flipV="1">
          <a:off x="2019300" y="12868313"/>
          <a:ext cx="889000" cy="1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160071</xdr:rowOff>
    </xdr:from>
    <xdr:to>
      <xdr:col>10</xdr:col>
      <xdr:colOff>114300</xdr:colOff>
      <xdr:row>76</xdr:row>
      <xdr:rowOff>6210</xdr:rowOff>
    </xdr:to>
    <xdr:cxnSp macro="">
      <xdr:nvCxnSpPr>
        <xdr:cNvPr id="183" name="直線コネクタ 182"/>
        <xdr:cNvCxnSpPr/>
      </xdr:nvCxnSpPr>
      <xdr:spPr>
        <a:xfrm flipV="1">
          <a:off x="1130300" y="13018821"/>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39205</xdr:rowOff>
    </xdr:from>
    <xdr:to>
      <xdr:col>24</xdr:col>
      <xdr:colOff>114300</xdr:colOff>
      <xdr:row>74</xdr:row>
      <xdr:rowOff>140805</xdr:rowOff>
    </xdr:to>
    <xdr:sp macro="" textlink="">
      <xdr:nvSpPr>
        <xdr:cNvPr id="193" name="楕円 192"/>
        <xdr:cNvSpPr/>
      </xdr:nvSpPr>
      <xdr:spPr>
        <a:xfrm>
          <a:off x="4584700" y="12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62082</xdr:rowOff>
    </xdr:from>
    <xdr:ext cx="599010" cy="259045"/>
    <xdr:sp macro="" textlink="">
      <xdr:nvSpPr>
        <xdr:cNvPr id="194" name="民生費該当値テキスト"/>
        <xdr:cNvSpPr txBox="1"/>
      </xdr:nvSpPr>
      <xdr:spPr>
        <a:xfrm>
          <a:off x="4686300" y="1257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3543</xdr:rowOff>
    </xdr:from>
    <xdr:to>
      <xdr:col>20</xdr:col>
      <xdr:colOff>38100</xdr:colOff>
      <xdr:row>74</xdr:row>
      <xdr:rowOff>105143</xdr:rowOff>
    </xdr:to>
    <xdr:sp macro="" textlink="">
      <xdr:nvSpPr>
        <xdr:cNvPr id="195" name="楕円 194"/>
        <xdr:cNvSpPr/>
      </xdr:nvSpPr>
      <xdr:spPr>
        <a:xfrm>
          <a:off x="3746500" y="126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121670</xdr:rowOff>
    </xdr:from>
    <xdr:ext cx="599010" cy="259045"/>
    <xdr:sp macro="" textlink="">
      <xdr:nvSpPr>
        <xdr:cNvPr id="196" name="テキスト ボックス 195"/>
        <xdr:cNvSpPr txBox="1"/>
      </xdr:nvSpPr>
      <xdr:spPr>
        <a:xfrm>
          <a:off x="3497795" y="1246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130213</xdr:rowOff>
    </xdr:from>
    <xdr:to>
      <xdr:col>15</xdr:col>
      <xdr:colOff>101600</xdr:colOff>
      <xdr:row>75</xdr:row>
      <xdr:rowOff>60363</xdr:rowOff>
    </xdr:to>
    <xdr:sp macro="" textlink="">
      <xdr:nvSpPr>
        <xdr:cNvPr id="197" name="楕円 196"/>
        <xdr:cNvSpPr/>
      </xdr:nvSpPr>
      <xdr:spPr>
        <a:xfrm>
          <a:off x="2857500" y="128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76890</xdr:rowOff>
    </xdr:from>
    <xdr:ext cx="599010" cy="259045"/>
    <xdr:sp macro="" textlink="">
      <xdr:nvSpPr>
        <xdr:cNvPr id="198" name="テキスト ボックス 197"/>
        <xdr:cNvSpPr txBox="1"/>
      </xdr:nvSpPr>
      <xdr:spPr>
        <a:xfrm>
          <a:off x="2608795" y="1259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109271</xdr:rowOff>
    </xdr:from>
    <xdr:to>
      <xdr:col>10</xdr:col>
      <xdr:colOff>165100</xdr:colOff>
      <xdr:row>76</xdr:row>
      <xdr:rowOff>39421</xdr:rowOff>
    </xdr:to>
    <xdr:sp macro="" textlink="">
      <xdr:nvSpPr>
        <xdr:cNvPr id="199" name="楕円 198"/>
        <xdr:cNvSpPr/>
      </xdr:nvSpPr>
      <xdr:spPr>
        <a:xfrm>
          <a:off x="1968500" y="129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55948</xdr:rowOff>
    </xdr:from>
    <xdr:ext cx="599010" cy="259045"/>
    <xdr:sp macro="" textlink="">
      <xdr:nvSpPr>
        <xdr:cNvPr id="200" name="テキスト ボックス 199"/>
        <xdr:cNvSpPr txBox="1"/>
      </xdr:nvSpPr>
      <xdr:spPr>
        <a:xfrm>
          <a:off x="1719795" y="1274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126860</xdr:rowOff>
    </xdr:from>
    <xdr:to>
      <xdr:col>6</xdr:col>
      <xdr:colOff>38100</xdr:colOff>
      <xdr:row>76</xdr:row>
      <xdr:rowOff>57010</xdr:rowOff>
    </xdr:to>
    <xdr:sp macro="" textlink="">
      <xdr:nvSpPr>
        <xdr:cNvPr id="201" name="楕円 200"/>
        <xdr:cNvSpPr/>
      </xdr:nvSpPr>
      <xdr:spPr>
        <a:xfrm>
          <a:off x="1079500" y="129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48137</xdr:rowOff>
    </xdr:from>
    <xdr:ext cx="599010" cy="259045"/>
    <xdr:sp macro="" textlink="">
      <xdr:nvSpPr>
        <xdr:cNvPr id="202" name="テキスト ボックス 201"/>
        <xdr:cNvSpPr txBox="1"/>
      </xdr:nvSpPr>
      <xdr:spPr>
        <a:xfrm>
          <a:off x="830795" y="1307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42869</xdr:rowOff>
    </xdr:from>
    <xdr:to>
      <xdr:col>24</xdr:col>
      <xdr:colOff>63500</xdr:colOff>
      <xdr:row>97</xdr:row>
      <xdr:rowOff>74797</xdr:rowOff>
    </xdr:to>
    <xdr:cxnSp macro="">
      <xdr:nvCxnSpPr>
        <xdr:cNvPr id="232" name="直線コネクタ 231"/>
        <xdr:cNvCxnSpPr/>
      </xdr:nvCxnSpPr>
      <xdr:spPr>
        <a:xfrm flipV="1">
          <a:off x="3797300" y="16673519"/>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89503</xdr:rowOff>
    </xdr:from>
    <xdr:to>
      <xdr:col>19</xdr:col>
      <xdr:colOff>177800</xdr:colOff>
      <xdr:row>97</xdr:row>
      <xdr:rowOff>74797</xdr:rowOff>
    </xdr:to>
    <xdr:cxnSp macro="">
      <xdr:nvCxnSpPr>
        <xdr:cNvPr id="235" name="直線コネクタ 234"/>
        <xdr:cNvCxnSpPr/>
      </xdr:nvCxnSpPr>
      <xdr:spPr>
        <a:xfrm>
          <a:off x="2908300" y="16548703"/>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89503</xdr:rowOff>
    </xdr:from>
    <xdr:to>
      <xdr:col>15</xdr:col>
      <xdr:colOff>50800</xdr:colOff>
      <xdr:row>97</xdr:row>
      <xdr:rowOff>4921</xdr:rowOff>
    </xdr:to>
    <xdr:cxnSp macro="">
      <xdr:nvCxnSpPr>
        <xdr:cNvPr id="238" name="直線コネクタ 237"/>
        <xdr:cNvCxnSpPr/>
      </xdr:nvCxnSpPr>
      <xdr:spPr>
        <a:xfrm flipV="1">
          <a:off x="2019300" y="1654870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4921</xdr:rowOff>
    </xdr:from>
    <xdr:to>
      <xdr:col>10</xdr:col>
      <xdr:colOff>114300</xdr:colOff>
      <xdr:row>97</xdr:row>
      <xdr:rowOff>80835</xdr:rowOff>
    </xdr:to>
    <xdr:cxnSp macro="">
      <xdr:nvCxnSpPr>
        <xdr:cNvPr id="241" name="直線コネクタ 240"/>
        <xdr:cNvCxnSpPr/>
      </xdr:nvCxnSpPr>
      <xdr:spPr>
        <a:xfrm flipV="1">
          <a:off x="1130300" y="16635571"/>
          <a:ext cx="889000" cy="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163519</xdr:rowOff>
    </xdr:from>
    <xdr:to>
      <xdr:col>24</xdr:col>
      <xdr:colOff>114300</xdr:colOff>
      <xdr:row>97</xdr:row>
      <xdr:rowOff>93669</xdr:rowOff>
    </xdr:to>
    <xdr:sp macro="" textlink="">
      <xdr:nvSpPr>
        <xdr:cNvPr id="251" name="楕円 250"/>
        <xdr:cNvSpPr/>
      </xdr:nvSpPr>
      <xdr:spPr>
        <a:xfrm>
          <a:off x="4584700" y="166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14946</xdr:rowOff>
    </xdr:from>
    <xdr:ext cx="534377" cy="259045"/>
    <xdr:sp macro="" textlink="">
      <xdr:nvSpPr>
        <xdr:cNvPr id="252" name="衛生費該当値テキスト"/>
        <xdr:cNvSpPr txBox="1"/>
      </xdr:nvSpPr>
      <xdr:spPr>
        <a:xfrm>
          <a:off x="4686300" y="164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23997</xdr:rowOff>
    </xdr:from>
    <xdr:to>
      <xdr:col>20</xdr:col>
      <xdr:colOff>38100</xdr:colOff>
      <xdr:row>97</xdr:row>
      <xdr:rowOff>125597</xdr:rowOff>
    </xdr:to>
    <xdr:sp macro="" textlink="">
      <xdr:nvSpPr>
        <xdr:cNvPr id="253" name="楕円 252"/>
        <xdr:cNvSpPr/>
      </xdr:nvSpPr>
      <xdr:spPr>
        <a:xfrm>
          <a:off x="3746500" y="166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142124</xdr:rowOff>
    </xdr:from>
    <xdr:ext cx="534377" cy="259045"/>
    <xdr:sp macro="" textlink="">
      <xdr:nvSpPr>
        <xdr:cNvPr id="254" name="テキスト ボックス 253"/>
        <xdr:cNvSpPr txBox="1"/>
      </xdr:nvSpPr>
      <xdr:spPr>
        <a:xfrm>
          <a:off x="3530111" y="164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38703</xdr:rowOff>
    </xdr:from>
    <xdr:to>
      <xdr:col>15</xdr:col>
      <xdr:colOff>101600</xdr:colOff>
      <xdr:row>96</xdr:row>
      <xdr:rowOff>140303</xdr:rowOff>
    </xdr:to>
    <xdr:sp macro="" textlink="">
      <xdr:nvSpPr>
        <xdr:cNvPr id="255" name="楕円 254"/>
        <xdr:cNvSpPr/>
      </xdr:nvSpPr>
      <xdr:spPr>
        <a:xfrm>
          <a:off x="2857500" y="164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156830</xdr:rowOff>
    </xdr:from>
    <xdr:ext cx="534377" cy="259045"/>
    <xdr:sp macro="" textlink="">
      <xdr:nvSpPr>
        <xdr:cNvPr id="256" name="テキスト ボックス 255"/>
        <xdr:cNvSpPr txBox="1"/>
      </xdr:nvSpPr>
      <xdr:spPr>
        <a:xfrm>
          <a:off x="2641111" y="162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125571</xdr:rowOff>
    </xdr:from>
    <xdr:to>
      <xdr:col>10</xdr:col>
      <xdr:colOff>165100</xdr:colOff>
      <xdr:row>97</xdr:row>
      <xdr:rowOff>55721</xdr:rowOff>
    </xdr:to>
    <xdr:sp macro="" textlink="">
      <xdr:nvSpPr>
        <xdr:cNvPr id="257" name="楕円 256"/>
        <xdr:cNvSpPr/>
      </xdr:nvSpPr>
      <xdr:spPr>
        <a:xfrm>
          <a:off x="1968500" y="16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72248</xdr:rowOff>
    </xdr:from>
    <xdr:ext cx="534377" cy="259045"/>
    <xdr:sp macro="" textlink="">
      <xdr:nvSpPr>
        <xdr:cNvPr id="258" name="テキスト ボックス 257"/>
        <xdr:cNvSpPr txBox="1"/>
      </xdr:nvSpPr>
      <xdr:spPr>
        <a:xfrm>
          <a:off x="1752111" y="163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30035</xdr:rowOff>
    </xdr:from>
    <xdr:to>
      <xdr:col>6</xdr:col>
      <xdr:colOff>38100</xdr:colOff>
      <xdr:row>97</xdr:row>
      <xdr:rowOff>131635</xdr:rowOff>
    </xdr:to>
    <xdr:sp macro="" textlink="">
      <xdr:nvSpPr>
        <xdr:cNvPr id="259" name="楕円 258"/>
        <xdr:cNvSpPr/>
      </xdr:nvSpPr>
      <xdr:spPr>
        <a:xfrm>
          <a:off x="1079500" y="166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122762</xdr:rowOff>
    </xdr:from>
    <xdr:ext cx="534377" cy="259045"/>
    <xdr:sp macro="" textlink="">
      <xdr:nvSpPr>
        <xdr:cNvPr id="260" name="テキスト ボックス 259"/>
        <xdr:cNvSpPr txBox="1"/>
      </xdr:nvSpPr>
      <xdr:spPr>
        <a:xfrm>
          <a:off x="863111" y="167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67188</xdr:rowOff>
    </xdr:from>
    <xdr:to>
      <xdr:col>55</xdr:col>
      <xdr:colOff>0</xdr:colOff>
      <xdr:row>37</xdr:row>
      <xdr:rowOff>70069</xdr:rowOff>
    </xdr:to>
    <xdr:cxnSp macro="">
      <xdr:nvCxnSpPr>
        <xdr:cNvPr id="287" name="直線コネクタ 286"/>
        <xdr:cNvCxnSpPr/>
      </xdr:nvCxnSpPr>
      <xdr:spPr>
        <a:xfrm flipV="1">
          <a:off x="9639300" y="6410838"/>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70069</xdr:rowOff>
    </xdr:from>
    <xdr:to>
      <xdr:col>50</xdr:col>
      <xdr:colOff>114300</xdr:colOff>
      <xdr:row>38</xdr:row>
      <xdr:rowOff>84196</xdr:rowOff>
    </xdr:to>
    <xdr:cxnSp macro="">
      <xdr:nvCxnSpPr>
        <xdr:cNvPr id="290" name="直線コネクタ 289"/>
        <xdr:cNvCxnSpPr/>
      </xdr:nvCxnSpPr>
      <xdr:spPr>
        <a:xfrm flipV="1">
          <a:off x="8750300" y="6413719"/>
          <a:ext cx="889000" cy="18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158765</xdr:rowOff>
    </xdr:from>
    <xdr:to>
      <xdr:col>45</xdr:col>
      <xdr:colOff>177800</xdr:colOff>
      <xdr:row>38</xdr:row>
      <xdr:rowOff>84196</xdr:rowOff>
    </xdr:to>
    <xdr:cxnSp macro="">
      <xdr:nvCxnSpPr>
        <xdr:cNvPr id="293" name="直線コネクタ 292"/>
        <xdr:cNvCxnSpPr/>
      </xdr:nvCxnSpPr>
      <xdr:spPr>
        <a:xfrm>
          <a:off x="7861300" y="6330965"/>
          <a:ext cx="889000" cy="26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158765</xdr:rowOff>
    </xdr:from>
    <xdr:to>
      <xdr:col>41</xdr:col>
      <xdr:colOff>50800</xdr:colOff>
      <xdr:row>37</xdr:row>
      <xdr:rowOff>76149</xdr:rowOff>
    </xdr:to>
    <xdr:cxnSp macro="">
      <xdr:nvCxnSpPr>
        <xdr:cNvPr id="296" name="直線コネクタ 295"/>
        <xdr:cNvCxnSpPr/>
      </xdr:nvCxnSpPr>
      <xdr:spPr>
        <a:xfrm flipV="1">
          <a:off x="6972300" y="6330965"/>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16388</xdr:rowOff>
    </xdr:from>
    <xdr:to>
      <xdr:col>55</xdr:col>
      <xdr:colOff>50800</xdr:colOff>
      <xdr:row>37</xdr:row>
      <xdr:rowOff>117988</xdr:rowOff>
    </xdr:to>
    <xdr:sp macro="" textlink="">
      <xdr:nvSpPr>
        <xdr:cNvPr id="306" name="楕円 305"/>
        <xdr:cNvSpPr/>
      </xdr:nvSpPr>
      <xdr:spPr>
        <a:xfrm>
          <a:off x="10426700" y="63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39265</xdr:rowOff>
    </xdr:from>
    <xdr:ext cx="469744" cy="259045"/>
    <xdr:sp macro="" textlink="">
      <xdr:nvSpPr>
        <xdr:cNvPr id="307" name="労働費該当値テキスト"/>
        <xdr:cNvSpPr txBox="1"/>
      </xdr:nvSpPr>
      <xdr:spPr>
        <a:xfrm>
          <a:off x="10528300" y="621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19269</xdr:rowOff>
    </xdr:from>
    <xdr:to>
      <xdr:col>50</xdr:col>
      <xdr:colOff>165100</xdr:colOff>
      <xdr:row>37</xdr:row>
      <xdr:rowOff>120869</xdr:rowOff>
    </xdr:to>
    <xdr:sp macro="" textlink="">
      <xdr:nvSpPr>
        <xdr:cNvPr id="308" name="楕円 307"/>
        <xdr:cNvSpPr/>
      </xdr:nvSpPr>
      <xdr:spPr>
        <a:xfrm>
          <a:off x="9588500" y="63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137396</xdr:rowOff>
    </xdr:from>
    <xdr:ext cx="469744" cy="259045"/>
    <xdr:sp macro="" textlink="">
      <xdr:nvSpPr>
        <xdr:cNvPr id="309" name="テキスト ボックス 308"/>
        <xdr:cNvSpPr txBox="1"/>
      </xdr:nvSpPr>
      <xdr:spPr>
        <a:xfrm>
          <a:off x="9404428" y="61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33396</xdr:rowOff>
    </xdr:from>
    <xdr:to>
      <xdr:col>46</xdr:col>
      <xdr:colOff>38100</xdr:colOff>
      <xdr:row>38</xdr:row>
      <xdr:rowOff>134996</xdr:rowOff>
    </xdr:to>
    <xdr:sp macro="" textlink="">
      <xdr:nvSpPr>
        <xdr:cNvPr id="310" name="楕円 309"/>
        <xdr:cNvSpPr/>
      </xdr:nvSpPr>
      <xdr:spPr>
        <a:xfrm>
          <a:off x="8699500" y="65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126123</xdr:rowOff>
    </xdr:from>
    <xdr:ext cx="469744" cy="259045"/>
    <xdr:sp macro="" textlink="">
      <xdr:nvSpPr>
        <xdr:cNvPr id="311" name="テキスト ボックス 310"/>
        <xdr:cNvSpPr txBox="1"/>
      </xdr:nvSpPr>
      <xdr:spPr>
        <a:xfrm>
          <a:off x="8515428" y="664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107965</xdr:rowOff>
    </xdr:from>
    <xdr:to>
      <xdr:col>41</xdr:col>
      <xdr:colOff>101600</xdr:colOff>
      <xdr:row>37</xdr:row>
      <xdr:rowOff>38115</xdr:rowOff>
    </xdr:to>
    <xdr:sp macro="" textlink="">
      <xdr:nvSpPr>
        <xdr:cNvPr id="312" name="楕円 311"/>
        <xdr:cNvSpPr/>
      </xdr:nvSpPr>
      <xdr:spPr>
        <a:xfrm>
          <a:off x="7810500" y="62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54642</xdr:rowOff>
    </xdr:from>
    <xdr:ext cx="469744" cy="259045"/>
    <xdr:sp macro="" textlink="">
      <xdr:nvSpPr>
        <xdr:cNvPr id="313" name="テキスト ボックス 312"/>
        <xdr:cNvSpPr txBox="1"/>
      </xdr:nvSpPr>
      <xdr:spPr>
        <a:xfrm>
          <a:off x="7626428" y="605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25349</xdr:rowOff>
    </xdr:from>
    <xdr:to>
      <xdr:col>36</xdr:col>
      <xdr:colOff>165100</xdr:colOff>
      <xdr:row>37</xdr:row>
      <xdr:rowOff>126949</xdr:rowOff>
    </xdr:to>
    <xdr:sp macro="" textlink="">
      <xdr:nvSpPr>
        <xdr:cNvPr id="314" name="楕円 313"/>
        <xdr:cNvSpPr/>
      </xdr:nvSpPr>
      <xdr:spPr>
        <a:xfrm>
          <a:off x="6921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143476</xdr:rowOff>
    </xdr:from>
    <xdr:ext cx="469744" cy="259045"/>
    <xdr:sp macro="" textlink="">
      <xdr:nvSpPr>
        <xdr:cNvPr id="315" name="テキスト ボックス 314"/>
        <xdr:cNvSpPr txBox="1"/>
      </xdr:nvSpPr>
      <xdr:spPr>
        <a:xfrm>
          <a:off x="6737428" y="61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79015</xdr:rowOff>
    </xdr:from>
    <xdr:to>
      <xdr:col>55</xdr:col>
      <xdr:colOff>0</xdr:colOff>
      <xdr:row>58</xdr:row>
      <xdr:rowOff>85506</xdr:rowOff>
    </xdr:to>
    <xdr:cxnSp macro="">
      <xdr:nvCxnSpPr>
        <xdr:cNvPr id="344" name="直線コネクタ 343"/>
        <xdr:cNvCxnSpPr/>
      </xdr:nvCxnSpPr>
      <xdr:spPr>
        <a:xfrm>
          <a:off x="9639300" y="10023115"/>
          <a:ext cx="8382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79015</xdr:rowOff>
    </xdr:from>
    <xdr:to>
      <xdr:col>50</xdr:col>
      <xdr:colOff>114300</xdr:colOff>
      <xdr:row>58</xdr:row>
      <xdr:rowOff>81193</xdr:rowOff>
    </xdr:to>
    <xdr:cxnSp macro="">
      <xdr:nvCxnSpPr>
        <xdr:cNvPr id="347" name="直線コネクタ 346"/>
        <xdr:cNvCxnSpPr/>
      </xdr:nvCxnSpPr>
      <xdr:spPr>
        <a:xfrm flipV="1">
          <a:off x="8750300" y="1002311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81193</xdr:rowOff>
    </xdr:from>
    <xdr:to>
      <xdr:col>45</xdr:col>
      <xdr:colOff>177800</xdr:colOff>
      <xdr:row>58</xdr:row>
      <xdr:rowOff>98926</xdr:rowOff>
    </xdr:to>
    <xdr:cxnSp macro="">
      <xdr:nvCxnSpPr>
        <xdr:cNvPr id="350" name="直線コネクタ 349"/>
        <xdr:cNvCxnSpPr/>
      </xdr:nvCxnSpPr>
      <xdr:spPr>
        <a:xfrm flipV="1">
          <a:off x="7861300" y="10025293"/>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98926</xdr:rowOff>
    </xdr:from>
    <xdr:to>
      <xdr:col>41</xdr:col>
      <xdr:colOff>50800</xdr:colOff>
      <xdr:row>58</xdr:row>
      <xdr:rowOff>120017</xdr:rowOff>
    </xdr:to>
    <xdr:cxnSp macro="">
      <xdr:nvCxnSpPr>
        <xdr:cNvPr id="353" name="直線コネクタ 352"/>
        <xdr:cNvCxnSpPr/>
      </xdr:nvCxnSpPr>
      <xdr:spPr>
        <a:xfrm flipV="1">
          <a:off x="6972300" y="10043026"/>
          <a:ext cx="8890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34706</xdr:rowOff>
    </xdr:from>
    <xdr:to>
      <xdr:col>55</xdr:col>
      <xdr:colOff>50800</xdr:colOff>
      <xdr:row>58</xdr:row>
      <xdr:rowOff>136306</xdr:rowOff>
    </xdr:to>
    <xdr:sp macro="" textlink="">
      <xdr:nvSpPr>
        <xdr:cNvPr id="363" name="楕円 362"/>
        <xdr:cNvSpPr/>
      </xdr:nvSpPr>
      <xdr:spPr>
        <a:xfrm>
          <a:off x="10426700" y="997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165533</xdr:rowOff>
    </xdr:from>
    <xdr:ext cx="534377" cy="259045"/>
    <xdr:sp macro="" textlink="">
      <xdr:nvSpPr>
        <xdr:cNvPr id="364" name="農林水産業費該当値テキスト"/>
        <xdr:cNvSpPr txBox="1"/>
      </xdr:nvSpPr>
      <xdr:spPr>
        <a:xfrm>
          <a:off x="10528300" y="976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28215</xdr:rowOff>
    </xdr:from>
    <xdr:to>
      <xdr:col>50</xdr:col>
      <xdr:colOff>165100</xdr:colOff>
      <xdr:row>58</xdr:row>
      <xdr:rowOff>129815</xdr:rowOff>
    </xdr:to>
    <xdr:sp macro="" textlink="">
      <xdr:nvSpPr>
        <xdr:cNvPr id="365" name="楕円 364"/>
        <xdr:cNvSpPr/>
      </xdr:nvSpPr>
      <xdr:spPr>
        <a:xfrm>
          <a:off x="9588500" y="99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146342</xdr:rowOff>
    </xdr:from>
    <xdr:ext cx="534377" cy="259045"/>
    <xdr:sp macro="" textlink="">
      <xdr:nvSpPr>
        <xdr:cNvPr id="366" name="テキスト ボックス 365"/>
        <xdr:cNvSpPr txBox="1"/>
      </xdr:nvSpPr>
      <xdr:spPr>
        <a:xfrm>
          <a:off x="9372111" y="974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30393</xdr:rowOff>
    </xdr:from>
    <xdr:to>
      <xdr:col>46</xdr:col>
      <xdr:colOff>38100</xdr:colOff>
      <xdr:row>58</xdr:row>
      <xdr:rowOff>131993</xdr:rowOff>
    </xdr:to>
    <xdr:sp macro="" textlink="">
      <xdr:nvSpPr>
        <xdr:cNvPr id="367" name="楕円 366"/>
        <xdr:cNvSpPr/>
      </xdr:nvSpPr>
      <xdr:spPr>
        <a:xfrm>
          <a:off x="8699500" y="99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148520</xdr:rowOff>
    </xdr:from>
    <xdr:ext cx="534377" cy="259045"/>
    <xdr:sp macro="" textlink="">
      <xdr:nvSpPr>
        <xdr:cNvPr id="368" name="テキスト ボックス 367"/>
        <xdr:cNvSpPr txBox="1"/>
      </xdr:nvSpPr>
      <xdr:spPr>
        <a:xfrm>
          <a:off x="8483111" y="97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48126</xdr:rowOff>
    </xdr:from>
    <xdr:to>
      <xdr:col>41</xdr:col>
      <xdr:colOff>101600</xdr:colOff>
      <xdr:row>58</xdr:row>
      <xdr:rowOff>149726</xdr:rowOff>
    </xdr:to>
    <xdr:sp macro="" textlink="">
      <xdr:nvSpPr>
        <xdr:cNvPr id="369" name="楕円 368"/>
        <xdr:cNvSpPr/>
      </xdr:nvSpPr>
      <xdr:spPr>
        <a:xfrm>
          <a:off x="7810500" y="99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166253</xdr:rowOff>
    </xdr:from>
    <xdr:ext cx="534377" cy="259045"/>
    <xdr:sp macro="" textlink="">
      <xdr:nvSpPr>
        <xdr:cNvPr id="370" name="テキスト ボックス 369"/>
        <xdr:cNvSpPr txBox="1"/>
      </xdr:nvSpPr>
      <xdr:spPr>
        <a:xfrm>
          <a:off x="7594111" y="976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69217</xdr:rowOff>
    </xdr:from>
    <xdr:to>
      <xdr:col>36</xdr:col>
      <xdr:colOff>165100</xdr:colOff>
      <xdr:row>58</xdr:row>
      <xdr:rowOff>170817</xdr:rowOff>
    </xdr:to>
    <xdr:sp macro="" textlink="">
      <xdr:nvSpPr>
        <xdr:cNvPr id="371" name="楕円 370"/>
        <xdr:cNvSpPr/>
      </xdr:nvSpPr>
      <xdr:spPr>
        <a:xfrm>
          <a:off x="6921500" y="100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161944</xdr:rowOff>
    </xdr:from>
    <xdr:ext cx="534377" cy="259045"/>
    <xdr:sp macro="" textlink="">
      <xdr:nvSpPr>
        <xdr:cNvPr id="372" name="テキスト ボックス 371"/>
        <xdr:cNvSpPr txBox="1"/>
      </xdr:nvSpPr>
      <xdr:spPr>
        <a:xfrm>
          <a:off x="6705111" y="101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44869</xdr:rowOff>
    </xdr:from>
    <xdr:to>
      <xdr:col>55</xdr:col>
      <xdr:colOff>0</xdr:colOff>
      <xdr:row>78</xdr:row>
      <xdr:rowOff>55823</xdr:rowOff>
    </xdr:to>
    <xdr:cxnSp macro="">
      <xdr:nvCxnSpPr>
        <xdr:cNvPr id="401" name="直線コネクタ 400"/>
        <xdr:cNvCxnSpPr/>
      </xdr:nvCxnSpPr>
      <xdr:spPr>
        <a:xfrm flipV="1">
          <a:off x="9639300" y="13417969"/>
          <a:ext cx="8382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165855</xdr:rowOff>
    </xdr:from>
    <xdr:to>
      <xdr:col>50</xdr:col>
      <xdr:colOff>114300</xdr:colOff>
      <xdr:row>78</xdr:row>
      <xdr:rowOff>55823</xdr:rowOff>
    </xdr:to>
    <xdr:cxnSp macro="">
      <xdr:nvCxnSpPr>
        <xdr:cNvPr id="404" name="直線コネクタ 403"/>
        <xdr:cNvCxnSpPr/>
      </xdr:nvCxnSpPr>
      <xdr:spPr>
        <a:xfrm>
          <a:off x="8750300" y="13367505"/>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73406</xdr:rowOff>
    </xdr:from>
    <xdr:to>
      <xdr:col>45</xdr:col>
      <xdr:colOff>177800</xdr:colOff>
      <xdr:row>77</xdr:row>
      <xdr:rowOff>165855</xdr:rowOff>
    </xdr:to>
    <xdr:cxnSp macro="">
      <xdr:nvCxnSpPr>
        <xdr:cNvPr id="407" name="直線コネクタ 406"/>
        <xdr:cNvCxnSpPr/>
      </xdr:nvCxnSpPr>
      <xdr:spPr>
        <a:xfrm>
          <a:off x="7861300" y="13103606"/>
          <a:ext cx="889000" cy="26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73406</xdr:rowOff>
    </xdr:from>
    <xdr:to>
      <xdr:col>41</xdr:col>
      <xdr:colOff>50800</xdr:colOff>
      <xdr:row>78</xdr:row>
      <xdr:rowOff>53099</xdr:rowOff>
    </xdr:to>
    <xdr:cxnSp macro="">
      <xdr:nvCxnSpPr>
        <xdr:cNvPr id="410" name="直線コネクタ 409"/>
        <xdr:cNvCxnSpPr/>
      </xdr:nvCxnSpPr>
      <xdr:spPr>
        <a:xfrm flipV="1">
          <a:off x="6972300" y="13103606"/>
          <a:ext cx="889000" cy="3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165519</xdr:rowOff>
    </xdr:from>
    <xdr:to>
      <xdr:col>55</xdr:col>
      <xdr:colOff>50800</xdr:colOff>
      <xdr:row>78</xdr:row>
      <xdr:rowOff>95669</xdr:rowOff>
    </xdr:to>
    <xdr:sp macro="" textlink="">
      <xdr:nvSpPr>
        <xdr:cNvPr id="420" name="楕円 419"/>
        <xdr:cNvSpPr/>
      </xdr:nvSpPr>
      <xdr:spPr>
        <a:xfrm>
          <a:off x="104267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143946</xdr:rowOff>
    </xdr:from>
    <xdr:ext cx="469744" cy="259045"/>
    <xdr:sp macro="" textlink="">
      <xdr:nvSpPr>
        <xdr:cNvPr id="421" name="商工費該当値テキスト"/>
        <xdr:cNvSpPr txBox="1"/>
      </xdr:nvSpPr>
      <xdr:spPr>
        <a:xfrm>
          <a:off x="10528300" y="133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5023</xdr:rowOff>
    </xdr:from>
    <xdr:to>
      <xdr:col>50</xdr:col>
      <xdr:colOff>165100</xdr:colOff>
      <xdr:row>78</xdr:row>
      <xdr:rowOff>106623</xdr:rowOff>
    </xdr:to>
    <xdr:sp macro="" textlink="">
      <xdr:nvSpPr>
        <xdr:cNvPr id="422" name="楕円 421"/>
        <xdr:cNvSpPr/>
      </xdr:nvSpPr>
      <xdr:spPr>
        <a:xfrm>
          <a:off x="9588500" y="133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97750</xdr:rowOff>
    </xdr:from>
    <xdr:ext cx="469744" cy="259045"/>
    <xdr:sp macro="" textlink="">
      <xdr:nvSpPr>
        <xdr:cNvPr id="423" name="テキスト ボックス 422"/>
        <xdr:cNvSpPr txBox="1"/>
      </xdr:nvSpPr>
      <xdr:spPr>
        <a:xfrm>
          <a:off x="9404428" y="1347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115055</xdr:rowOff>
    </xdr:from>
    <xdr:to>
      <xdr:col>46</xdr:col>
      <xdr:colOff>38100</xdr:colOff>
      <xdr:row>78</xdr:row>
      <xdr:rowOff>45205</xdr:rowOff>
    </xdr:to>
    <xdr:sp macro="" textlink="">
      <xdr:nvSpPr>
        <xdr:cNvPr id="424" name="楕円 423"/>
        <xdr:cNvSpPr/>
      </xdr:nvSpPr>
      <xdr:spPr>
        <a:xfrm>
          <a:off x="8699500" y="133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36332</xdr:rowOff>
    </xdr:from>
    <xdr:ext cx="534377" cy="259045"/>
    <xdr:sp macro="" textlink="">
      <xdr:nvSpPr>
        <xdr:cNvPr id="425" name="テキスト ボックス 424"/>
        <xdr:cNvSpPr txBox="1"/>
      </xdr:nvSpPr>
      <xdr:spPr>
        <a:xfrm>
          <a:off x="8483111" y="134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22606</xdr:rowOff>
    </xdr:from>
    <xdr:to>
      <xdr:col>41</xdr:col>
      <xdr:colOff>101600</xdr:colOff>
      <xdr:row>76</xdr:row>
      <xdr:rowOff>124206</xdr:rowOff>
    </xdr:to>
    <xdr:sp macro="" textlink="">
      <xdr:nvSpPr>
        <xdr:cNvPr id="426" name="楕円 425"/>
        <xdr:cNvSpPr/>
      </xdr:nvSpPr>
      <xdr:spPr>
        <a:xfrm>
          <a:off x="7810500" y="130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140733</xdr:rowOff>
    </xdr:from>
    <xdr:ext cx="534377" cy="259045"/>
    <xdr:sp macro="" textlink="">
      <xdr:nvSpPr>
        <xdr:cNvPr id="427" name="テキスト ボックス 426"/>
        <xdr:cNvSpPr txBox="1"/>
      </xdr:nvSpPr>
      <xdr:spPr>
        <a:xfrm>
          <a:off x="7594111" y="128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2299</xdr:rowOff>
    </xdr:from>
    <xdr:to>
      <xdr:col>36</xdr:col>
      <xdr:colOff>165100</xdr:colOff>
      <xdr:row>78</xdr:row>
      <xdr:rowOff>103899</xdr:rowOff>
    </xdr:to>
    <xdr:sp macro="" textlink="">
      <xdr:nvSpPr>
        <xdr:cNvPr id="428" name="楕円 427"/>
        <xdr:cNvSpPr/>
      </xdr:nvSpPr>
      <xdr:spPr>
        <a:xfrm>
          <a:off x="6921500" y="133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95026</xdr:rowOff>
    </xdr:from>
    <xdr:ext cx="469744" cy="259045"/>
    <xdr:sp macro="" textlink="">
      <xdr:nvSpPr>
        <xdr:cNvPr id="429" name="テキスト ボックス 428"/>
        <xdr:cNvSpPr txBox="1"/>
      </xdr:nvSpPr>
      <xdr:spPr>
        <a:xfrm>
          <a:off x="6737428" y="1346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130274</xdr:rowOff>
    </xdr:from>
    <xdr:to>
      <xdr:col>55</xdr:col>
      <xdr:colOff>0</xdr:colOff>
      <xdr:row>97</xdr:row>
      <xdr:rowOff>145000</xdr:rowOff>
    </xdr:to>
    <xdr:cxnSp macro="">
      <xdr:nvCxnSpPr>
        <xdr:cNvPr id="458" name="直線コネクタ 457"/>
        <xdr:cNvCxnSpPr/>
      </xdr:nvCxnSpPr>
      <xdr:spPr>
        <a:xfrm>
          <a:off x="9639300" y="16760924"/>
          <a:ext cx="8382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130274</xdr:rowOff>
    </xdr:from>
    <xdr:to>
      <xdr:col>50</xdr:col>
      <xdr:colOff>114300</xdr:colOff>
      <xdr:row>97</xdr:row>
      <xdr:rowOff>158998</xdr:rowOff>
    </xdr:to>
    <xdr:cxnSp macro="">
      <xdr:nvCxnSpPr>
        <xdr:cNvPr id="461" name="直線コネクタ 460"/>
        <xdr:cNvCxnSpPr/>
      </xdr:nvCxnSpPr>
      <xdr:spPr>
        <a:xfrm flipV="1">
          <a:off x="8750300" y="16760924"/>
          <a:ext cx="889000" cy="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158998</xdr:rowOff>
    </xdr:from>
    <xdr:to>
      <xdr:col>45</xdr:col>
      <xdr:colOff>177800</xdr:colOff>
      <xdr:row>97</xdr:row>
      <xdr:rowOff>170855</xdr:rowOff>
    </xdr:to>
    <xdr:cxnSp macro="">
      <xdr:nvCxnSpPr>
        <xdr:cNvPr id="464" name="直線コネクタ 463"/>
        <xdr:cNvCxnSpPr/>
      </xdr:nvCxnSpPr>
      <xdr:spPr>
        <a:xfrm flipV="1">
          <a:off x="7861300" y="16789648"/>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166523</xdr:rowOff>
    </xdr:from>
    <xdr:to>
      <xdr:col>41</xdr:col>
      <xdr:colOff>50800</xdr:colOff>
      <xdr:row>97</xdr:row>
      <xdr:rowOff>170855</xdr:rowOff>
    </xdr:to>
    <xdr:cxnSp macro="">
      <xdr:nvCxnSpPr>
        <xdr:cNvPr id="467" name="直線コネクタ 466"/>
        <xdr:cNvCxnSpPr/>
      </xdr:nvCxnSpPr>
      <xdr:spPr>
        <a:xfrm>
          <a:off x="6972300" y="16797173"/>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94200</xdr:rowOff>
    </xdr:from>
    <xdr:to>
      <xdr:col>55</xdr:col>
      <xdr:colOff>50800</xdr:colOff>
      <xdr:row>98</xdr:row>
      <xdr:rowOff>24350</xdr:rowOff>
    </xdr:to>
    <xdr:sp macro="" textlink="">
      <xdr:nvSpPr>
        <xdr:cNvPr id="477" name="楕円 476"/>
        <xdr:cNvSpPr/>
      </xdr:nvSpPr>
      <xdr:spPr>
        <a:xfrm>
          <a:off x="10426700" y="167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117077</xdr:rowOff>
    </xdr:from>
    <xdr:ext cx="534377" cy="259045"/>
    <xdr:sp macro="" textlink="">
      <xdr:nvSpPr>
        <xdr:cNvPr id="478" name="土木費該当値テキスト"/>
        <xdr:cNvSpPr txBox="1"/>
      </xdr:nvSpPr>
      <xdr:spPr>
        <a:xfrm>
          <a:off x="10528300" y="165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79474</xdr:rowOff>
    </xdr:from>
    <xdr:to>
      <xdr:col>50</xdr:col>
      <xdr:colOff>165100</xdr:colOff>
      <xdr:row>98</xdr:row>
      <xdr:rowOff>9624</xdr:rowOff>
    </xdr:to>
    <xdr:sp macro="" textlink="">
      <xdr:nvSpPr>
        <xdr:cNvPr id="479" name="楕円 478"/>
        <xdr:cNvSpPr/>
      </xdr:nvSpPr>
      <xdr:spPr>
        <a:xfrm>
          <a:off x="9588500" y="167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26151</xdr:rowOff>
    </xdr:from>
    <xdr:ext cx="534377" cy="259045"/>
    <xdr:sp macro="" textlink="">
      <xdr:nvSpPr>
        <xdr:cNvPr id="480" name="テキスト ボックス 479"/>
        <xdr:cNvSpPr txBox="1"/>
      </xdr:nvSpPr>
      <xdr:spPr>
        <a:xfrm>
          <a:off x="9372111" y="164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108198</xdr:rowOff>
    </xdr:from>
    <xdr:to>
      <xdr:col>46</xdr:col>
      <xdr:colOff>38100</xdr:colOff>
      <xdr:row>98</xdr:row>
      <xdr:rowOff>38348</xdr:rowOff>
    </xdr:to>
    <xdr:sp macro="" textlink="">
      <xdr:nvSpPr>
        <xdr:cNvPr id="481" name="楕円 480"/>
        <xdr:cNvSpPr/>
      </xdr:nvSpPr>
      <xdr:spPr>
        <a:xfrm>
          <a:off x="8699500" y="167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54875</xdr:rowOff>
    </xdr:from>
    <xdr:ext cx="534377" cy="259045"/>
    <xdr:sp macro="" textlink="">
      <xdr:nvSpPr>
        <xdr:cNvPr id="482" name="テキスト ボックス 481"/>
        <xdr:cNvSpPr txBox="1"/>
      </xdr:nvSpPr>
      <xdr:spPr>
        <a:xfrm>
          <a:off x="8483111" y="1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120055</xdr:rowOff>
    </xdr:from>
    <xdr:to>
      <xdr:col>41</xdr:col>
      <xdr:colOff>101600</xdr:colOff>
      <xdr:row>98</xdr:row>
      <xdr:rowOff>50205</xdr:rowOff>
    </xdr:to>
    <xdr:sp macro="" textlink="">
      <xdr:nvSpPr>
        <xdr:cNvPr id="483" name="楕円 482"/>
        <xdr:cNvSpPr/>
      </xdr:nvSpPr>
      <xdr:spPr>
        <a:xfrm>
          <a:off x="7810500" y="167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66732</xdr:rowOff>
    </xdr:from>
    <xdr:ext cx="534377" cy="259045"/>
    <xdr:sp macro="" textlink="">
      <xdr:nvSpPr>
        <xdr:cNvPr id="484" name="テキスト ボックス 483"/>
        <xdr:cNvSpPr txBox="1"/>
      </xdr:nvSpPr>
      <xdr:spPr>
        <a:xfrm>
          <a:off x="7594111" y="165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115723</xdr:rowOff>
    </xdr:from>
    <xdr:to>
      <xdr:col>36</xdr:col>
      <xdr:colOff>165100</xdr:colOff>
      <xdr:row>98</xdr:row>
      <xdr:rowOff>45873</xdr:rowOff>
    </xdr:to>
    <xdr:sp macro="" textlink="">
      <xdr:nvSpPr>
        <xdr:cNvPr id="485" name="楕円 484"/>
        <xdr:cNvSpPr/>
      </xdr:nvSpPr>
      <xdr:spPr>
        <a:xfrm>
          <a:off x="6921500" y="167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62400</xdr:rowOff>
    </xdr:from>
    <xdr:ext cx="534377" cy="259045"/>
    <xdr:sp macro="" textlink="">
      <xdr:nvSpPr>
        <xdr:cNvPr id="486" name="テキスト ボックス 485"/>
        <xdr:cNvSpPr txBox="1"/>
      </xdr:nvSpPr>
      <xdr:spPr>
        <a:xfrm>
          <a:off x="6705111" y="165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37653</xdr:rowOff>
    </xdr:from>
    <xdr:to>
      <xdr:col>85</xdr:col>
      <xdr:colOff>127000</xdr:colOff>
      <xdr:row>34</xdr:row>
      <xdr:rowOff>111994</xdr:rowOff>
    </xdr:to>
    <xdr:cxnSp macro="">
      <xdr:nvCxnSpPr>
        <xdr:cNvPr id="514" name="直線コネクタ 513"/>
        <xdr:cNvCxnSpPr/>
      </xdr:nvCxnSpPr>
      <xdr:spPr>
        <a:xfrm>
          <a:off x="15481300" y="5695503"/>
          <a:ext cx="838200" cy="2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37653</xdr:rowOff>
    </xdr:from>
    <xdr:to>
      <xdr:col>81</xdr:col>
      <xdr:colOff>50800</xdr:colOff>
      <xdr:row>37</xdr:row>
      <xdr:rowOff>31938</xdr:rowOff>
    </xdr:to>
    <xdr:cxnSp macro="">
      <xdr:nvCxnSpPr>
        <xdr:cNvPr id="517" name="直線コネクタ 516"/>
        <xdr:cNvCxnSpPr/>
      </xdr:nvCxnSpPr>
      <xdr:spPr>
        <a:xfrm flipV="1">
          <a:off x="14592300" y="5695503"/>
          <a:ext cx="8890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82321</xdr:rowOff>
    </xdr:from>
    <xdr:to>
      <xdr:col>76</xdr:col>
      <xdr:colOff>114300</xdr:colOff>
      <xdr:row>37</xdr:row>
      <xdr:rowOff>31938</xdr:rowOff>
    </xdr:to>
    <xdr:cxnSp macro="">
      <xdr:nvCxnSpPr>
        <xdr:cNvPr id="520" name="直線コネクタ 519"/>
        <xdr:cNvCxnSpPr/>
      </xdr:nvCxnSpPr>
      <xdr:spPr>
        <a:xfrm>
          <a:off x="13703300" y="6083071"/>
          <a:ext cx="889000" cy="29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82321</xdr:rowOff>
    </xdr:from>
    <xdr:to>
      <xdr:col>71</xdr:col>
      <xdr:colOff>177800</xdr:colOff>
      <xdr:row>36</xdr:row>
      <xdr:rowOff>140706</xdr:rowOff>
    </xdr:to>
    <xdr:cxnSp macro="">
      <xdr:nvCxnSpPr>
        <xdr:cNvPr id="523" name="直線コネクタ 522"/>
        <xdr:cNvCxnSpPr/>
      </xdr:nvCxnSpPr>
      <xdr:spPr>
        <a:xfrm flipV="1">
          <a:off x="12814300" y="6083071"/>
          <a:ext cx="889000" cy="22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61194</xdr:rowOff>
    </xdr:from>
    <xdr:to>
      <xdr:col>85</xdr:col>
      <xdr:colOff>177800</xdr:colOff>
      <xdr:row>34</xdr:row>
      <xdr:rowOff>162794</xdr:rowOff>
    </xdr:to>
    <xdr:sp macro="" textlink="">
      <xdr:nvSpPr>
        <xdr:cNvPr id="533" name="楕円 532"/>
        <xdr:cNvSpPr/>
      </xdr:nvSpPr>
      <xdr:spPr>
        <a:xfrm>
          <a:off x="16268700" y="58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84071</xdr:rowOff>
    </xdr:from>
    <xdr:ext cx="534377" cy="259045"/>
    <xdr:sp macro="" textlink="">
      <xdr:nvSpPr>
        <xdr:cNvPr id="534" name="消防費該当値テキスト"/>
        <xdr:cNvSpPr txBox="1"/>
      </xdr:nvSpPr>
      <xdr:spPr>
        <a:xfrm>
          <a:off x="16370300" y="57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158303</xdr:rowOff>
    </xdr:from>
    <xdr:to>
      <xdr:col>81</xdr:col>
      <xdr:colOff>101600</xdr:colOff>
      <xdr:row>33</xdr:row>
      <xdr:rowOff>88453</xdr:rowOff>
    </xdr:to>
    <xdr:sp macro="" textlink="">
      <xdr:nvSpPr>
        <xdr:cNvPr id="535" name="楕円 534"/>
        <xdr:cNvSpPr/>
      </xdr:nvSpPr>
      <xdr:spPr>
        <a:xfrm>
          <a:off x="15430500" y="56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104980</xdr:rowOff>
    </xdr:from>
    <xdr:ext cx="534377" cy="259045"/>
    <xdr:sp macro="" textlink="">
      <xdr:nvSpPr>
        <xdr:cNvPr id="536" name="テキスト ボックス 535"/>
        <xdr:cNvSpPr txBox="1"/>
      </xdr:nvSpPr>
      <xdr:spPr>
        <a:xfrm>
          <a:off x="15214111" y="5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152588</xdr:rowOff>
    </xdr:from>
    <xdr:to>
      <xdr:col>76</xdr:col>
      <xdr:colOff>165100</xdr:colOff>
      <xdr:row>37</xdr:row>
      <xdr:rowOff>82738</xdr:rowOff>
    </xdr:to>
    <xdr:sp macro="" textlink="">
      <xdr:nvSpPr>
        <xdr:cNvPr id="537" name="楕円 536"/>
        <xdr:cNvSpPr/>
      </xdr:nvSpPr>
      <xdr:spPr>
        <a:xfrm>
          <a:off x="14541500" y="63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99265</xdr:rowOff>
    </xdr:from>
    <xdr:ext cx="534377" cy="259045"/>
    <xdr:sp macro="" textlink="">
      <xdr:nvSpPr>
        <xdr:cNvPr id="538" name="テキスト ボックス 537"/>
        <xdr:cNvSpPr txBox="1"/>
      </xdr:nvSpPr>
      <xdr:spPr>
        <a:xfrm>
          <a:off x="14325111" y="61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31521</xdr:rowOff>
    </xdr:from>
    <xdr:to>
      <xdr:col>72</xdr:col>
      <xdr:colOff>38100</xdr:colOff>
      <xdr:row>35</xdr:row>
      <xdr:rowOff>133121</xdr:rowOff>
    </xdr:to>
    <xdr:sp macro="" textlink="">
      <xdr:nvSpPr>
        <xdr:cNvPr id="539" name="楕円 538"/>
        <xdr:cNvSpPr/>
      </xdr:nvSpPr>
      <xdr:spPr>
        <a:xfrm>
          <a:off x="13652500" y="6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149648</xdr:rowOff>
    </xdr:from>
    <xdr:ext cx="534377" cy="259045"/>
    <xdr:sp macro="" textlink="">
      <xdr:nvSpPr>
        <xdr:cNvPr id="540" name="テキスト ボックス 539"/>
        <xdr:cNvSpPr txBox="1"/>
      </xdr:nvSpPr>
      <xdr:spPr>
        <a:xfrm>
          <a:off x="13436111" y="58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89906</xdr:rowOff>
    </xdr:from>
    <xdr:to>
      <xdr:col>67</xdr:col>
      <xdr:colOff>101600</xdr:colOff>
      <xdr:row>37</xdr:row>
      <xdr:rowOff>20056</xdr:rowOff>
    </xdr:to>
    <xdr:sp macro="" textlink="">
      <xdr:nvSpPr>
        <xdr:cNvPr id="541" name="楕円 540"/>
        <xdr:cNvSpPr/>
      </xdr:nvSpPr>
      <xdr:spPr>
        <a:xfrm>
          <a:off x="12763500" y="626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36583</xdr:rowOff>
    </xdr:from>
    <xdr:ext cx="534377" cy="259045"/>
    <xdr:sp macro="" textlink="">
      <xdr:nvSpPr>
        <xdr:cNvPr id="542" name="テキスト ボックス 541"/>
        <xdr:cNvSpPr txBox="1"/>
      </xdr:nvSpPr>
      <xdr:spPr>
        <a:xfrm>
          <a:off x="12547111" y="603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16241</xdr:rowOff>
    </xdr:from>
    <xdr:to>
      <xdr:col>85</xdr:col>
      <xdr:colOff>127000</xdr:colOff>
      <xdr:row>56</xdr:row>
      <xdr:rowOff>10191</xdr:rowOff>
    </xdr:to>
    <xdr:cxnSp macro="">
      <xdr:nvCxnSpPr>
        <xdr:cNvPr id="570" name="直線コネクタ 569"/>
        <xdr:cNvCxnSpPr/>
      </xdr:nvCxnSpPr>
      <xdr:spPr>
        <a:xfrm flipV="1">
          <a:off x="15481300" y="9274541"/>
          <a:ext cx="838200" cy="3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10191</xdr:rowOff>
    </xdr:from>
    <xdr:to>
      <xdr:col>81</xdr:col>
      <xdr:colOff>50800</xdr:colOff>
      <xdr:row>56</xdr:row>
      <xdr:rowOff>136332</xdr:rowOff>
    </xdr:to>
    <xdr:cxnSp macro="">
      <xdr:nvCxnSpPr>
        <xdr:cNvPr id="573" name="直線コネクタ 572"/>
        <xdr:cNvCxnSpPr/>
      </xdr:nvCxnSpPr>
      <xdr:spPr>
        <a:xfrm flipV="1">
          <a:off x="14592300" y="9611391"/>
          <a:ext cx="889000" cy="1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136332</xdr:rowOff>
    </xdr:from>
    <xdr:to>
      <xdr:col>76</xdr:col>
      <xdr:colOff>114300</xdr:colOff>
      <xdr:row>57</xdr:row>
      <xdr:rowOff>35885</xdr:rowOff>
    </xdr:to>
    <xdr:cxnSp macro="">
      <xdr:nvCxnSpPr>
        <xdr:cNvPr id="576" name="直線コネクタ 575"/>
        <xdr:cNvCxnSpPr/>
      </xdr:nvCxnSpPr>
      <xdr:spPr>
        <a:xfrm flipV="1">
          <a:off x="13703300" y="9737532"/>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44313</xdr:rowOff>
    </xdr:from>
    <xdr:to>
      <xdr:col>71</xdr:col>
      <xdr:colOff>177800</xdr:colOff>
      <xdr:row>57</xdr:row>
      <xdr:rowOff>35885</xdr:rowOff>
    </xdr:to>
    <xdr:cxnSp macro="">
      <xdr:nvCxnSpPr>
        <xdr:cNvPr id="579" name="直線コネクタ 578"/>
        <xdr:cNvCxnSpPr/>
      </xdr:nvCxnSpPr>
      <xdr:spPr>
        <a:xfrm>
          <a:off x="12814300" y="9302613"/>
          <a:ext cx="889000" cy="5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136891</xdr:rowOff>
    </xdr:from>
    <xdr:to>
      <xdr:col>85</xdr:col>
      <xdr:colOff>177800</xdr:colOff>
      <xdr:row>54</xdr:row>
      <xdr:rowOff>67041</xdr:rowOff>
    </xdr:to>
    <xdr:sp macro="" textlink="">
      <xdr:nvSpPr>
        <xdr:cNvPr id="589" name="楕円 588"/>
        <xdr:cNvSpPr/>
      </xdr:nvSpPr>
      <xdr:spPr>
        <a:xfrm>
          <a:off x="16268700" y="92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159768</xdr:rowOff>
    </xdr:from>
    <xdr:ext cx="534377" cy="259045"/>
    <xdr:sp macro="" textlink="">
      <xdr:nvSpPr>
        <xdr:cNvPr id="590" name="教育費該当値テキスト"/>
        <xdr:cNvSpPr txBox="1"/>
      </xdr:nvSpPr>
      <xdr:spPr>
        <a:xfrm>
          <a:off x="16370300" y="90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130841</xdr:rowOff>
    </xdr:from>
    <xdr:to>
      <xdr:col>81</xdr:col>
      <xdr:colOff>101600</xdr:colOff>
      <xdr:row>56</xdr:row>
      <xdr:rowOff>60991</xdr:rowOff>
    </xdr:to>
    <xdr:sp macro="" textlink="">
      <xdr:nvSpPr>
        <xdr:cNvPr id="591" name="楕円 590"/>
        <xdr:cNvSpPr/>
      </xdr:nvSpPr>
      <xdr:spPr>
        <a:xfrm>
          <a:off x="15430500" y="95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77518</xdr:rowOff>
    </xdr:from>
    <xdr:ext cx="534377" cy="259045"/>
    <xdr:sp macro="" textlink="">
      <xdr:nvSpPr>
        <xdr:cNvPr id="592" name="テキスト ボックス 591"/>
        <xdr:cNvSpPr txBox="1"/>
      </xdr:nvSpPr>
      <xdr:spPr>
        <a:xfrm>
          <a:off x="15214111" y="93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85532</xdr:rowOff>
    </xdr:from>
    <xdr:to>
      <xdr:col>76</xdr:col>
      <xdr:colOff>165100</xdr:colOff>
      <xdr:row>57</xdr:row>
      <xdr:rowOff>15682</xdr:rowOff>
    </xdr:to>
    <xdr:sp macro="" textlink="">
      <xdr:nvSpPr>
        <xdr:cNvPr id="593" name="楕円 592"/>
        <xdr:cNvSpPr/>
      </xdr:nvSpPr>
      <xdr:spPr>
        <a:xfrm>
          <a:off x="14541500" y="96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32209</xdr:rowOff>
    </xdr:from>
    <xdr:ext cx="534377" cy="259045"/>
    <xdr:sp macro="" textlink="">
      <xdr:nvSpPr>
        <xdr:cNvPr id="594" name="テキスト ボックス 593"/>
        <xdr:cNvSpPr txBox="1"/>
      </xdr:nvSpPr>
      <xdr:spPr>
        <a:xfrm>
          <a:off x="14325111" y="94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156535</xdr:rowOff>
    </xdr:from>
    <xdr:to>
      <xdr:col>72</xdr:col>
      <xdr:colOff>38100</xdr:colOff>
      <xdr:row>57</xdr:row>
      <xdr:rowOff>86685</xdr:rowOff>
    </xdr:to>
    <xdr:sp macro="" textlink="">
      <xdr:nvSpPr>
        <xdr:cNvPr id="595" name="楕円 594"/>
        <xdr:cNvSpPr/>
      </xdr:nvSpPr>
      <xdr:spPr>
        <a:xfrm>
          <a:off x="13652500" y="97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103212</xdr:rowOff>
    </xdr:from>
    <xdr:ext cx="534377" cy="259045"/>
    <xdr:sp macro="" textlink="">
      <xdr:nvSpPr>
        <xdr:cNvPr id="596" name="テキスト ボックス 595"/>
        <xdr:cNvSpPr txBox="1"/>
      </xdr:nvSpPr>
      <xdr:spPr>
        <a:xfrm>
          <a:off x="13436111" y="95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164963</xdr:rowOff>
    </xdr:from>
    <xdr:to>
      <xdr:col>67</xdr:col>
      <xdr:colOff>101600</xdr:colOff>
      <xdr:row>54</xdr:row>
      <xdr:rowOff>95113</xdr:rowOff>
    </xdr:to>
    <xdr:sp macro="" textlink="">
      <xdr:nvSpPr>
        <xdr:cNvPr id="597" name="楕円 596"/>
        <xdr:cNvSpPr/>
      </xdr:nvSpPr>
      <xdr:spPr>
        <a:xfrm>
          <a:off x="12763500" y="92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111640</xdr:rowOff>
    </xdr:from>
    <xdr:ext cx="534377" cy="259045"/>
    <xdr:sp macro="" textlink="">
      <xdr:nvSpPr>
        <xdr:cNvPr id="598" name="テキスト ボックス 597"/>
        <xdr:cNvSpPr txBox="1"/>
      </xdr:nvSpPr>
      <xdr:spPr>
        <a:xfrm>
          <a:off x="12547111" y="90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13843</xdr:rowOff>
    </xdr:from>
    <xdr:to>
      <xdr:col>85</xdr:col>
      <xdr:colOff>127000</xdr:colOff>
      <xdr:row>79</xdr:row>
      <xdr:rowOff>34544</xdr:rowOff>
    </xdr:to>
    <xdr:cxnSp macro="">
      <xdr:nvCxnSpPr>
        <xdr:cNvPr id="627" name="直線コネクタ 626"/>
        <xdr:cNvCxnSpPr/>
      </xdr:nvCxnSpPr>
      <xdr:spPr>
        <a:xfrm flipV="1">
          <a:off x="15481300" y="13558393"/>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34544</xdr:rowOff>
    </xdr:from>
    <xdr:to>
      <xdr:col>81</xdr:col>
      <xdr:colOff>50800</xdr:colOff>
      <xdr:row>79</xdr:row>
      <xdr:rowOff>35547</xdr:rowOff>
    </xdr:to>
    <xdr:cxnSp macro="">
      <xdr:nvCxnSpPr>
        <xdr:cNvPr id="630" name="直線コネクタ 629"/>
        <xdr:cNvCxnSpPr/>
      </xdr:nvCxnSpPr>
      <xdr:spPr>
        <a:xfrm flipV="1">
          <a:off x="14592300" y="1357909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28651</xdr:rowOff>
    </xdr:from>
    <xdr:to>
      <xdr:col>76</xdr:col>
      <xdr:colOff>114300</xdr:colOff>
      <xdr:row>79</xdr:row>
      <xdr:rowOff>35547</xdr:rowOff>
    </xdr:to>
    <xdr:cxnSp macro="">
      <xdr:nvCxnSpPr>
        <xdr:cNvPr id="633" name="直線コネクタ 632"/>
        <xdr:cNvCxnSpPr/>
      </xdr:nvCxnSpPr>
      <xdr:spPr>
        <a:xfrm>
          <a:off x="13703300" y="13573201"/>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25591</xdr:rowOff>
    </xdr:from>
    <xdr:to>
      <xdr:col>71</xdr:col>
      <xdr:colOff>177800</xdr:colOff>
      <xdr:row>79</xdr:row>
      <xdr:rowOff>28651</xdr:rowOff>
    </xdr:to>
    <xdr:cxnSp macro="">
      <xdr:nvCxnSpPr>
        <xdr:cNvPr id="636" name="直線コネクタ 635"/>
        <xdr:cNvCxnSpPr/>
      </xdr:nvCxnSpPr>
      <xdr:spPr>
        <a:xfrm>
          <a:off x="12814300" y="13570141"/>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134493</xdr:rowOff>
    </xdr:from>
    <xdr:to>
      <xdr:col>85</xdr:col>
      <xdr:colOff>177800</xdr:colOff>
      <xdr:row>79</xdr:row>
      <xdr:rowOff>64643</xdr:rowOff>
    </xdr:to>
    <xdr:sp macro="" textlink="">
      <xdr:nvSpPr>
        <xdr:cNvPr id="646" name="楕円 645"/>
        <xdr:cNvSpPr/>
      </xdr:nvSpPr>
      <xdr:spPr>
        <a:xfrm>
          <a:off x="16268700" y="135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93870</xdr:rowOff>
    </xdr:from>
    <xdr:ext cx="469744" cy="259045"/>
    <xdr:sp macro="" textlink="">
      <xdr:nvSpPr>
        <xdr:cNvPr id="647" name="災害復旧費該当値テキスト"/>
        <xdr:cNvSpPr txBox="1"/>
      </xdr:nvSpPr>
      <xdr:spPr>
        <a:xfrm>
          <a:off x="16370300" y="132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155194</xdr:rowOff>
    </xdr:from>
    <xdr:to>
      <xdr:col>81</xdr:col>
      <xdr:colOff>101600</xdr:colOff>
      <xdr:row>79</xdr:row>
      <xdr:rowOff>85344</xdr:rowOff>
    </xdr:to>
    <xdr:sp macro="" textlink="">
      <xdr:nvSpPr>
        <xdr:cNvPr id="648" name="楕円 647"/>
        <xdr:cNvSpPr/>
      </xdr:nvSpPr>
      <xdr:spPr>
        <a:xfrm>
          <a:off x="15430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76471</xdr:rowOff>
    </xdr:from>
    <xdr:ext cx="378565" cy="259045"/>
    <xdr:sp macro="" textlink="">
      <xdr:nvSpPr>
        <xdr:cNvPr id="649" name="テキスト ボックス 648"/>
        <xdr:cNvSpPr txBox="1"/>
      </xdr:nvSpPr>
      <xdr:spPr>
        <a:xfrm>
          <a:off x="15292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156197</xdr:rowOff>
    </xdr:from>
    <xdr:to>
      <xdr:col>76</xdr:col>
      <xdr:colOff>165100</xdr:colOff>
      <xdr:row>79</xdr:row>
      <xdr:rowOff>86347</xdr:rowOff>
    </xdr:to>
    <xdr:sp macro="" textlink="">
      <xdr:nvSpPr>
        <xdr:cNvPr id="650" name="楕円 649"/>
        <xdr:cNvSpPr/>
      </xdr:nvSpPr>
      <xdr:spPr>
        <a:xfrm>
          <a:off x="14541500" y="135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77474</xdr:rowOff>
    </xdr:from>
    <xdr:ext cx="378565" cy="259045"/>
    <xdr:sp macro="" textlink="">
      <xdr:nvSpPr>
        <xdr:cNvPr id="651" name="テキスト ボックス 650"/>
        <xdr:cNvSpPr txBox="1"/>
      </xdr:nvSpPr>
      <xdr:spPr>
        <a:xfrm>
          <a:off x="14403017" y="1362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149301</xdr:rowOff>
    </xdr:from>
    <xdr:to>
      <xdr:col>72</xdr:col>
      <xdr:colOff>38100</xdr:colOff>
      <xdr:row>79</xdr:row>
      <xdr:rowOff>79451</xdr:rowOff>
    </xdr:to>
    <xdr:sp macro="" textlink="">
      <xdr:nvSpPr>
        <xdr:cNvPr id="652" name="楕円 651"/>
        <xdr:cNvSpPr/>
      </xdr:nvSpPr>
      <xdr:spPr>
        <a:xfrm>
          <a:off x="13652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70578</xdr:rowOff>
    </xdr:from>
    <xdr:ext cx="469744" cy="259045"/>
    <xdr:sp macro="" textlink="">
      <xdr:nvSpPr>
        <xdr:cNvPr id="653" name="テキスト ボックス 652"/>
        <xdr:cNvSpPr txBox="1"/>
      </xdr:nvSpPr>
      <xdr:spPr>
        <a:xfrm>
          <a:off x="13468428"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146241</xdr:rowOff>
    </xdr:from>
    <xdr:to>
      <xdr:col>67</xdr:col>
      <xdr:colOff>101600</xdr:colOff>
      <xdr:row>79</xdr:row>
      <xdr:rowOff>76391</xdr:rowOff>
    </xdr:to>
    <xdr:sp macro="" textlink="">
      <xdr:nvSpPr>
        <xdr:cNvPr id="654" name="楕円 653"/>
        <xdr:cNvSpPr/>
      </xdr:nvSpPr>
      <xdr:spPr>
        <a:xfrm>
          <a:off x="12763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67518</xdr:rowOff>
    </xdr:from>
    <xdr:ext cx="469744" cy="259045"/>
    <xdr:sp macro="" textlink="">
      <xdr:nvSpPr>
        <xdr:cNvPr id="655" name="テキスト ボックス 654"/>
        <xdr:cNvSpPr txBox="1"/>
      </xdr:nvSpPr>
      <xdr:spPr>
        <a:xfrm>
          <a:off x="12579428" y="1361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167263</xdr:rowOff>
    </xdr:from>
    <xdr:to>
      <xdr:col>85</xdr:col>
      <xdr:colOff>127000</xdr:colOff>
      <xdr:row>93</xdr:row>
      <xdr:rowOff>82223</xdr:rowOff>
    </xdr:to>
    <xdr:cxnSp macro="">
      <xdr:nvCxnSpPr>
        <xdr:cNvPr id="686" name="直線コネクタ 685"/>
        <xdr:cNvCxnSpPr/>
      </xdr:nvCxnSpPr>
      <xdr:spPr>
        <a:xfrm flipV="1">
          <a:off x="15481300" y="15940663"/>
          <a:ext cx="8382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82223</xdr:rowOff>
    </xdr:from>
    <xdr:to>
      <xdr:col>81</xdr:col>
      <xdr:colOff>50800</xdr:colOff>
      <xdr:row>93</xdr:row>
      <xdr:rowOff>104953</xdr:rowOff>
    </xdr:to>
    <xdr:cxnSp macro="">
      <xdr:nvCxnSpPr>
        <xdr:cNvPr id="689" name="直線コネクタ 688"/>
        <xdr:cNvCxnSpPr/>
      </xdr:nvCxnSpPr>
      <xdr:spPr>
        <a:xfrm flipV="1">
          <a:off x="14592300" y="16027073"/>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47444</xdr:rowOff>
    </xdr:from>
    <xdr:to>
      <xdr:col>76</xdr:col>
      <xdr:colOff>114300</xdr:colOff>
      <xdr:row>93</xdr:row>
      <xdr:rowOff>104953</xdr:rowOff>
    </xdr:to>
    <xdr:cxnSp macro="">
      <xdr:nvCxnSpPr>
        <xdr:cNvPr id="692" name="直線コネクタ 691"/>
        <xdr:cNvCxnSpPr/>
      </xdr:nvCxnSpPr>
      <xdr:spPr>
        <a:xfrm>
          <a:off x="13703300" y="15992294"/>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111500</xdr:rowOff>
    </xdr:from>
    <xdr:to>
      <xdr:col>71</xdr:col>
      <xdr:colOff>177800</xdr:colOff>
      <xdr:row>93</xdr:row>
      <xdr:rowOff>47444</xdr:rowOff>
    </xdr:to>
    <xdr:cxnSp macro="">
      <xdr:nvCxnSpPr>
        <xdr:cNvPr id="695" name="直線コネクタ 694"/>
        <xdr:cNvCxnSpPr/>
      </xdr:nvCxnSpPr>
      <xdr:spPr>
        <a:xfrm>
          <a:off x="12814300" y="15884900"/>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116463</xdr:rowOff>
    </xdr:from>
    <xdr:to>
      <xdr:col>85</xdr:col>
      <xdr:colOff>177800</xdr:colOff>
      <xdr:row>93</xdr:row>
      <xdr:rowOff>46613</xdr:rowOff>
    </xdr:to>
    <xdr:sp macro="" textlink="">
      <xdr:nvSpPr>
        <xdr:cNvPr id="705" name="楕円 704"/>
        <xdr:cNvSpPr/>
      </xdr:nvSpPr>
      <xdr:spPr>
        <a:xfrm>
          <a:off x="16268700" y="158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139340</xdr:rowOff>
    </xdr:from>
    <xdr:ext cx="534377" cy="259045"/>
    <xdr:sp macro="" textlink="">
      <xdr:nvSpPr>
        <xdr:cNvPr id="706" name="公債費該当値テキスト"/>
        <xdr:cNvSpPr txBox="1"/>
      </xdr:nvSpPr>
      <xdr:spPr>
        <a:xfrm>
          <a:off x="16370300" y="157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31423</xdr:rowOff>
    </xdr:from>
    <xdr:to>
      <xdr:col>81</xdr:col>
      <xdr:colOff>101600</xdr:colOff>
      <xdr:row>93</xdr:row>
      <xdr:rowOff>133023</xdr:rowOff>
    </xdr:to>
    <xdr:sp macro="" textlink="">
      <xdr:nvSpPr>
        <xdr:cNvPr id="707" name="楕円 706"/>
        <xdr:cNvSpPr/>
      </xdr:nvSpPr>
      <xdr:spPr>
        <a:xfrm>
          <a:off x="15430500" y="1597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149550</xdr:rowOff>
    </xdr:from>
    <xdr:ext cx="534377" cy="259045"/>
    <xdr:sp macro="" textlink="">
      <xdr:nvSpPr>
        <xdr:cNvPr id="708" name="テキスト ボックス 707"/>
        <xdr:cNvSpPr txBox="1"/>
      </xdr:nvSpPr>
      <xdr:spPr>
        <a:xfrm>
          <a:off x="15214111" y="1575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54153</xdr:rowOff>
    </xdr:from>
    <xdr:to>
      <xdr:col>76</xdr:col>
      <xdr:colOff>165100</xdr:colOff>
      <xdr:row>93</xdr:row>
      <xdr:rowOff>155753</xdr:rowOff>
    </xdr:to>
    <xdr:sp macro="" textlink="">
      <xdr:nvSpPr>
        <xdr:cNvPr id="709" name="楕円 708"/>
        <xdr:cNvSpPr/>
      </xdr:nvSpPr>
      <xdr:spPr>
        <a:xfrm>
          <a:off x="14541500" y="159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830</xdr:rowOff>
    </xdr:from>
    <xdr:ext cx="534377" cy="259045"/>
    <xdr:sp macro="" textlink="">
      <xdr:nvSpPr>
        <xdr:cNvPr id="710" name="テキスト ボックス 709"/>
        <xdr:cNvSpPr txBox="1"/>
      </xdr:nvSpPr>
      <xdr:spPr>
        <a:xfrm>
          <a:off x="14325111" y="157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168094</xdr:rowOff>
    </xdr:from>
    <xdr:to>
      <xdr:col>72</xdr:col>
      <xdr:colOff>38100</xdr:colOff>
      <xdr:row>93</xdr:row>
      <xdr:rowOff>98244</xdr:rowOff>
    </xdr:to>
    <xdr:sp macro="" textlink="">
      <xdr:nvSpPr>
        <xdr:cNvPr id="711" name="楕円 710"/>
        <xdr:cNvSpPr/>
      </xdr:nvSpPr>
      <xdr:spPr>
        <a:xfrm>
          <a:off x="13652500" y="1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114771</xdr:rowOff>
    </xdr:from>
    <xdr:ext cx="534377" cy="259045"/>
    <xdr:sp macro="" textlink="">
      <xdr:nvSpPr>
        <xdr:cNvPr id="712" name="テキスト ボックス 711"/>
        <xdr:cNvSpPr txBox="1"/>
      </xdr:nvSpPr>
      <xdr:spPr>
        <a:xfrm>
          <a:off x="13436111" y="157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60700</xdr:rowOff>
    </xdr:from>
    <xdr:to>
      <xdr:col>67</xdr:col>
      <xdr:colOff>101600</xdr:colOff>
      <xdr:row>92</xdr:row>
      <xdr:rowOff>162300</xdr:rowOff>
    </xdr:to>
    <xdr:sp macro="" textlink="">
      <xdr:nvSpPr>
        <xdr:cNvPr id="713" name="楕円 712"/>
        <xdr:cNvSpPr/>
      </xdr:nvSpPr>
      <xdr:spPr>
        <a:xfrm>
          <a:off x="12763500" y="158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7377</xdr:rowOff>
    </xdr:from>
    <xdr:ext cx="534377" cy="259045"/>
    <xdr:sp macro="" textlink="">
      <xdr:nvSpPr>
        <xdr:cNvPr id="714" name="テキスト ボックス 713"/>
        <xdr:cNvSpPr txBox="1"/>
      </xdr:nvSpPr>
      <xdr:spPr>
        <a:xfrm>
          <a:off x="12547111" y="156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住民一人当たりの支出額のうち、分母となる人口は</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48,868</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分子となる各項目の増減のうち、主なものは下記のとおりである。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総務費について、住民情報関連システムの更新事業が終了したことなどにより物件費が減少した一方、分庁舎整備事業の実施などにより普通建設事業費が大幅に増加し、前年度比で約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教育費について、統合小学校整備事業やこども園整備事業等の実施により普通建設事業費が大幅に増加し、前年度比で約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消防費について、大川広域行政組合への負担金の増加などにより補助費等が増加したものの、防災行政無線整備事業などの減少により普通建設事業が減少し、前年度比で約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分庁舎整備事業や統合小学校整備事業などの大型建設事業を実施ししたため、財政調整基金の取崩額が積立額を上回ったものの、実質単年度収支は若干の黒字となっている。翌年度以降においても、人口減少による地方税の減少などによる自主財源の減少が見込まれることにより財政調整基金の取崩しに頼らざるを得ない状況であることから、事業の選択と集中を今以上に実施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本表は当市における全会計の実質赤字額及び黒字額を標準財政規模で除したものである。なお、法適用公営企業会計（病院）における実質収支とは決算書の損益ではなく資金収支を示している。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会計別でみると、病院事業会計は黒字額が最も大きく見えるものの、平成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年度決算における純損益は▲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百万円であり、経営状況が悪化しているため、新たな医師の確保により医業収益の増収を図るなど持続的な経営の健全化を図る。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また、公共下水道事業特別会計は黒字であるものの、一般会計から多額の繰出金を要していることから、処理施設の統廃合による維持管理費の削減や使用料の見直しなどを行い、収支改善に努める。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27703357</v>
      </c>
      <c r="BO4" s="392"/>
      <c r="BP4" s="392"/>
      <c r="BQ4" s="392"/>
      <c r="BR4" s="392"/>
      <c r="BS4" s="392"/>
      <c r="BT4" s="392"/>
      <c r="BU4" s="393"/>
      <c r="BV4" s="391">
        <v>26789004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5.8</v>
      </c>
      <c r="CU4" s="398"/>
      <c r="CV4" s="398"/>
      <c r="CW4" s="398"/>
      <c r="CX4" s="398"/>
      <c r="CY4" s="398"/>
      <c r="CZ4" s="398"/>
      <c r="DA4" s="399"/>
      <c r="DB4" s="397">
        <v>4.8</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26758245</v>
      </c>
      <c r="BO5" s="429"/>
      <c r="BP5" s="429"/>
      <c r="BQ5" s="429"/>
      <c r="BR5" s="429"/>
      <c r="BS5" s="429"/>
      <c r="BT5" s="429"/>
      <c r="BU5" s="430"/>
      <c r="BV5" s="428">
        <v>25816064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95.6</v>
      </c>
      <c r="CU5" s="426"/>
      <c r="CV5" s="426"/>
      <c r="CW5" s="426"/>
      <c r="CX5" s="426"/>
      <c r="CY5" s="426"/>
      <c r="CZ5" s="426"/>
      <c r="DA5" s="427"/>
      <c r="DB5" s="425">
        <v>92.7</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945112</v>
      </c>
      <c r="BO6" s="429"/>
      <c r="BP6" s="429"/>
      <c r="BQ6" s="429"/>
      <c r="BR6" s="429"/>
      <c r="BS6" s="429"/>
      <c r="BT6" s="429"/>
      <c r="BU6" s="430"/>
      <c r="BV6" s="428">
        <v>972940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100.9</v>
      </c>
      <c r="CU6" s="466"/>
      <c r="CV6" s="466"/>
      <c r="CW6" s="466"/>
      <c r="CX6" s="466"/>
      <c r="CY6" s="466"/>
      <c r="CZ6" s="466"/>
      <c r="DA6" s="467"/>
      <c r="DB6" s="465">
        <v>97.2</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72831</v>
      </c>
      <c r="BO7" s="429"/>
      <c r="BP7" s="429"/>
      <c r="BQ7" s="429"/>
      <c r="BR7" s="429"/>
      <c r="BS7" s="429"/>
      <c r="BT7" s="429"/>
      <c r="BU7" s="430"/>
      <c r="BV7" s="428">
        <v>241266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15043925</v>
      </c>
      <c r="CU7" s="429"/>
      <c r="CV7" s="429"/>
      <c r="CW7" s="429"/>
      <c r="CX7" s="429"/>
      <c r="CY7" s="429"/>
      <c r="CZ7" s="429"/>
      <c r="DA7" s="430"/>
      <c r="DB7" s="428">
        <v>15167682</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872281</v>
      </c>
      <c r="BO8" s="429"/>
      <c r="BP8" s="429"/>
      <c r="BQ8" s="429"/>
      <c r="BR8" s="429"/>
      <c r="BS8" s="429"/>
      <c r="BT8" s="429"/>
      <c r="BU8" s="430"/>
      <c r="BV8" s="428">
        <v>731674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0.42</v>
      </c>
      <c r="CU8" s="469"/>
      <c r="CV8" s="469"/>
      <c r="CW8" s="469"/>
      <c r="CX8" s="469"/>
      <c r="CY8" s="469"/>
      <c r="CZ8" s="469"/>
      <c r="DA8" s="470"/>
      <c r="DB8" s="468">
        <v>0.43</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50272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140607</v>
      </c>
      <c r="BO9" s="429"/>
      <c r="BP9" s="429"/>
      <c r="BQ9" s="429"/>
      <c r="BR9" s="429"/>
      <c r="BS9" s="429"/>
      <c r="BT9" s="429"/>
      <c r="BU9" s="430"/>
      <c r="BV9" s="428">
        <v>37951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18.899999999999999</v>
      </c>
      <c r="CU9" s="426"/>
      <c r="CV9" s="426"/>
      <c r="CW9" s="426"/>
      <c r="CX9" s="426"/>
      <c r="CY9" s="426"/>
      <c r="CZ9" s="426"/>
      <c r="DA9" s="427"/>
      <c r="DB9" s="425">
        <v>17.8</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53000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398202</v>
      </c>
      <c r="BO10" s="429"/>
      <c r="BP10" s="429"/>
      <c r="BQ10" s="429"/>
      <c r="BR10" s="429"/>
      <c r="BS10" s="429"/>
      <c r="BT10" s="429"/>
      <c r="BU10" s="430"/>
      <c r="BV10" s="428">
        <v>364789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2">
      <c r="A12" s="186"/>
      <c r="B12" s="488" t="s">
        <v>131</v>
      </c>
      <c r="C12" s="489"/>
      <c r="D12" s="489"/>
      <c r="E12" s="489"/>
      <c r="F12" s="489"/>
      <c r="G12" s="489"/>
      <c r="H12" s="489"/>
      <c r="I12" s="489"/>
      <c r="J12" s="489"/>
      <c r="K12" s="490"/>
      <c r="L12" s="497" t="s">
        <v>132</v>
      </c>
      <c r="M12" s="498"/>
      <c r="N12" s="498"/>
      <c r="O12" s="498"/>
      <c r="P12" s="498"/>
      <c r="Q12" s="499"/>
      <c r="R12" s="500">
        <v>48868</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500000</v>
      </c>
      <c r="BO12" s="429"/>
      <c r="BP12" s="429"/>
      <c r="BQ12" s="429"/>
      <c r="BR12" s="429"/>
      <c r="BS12" s="429"/>
      <c r="BT12" s="429"/>
      <c r="BU12" s="430"/>
      <c r="BV12" s="428">
        <v>500000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140</v>
      </c>
      <c r="N13" s="517"/>
      <c r="O13" s="517"/>
      <c r="P13" s="517"/>
      <c r="Q13" s="518"/>
      <c r="R13" s="509">
        <v>48433</v>
      </c>
      <c r="S13" s="510"/>
      <c r="T13" s="510"/>
      <c r="U13" s="510"/>
      <c r="V13" s="511"/>
      <c r="W13" s="444" t="s">
        <v>141</v>
      </c>
      <c r="X13" s="445"/>
      <c r="Y13" s="445"/>
      <c r="Z13" s="445"/>
      <c r="AA13" s="445"/>
      <c r="AB13" s="435"/>
      <c r="AC13" s="479">
        <v>1817</v>
      </c>
      <c r="AD13" s="480"/>
      <c r="AE13" s="480"/>
      <c r="AF13" s="480"/>
      <c r="AG13" s="519"/>
      <c r="AH13" s="479">
        <v>1792</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38809</v>
      </c>
      <c r="BO13" s="429"/>
      <c r="BP13" s="429"/>
      <c r="BQ13" s="429"/>
      <c r="BR13" s="429"/>
      <c r="BS13" s="429"/>
      <c r="BT13" s="429"/>
      <c r="BU13" s="430"/>
      <c r="BV13" s="428">
        <v>-97260</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13.1</v>
      </c>
      <c r="CU13" s="426"/>
      <c r="CV13" s="426"/>
      <c r="CW13" s="426"/>
      <c r="CX13" s="426"/>
      <c r="CY13" s="426"/>
      <c r="CZ13" s="426"/>
      <c r="DA13" s="427"/>
      <c r="DB13" s="425">
        <v>12.5</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146</v>
      </c>
      <c r="M14" s="507"/>
      <c r="N14" s="507"/>
      <c r="O14" s="507"/>
      <c r="P14" s="507"/>
      <c r="Q14" s="508"/>
      <c r="R14" s="509">
        <v>49512</v>
      </c>
      <c r="S14" s="510"/>
      <c r="T14" s="510"/>
      <c r="U14" s="510"/>
      <c r="V14" s="511"/>
      <c r="W14" s="418"/>
      <c r="X14" s="419"/>
      <c r="Y14" s="419"/>
      <c r="Z14" s="419"/>
      <c r="AA14" s="419"/>
      <c r="AB14" s="408"/>
      <c r="AC14" s="512">
        <v>7.9</v>
      </c>
      <c r="AD14" s="513"/>
      <c r="AE14" s="513"/>
      <c r="AF14" s="513"/>
      <c r="AG14" s="514"/>
      <c r="AH14" s="512">
        <v>7.5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139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140</v>
      </c>
      <c r="N15" s="517"/>
      <c r="O15" s="517"/>
      <c r="P15" s="517"/>
      <c r="Q15" s="518"/>
      <c r="R15" s="509">
        <v>49127</v>
      </c>
      <c r="S15" s="510"/>
      <c r="T15" s="510"/>
      <c r="U15" s="510"/>
      <c r="V15" s="511"/>
      <c r="W15" s="444" t="s">
        <v>148</v>
      </c>
      <c r="X15" s="445"/>
      <c r="Y15" s="445"/>
      <c r="Z15" s="445"/>
      <c r="AA15" s="445"/>
      <c r="AB15" s="435"/>
      <c r="AC15" s="479">
        <v>6274</v>
      </c>
      <c r="AD15" s="480"/>
      <c r="AE15" s="480"/>
      <c r="AF15" s="480"/>
      <c r="AG15" s="519"/>
      <c r="AH15" s="479">
        <v>6400</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5192032</v>
      </c>
      <c r="BO15" s="392"/>
      <c r="BP15" s="392"/>
      <c r="BQ15" s="392"/>
      <c r="BR15" s="392"/>
      <c r="BS15" s="392"/>
      <c r="BT15" s="392"/>
      <c r="BU15" s="393"/>
      <c r="BV15" s="391">
        <v>5355681</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27.4</v>
      </c>
      <c r="AD16" s="513"/>
      <c r="AE16" s="513"/>
      <c r="AF16" s="513"/>
      <c r="AG16" s="514"/>
      <c r="AH16" s="512">
        <v>27</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12871450</v>
      </c>
      <c r="BO16" s="429"/>
      <c r="BP16" s="429"/>
      <c r="BQ16" s="429"/>
      <c r="BR16" s="429"/>
      <c r="BS16" s="429"/>
      <c r="BT16" s="429"/>
      <c r="BU16" s="430"/>
      <c r="BV16" s="428">
        <v>12765149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14819</v>
      </c>
      <c r="AD17" s="480"/>
      <c r="AE17" s="480"/>
      <c r="AF17" s="480"/>
      <c r="AG17" s="519"/>
      <c r="AH17" s="479">
        <v>15544</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6550417</v>
      </c>
      <c r="BO17" s="429"/>
      <c r="BP17" s="429"/>
      <c r="BQ17" s="429"/>
      <c r="BR17" s="429"/>
      <c r="BS17" s="429"/>
      <c r="BT17" s="429"/>
      <c r="BU17" s="430"/>
      <c r="BV17" s="428">
        <v>6771057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158</v>
      </c>
      <c r="C18" s="471"/>
      <c r="D18" s="471"/>
      <c r="E18" s="540"/>
      <c r="F18" s="540"/>
      <c r="G18" s="540"/>
      <c r="H18" s="540"/>
      <c r="I18" s="540"/>
      <c r="J18" s="540"/>
      <c r="K18" s="540"/>
      <c r="L18" s="541">
        <v>158.63</v>
      </c>
      <c r="M18" s="541"/>
      <c r="N18" s="541"/>
      <c r="O18" s="541"/>
      <c r="P18" s="541"/>
      <c r="Q18" s="541"/>
      <c r="R18" s="542"/>
      <c r="S18" s="542"/>
      <c r="T18" s="542"/>
      <c r="U18" s="542"/>
      <c r="V18" s="543"/>
      <c r="W18" s="446"/>
      <c r="X18" s="447"/>
      <c r="Y18" s="447"/>
      <c r="Z18" s="447"/>
      <c r="AA18" s="447"/>
      <c r="AB18" s="438"/>
      <c r="AC18" s="544">
        <v>64.7</v>
      </c>
      <c r="AD18" s="545"/>
      <c r="AE18" s="545"/>
      <c r="AF18" s="545"/>
      <c r="AG18" s="546"/>
      <c r="AH18" s="544">
        <v>65.5</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14617897</v>
      </c>
      <c r="BO18" s="429"/>
      <c r="BP18" s="429"/>
      <c r="BQ18" s="429"/>
      <c r="BR18" s="429"/>
      <c r="BS18" s="429"/>
      <c r="BT18" s="429"/>
      <c r="BU18" s="430"/>
      <c r="BV18" s="428">
        <v>14116299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160</v>
      </c>
      <c r="C19" s="471"/>
      <c r="D19" s="471"/>
      <c r="E19" s="540"/>
      <c r="F19" s="540"/>
      <c r="G19" s="540"/>
      <c r="H19" s="540"/>
      <c r="I19" s="540"/>
      <c r="J19" s="540"/>
      <c r="K19" s="540"/>
      <c r="L19" s="548">
        <v>317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17615541</v>
      </c>
      <c r="BO19" s="429"/>
      <c r="BP19" s="429"/>
      <c r="BQ19" s="429"/>
      <c r="BR19" s="429"/>
      <c r="BS19" s="429"/>
      <c r="BT19" s="429"/>
      <c r="BU19" s="430"/>
      <c r="BV19" s="428">
        <v>17411641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162</v>
      </c>
      <c r="C20" s="471"/>
      <c r="D20" s="471"/>
      <c r="E20" s="540"/>
      <c r="F20" s="540"/>
      <c r="G20" s="540"/>
      <c r="H20" s="540"/>
      <c r="I20" s="540"/>
      <c r="J20" s="540"/>
      <c r="K20" s="540"/>
      <c r="L20" s="548">
        <v>19752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26147691</v>
      </c>
      <c r="BO23" s="429"/>
      <c r="BP23" s="429"/>
      <c r="BQ23" s="429"/>
      <c r="BR23" s="429"/>
      <c r="BS23" s="429"/>
      <c r="BT23" s="429"/>
      <c r="BU23" s="430"/>
      <c r="BV23" s="428">
        <v>24964765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171</v>
      </c>
      <c r="F24" s="458"/>
      <c r="G24" s="458"/>
      <c r="H24" s="458"/>
      <c r="I24" s="458"/>
      <c r="J24" s="458"/>
      <c r="K24" s="459"/>
      <c r="L24" s="479">
        <v>1</v>
      </c>
      <c r="M24" s="480"/>
      <c r="N24" s="480"/>
      <c r="O24" s="480"/>
      <c r="P24" s="519"/>
      <c r="Q24" s="479">
        <v>9000</v>
      </c>
      <c r="R24" s="480"/>
      <c r="S24" s="480"/>
      <c r="T24" s="480"/>
      <c r="U24" s="480"/>
      <c r="V24" s="519"/>
      <c r="W24" s="578"/>
      <c r="X24" s="566"/>
      <c r="Y24" s="567"/>
      <c r="Z24" s="478" t="s">
        <v>172</v>
      </c>
      <c r="AA24" s="458"/>
      <c r="AB24" s="458"/>
      <c r="AC24" s="458"/>
      <c r="AD24" s="458"/>
      <c r="AE24" s="458"/>
      <c r="AF24" s="458"/>
      <c r="AG24" s="459"/>
      <c r="AH24" s="479">
        <v>318</v>
      </c>
      <c r="AI24" s="480"/>
      <c r="AJ24" s="480"/>
      <c r="AK24" s="480"/>
      <c r="AL24" s="519"/>
      <c r="AM24" s="479">
        <v>991524</v>
      </c>
      <c r="AN24" s="480"/>
      <c r="AO24" s="480"/>
      <c r="AP24" s="480"/>
      <c r="AQ24" s="480"/>
      <c r="AR24" s="519"/>
      <c r="AS24" s="479">
        <v>3118</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13032917</v>
      </c>
      <c r="BO24" s="429"/>
      <c r="BP24" s="429"/>
      <c r="BQ24" s="429"/>
      <c r="BR24" s="429"/>
      <c r="BS24" s="429"/>
      <c r="BT24" s="429"/>
      <c r="BU24" s="430"/>
      <c r="BV24" s="428">
        <v>13380569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174</v>
      </c>
      <c r="F25" s="458"/>
      <c r="G25" s="458"/>
      <c r="H25" s="458"/>
      <c r="I25" s="458"/>
      <c r="J25" s="458"/>
      <c r="K25" s="459"/>
      <c r="L25" s="479">
        <v>1</v>
      </c>
      <c r="M25" s="480"/>
      <c r="N25" s="480"/>
      <c r="O25" s="480"/>
      <c r="P25" s="519"/>
      <c r="Q25" s="479">
        <v>7100</v>
      </c>
      <c r="R25" s="480"/>
      <c r="S25" s="480"/>
      <c r="T25" s="480"/>
      <c r="U25" s="480"/>
      <c r="V25" s="519"/>
      <c r="W25" s="578"/>
      <c r="X25" s="566"/>
      <c r="Y25" s="567"/>
      <c r="Z25" s="478" t="s">
        <v>175</v>
      </c>
      <c r="AA25" s="458"/>
      <c r="AB25" s="458"/>
      <c r="AC25" s="458"/>
      <c r="AD25" s="458"/>
      <c r="AE25" s="458"/>
      <c r="AF25" s="458"/>
      <c r="AG25" s="459"/>
      <c r="AH25" s="479" t="s">
        <v>129</v>
      </c>
      <c r="AI25" s="480"/>
      <c r="AJ25" s="480"/>
      <c r="AK25" s="480"/>
      <c r="AL25" s="519"/>
      <c r="AM25" s="479" t="s">
        <v>129</v>
      </c>
      <c r="AN25" s="480"/>
      <c r="AO25" s="480"/>
      <c r="AP25" s="480"/>
      <c r="AQ25" s="480"/>
      <c r="AR25" s="519"/>
      <c r="AS25" s="479" t="s">
        <v>129</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24934</v>
      </c>
      <c r="BO25" s="392"/>
      <c r="BP25" s="392"/>
      <c r="BQ25" s="392"/>
      <c r="BR25" s="392"/>
      <c r="BS25" s="392"/>
      <c r="BT25" s="392"/>
      <c r="BU25" s="393"/>
      <c r="BV25" s="391">
        <v>32639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177</v>
      </c>
      <c r="F26" s="458"/>
      <c r="G26" s="458"/>
      <c r="H26" s="458"/>
      <c r="I26" s="458"/>
      <c r="J26" s="458"/>
      <c r="K26" s="459"/>
      <c r="L26" s="479">
        <v>1</v>
      </c>
      <c r="M26" s="480"/>
      <c r="N26" s="480"/>
      <c r="O26" s="480"/>
      <c r="P26" s="519"/>
      <c r="Q26" s="479">
        <v>6000</v>
      </c>
      <c r="R26" s="480"/>
      <c r="S26" s="480"/>
      <c r="T26" s="480"/>
      <c r="U26" s="480"/>
      <c r="V26" s="519"/>
      <c r="W26" s="578"/>
      <c r="X26" s="566"/>
      <c r="Y26" s="567"/>
      <c r="Z26" s="478" t="s">
        <v>178</v>
      </c>
      <c r="AA26" s="588"/>
      <c r="AB26" s="588"/>
      <c r="AC26" s="588"/>
      <c r="AD26" s="588"/>
      <c r="AE26" s="588"/>
      <c r="AF26" s="588"/>
      <c r="AG26" s="589"/>
      <c r="AH26" s="479">
        <v>15</v>
      </c>
      <c r="AI26" s="480"/>
      <c r="AJ26" s="480"/>
      <c r="AK26" s="480"/>
      <c r="AL26" s="519"/>
      <c r="AM26" s="479">
        <v>45960</v>
      </c>
      <c r="AN26" s="480"/>
      <c r="AO26" s="480"/>
      <c r="AP26" s="480"/>
      <c r="AQ26" s="480"/>
      <c r="AR26" s="519"/>
      <c r="AS26" s="479">
        <v>3064</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129</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180</v>
      </c>
      <c r="F27" s="458"/>
      <c r="G27" s="458"/>
      <c r="H27" s="458"/>
      <c r="I27" s="458"/>
      <c r="J27" s="458"/>
      <c r="K27" s="459"/>
      <c r="L27" s="479">
        <v>1</v>
      </c>
      <c r="M27" s="480"/>
      <c r="N27" s="480"/>
      <c r="O27" s="480"/>
      <c r="P27" s="519"/>
      <c r="Q27" s="479">
        <v>5000</v>
      </c>
      <c r="R27" s="480"/>
      <c r="S27" s="480"/>
      <c r="T27" s="480"/>
      <c r="U27" s="480"/>
      <c r="V27" s="519"/>
      <c r="W27" s="578"/>
      <c r="X27" s="566"/>
      <c r="Y27" s="567"/>
      <c r="Z27" s="478" t="s">
        <v>181</v>
      </c>
      <c r="AA27" s="458"/>
      <c r="AB27" s="458"/>
      <c r="AC27" s="458"/>
      <c r="AD27" s="458"/>
      <c r="AE27" s="458"/>
      <c r="AF27" s="458"/>
      <c r="AG27" s="459"/>
      <c r="AH27" s="479">
        <v>31</v>
      </c>
      <c r="AI27" s="480"/>
      <c r="AJ27" s="480"/>
      <c r="AK27" s="480"/>
      <c r="AL27" s="519"/>
      <c r="AM27" s="479">
        <v>84948</v>
      </c>
      <c r="AN27" s="480"/>
      <c r="AO27" s="480"/>
      <c r="AP27" s="480"/>
      <c r="AQ27" s="480"/>
      <c r="AR27" s="519"/>
      <c r="AS27" s="479">
        <v>2740</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129</v>
      </c>
      <c r="BO27" s="602"/>
      <c r="BP27" s="602"/>
      <c r="BQ27" s="602"/>
      <c r="BR27" s="602"/>
      <c r="BS27" s="602"/>
      <c r="BT27" s="602"/>
      <c r="BU27" s="603"/>
      <c r="BV27" s="601" t="s">
        <v>129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183</v>
      </c>
      <c r="F28" s="458"/>
      <c r="G28" s="458"/>
      <c r="H28" s="458"/>
      <c r="I28" s="458"/>
      <c r="J28" s="458"/>
      <c r="K28" s="459"/>
      <c r="L28" s="479">
        <v>1</v>
      </c>
      <c r="M28" s="480"/>
      <c r="N28" s="480"/>
      <c r="O28" s="480"/>
      <c r="P28" s="519"/>
      <c r="Q28" s="479">
        <v>4500</v>
      </c>
      <c r="R28" s="480"/>
      <c r="S28" s="480"/>
      <c r="T28" s="480"/>
      <c r="U28" s="480"/>
      <c r="V28" s="519"/>
      <c r="W28" s="578"/>
      <c r="X28" s="566"/>
      <c r="Y28" s="567"/>
      <c r="Z28" s="478" t="s">
        <v>184</v>
      </c>
      <c r="AA28" s="458"/>
      <c r="AB28" s="458"/>
      <c r="AC28" s="458"/>
      <c r="AD28" s="458"/>
      <c r="AE28" s="458"/>
      <c r="AF28" s="458"/>
      <c r="AG28" s="459"/>
      <c r="AH28" s="479" t="s">
        <v>129</v>
      </c>
      <c r="AI28" s="480"/>
      <c r="AJ28" s="480"/>
      <c r="AK28" s="480"/>
      <c r="AL28" s="519"/>
      <c r="AM28" s="479" t="s">
        <v>129</v>
      </c>
      <c r="AN28" s="480"/>
      <c r="AO28" s="480"/>
      <c r="AP28" s="480"/>
      <c r="AQ28" s="480"/>
      <c r="AR28" s="519"/>
      <c r="AS28" s="479" t="s">
        <v>129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7302486</v>
      </c>
      <c r="BO28" s="392"/>
      <c r="BP28" s="392"/>
      <c r="BQ28" s="392"/>
      <c r="BR28" s="392"/>
      <c r="BS28" s="392"/>
      <c r="BT28" s="392"/>
      <c r="BU28" s="393"/>
      <c r="BV28" s="391">
        <v>7404284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186</v>
      </c>
      <c r="F29" s="458"/>
      <c r="G29" s="458"/>
      <c r="H29" s="458"/>
      <c r="I29" s="458"/>
      <c r="J29" s="458"/>
      <c r="K29" s="459"/>
      <c r="L29" s="479">
        <v>18</v>
      </c>
      <c r="M29" s="480"/>
      <c r="N29" s="480"/>
      <c r="O29" s="480"/>
      <c r="P29" s="519"/>
      <c r="Q29" s="479">
        <v>4100</v>
      </c>
      <c r="R29" s="480"/>
      <c r="S29" s="480"/>
      <c r="T29" s="480"/>
      <c r="U29" s="480"/>
      <c r="V29" s="519"/>
      <c r="W29" s="579"/>
      <c r="X29" s="580"/>
      <c r="Y29" s="581"/>
      <c r="Z29" s="478" t="s">
        <v>187</v>
      </c>
      <c r="AA29" s="458"/>
      <c r="AB29" s="458"/>
      <c r="AC29" s="458"/>
      <c r="AD29" s="458"/>
      <c r="AE29" s="458"/>
      <c r="AF29" s="458"/>
      <c r="AG29" s="459"/>
      <c r="AH29" s="479">
        <v>349</v>
      </c>
      <c r="AI29" s="480"/>
      <c r="AJ29" s="480"/>
      <c r="AK29" s="480"/>
      <c r="AL29" s="519"/>
      <c r="AM29" s="479">
        <v>1076472</v>
      </c>
      <c r="AN29" s="480"/>
      <c r="AO29" s="480"/>
      <c r="AP29" s="480"/>
      <c r="AQ29" s="480"/>
      <c r="AR29" s="519"/>
      <c r="AS29" s="479">
        <v>3084</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34518</v>
      </c>
      <c r="BO29" s="429"/>
      <c r="BP29" s="429"/>
      <c r="BQ29" s="429"/>
      <c r="BR29" s="429"/>
      <c r="BS29" s="429"/>
      <c r="BT29" s="429"/>
      <c r="BU29" s="430"/>
      <c r="BV29" s="428">
        <v>34431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9214547</v>
      </c>
      <c r="BO30" s="602"/>
      <c r="BP30" s="602"/>
      <c r="BQ30" s="602"/>
      <c r="BR30" s="602"/>
      <c r="BS30" s="602"/>
      <c r="BT30" s="602"/>
      <c r="BU30" s="603"/>
      <c r="BV30" s="601">
        <v>9446501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198</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196</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10</v>
      </c>
      <c r="AN34" s="614"/>
      <c r="AO34" s="615" t="str">
        <f>IF('各会計、関係団体の財政状況及び健全化判断比率'!B34="","",'各会計、関係団体の財政状況及び健全化判断比率'!B34)</f>
        <v>病院事業会計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IF('各会計、関係団体の財政状況及び健全化判断比率'!B35="","",'各会計、関係団体の財政状況及び健全化判断比率'!B35)</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大川広域行政組合（一般会計）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25</v>
      </c>
      <c r="CP34" s="614"/>
      <c r="CQ34" s="615" t="str">
        <f>IF('各会計、関係団体の財政状況及び健全化判断比率'!BS7="","",'各会計、関係団体の財政状況及び健全化判断比率'!BS7)</f>
        <v>さぬき市土地開発公社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共通商品券発行事業特別会計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後期高齢者医療事業特別会計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IF('各会計、関係団体の財政状況及び健全化判断比率'!B36="","",'各会計、関係団体の財政状況及び健全化判断比率'!B36)</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大川広域行政組合（介護サービス事業）</v>
      </c>
      <c r="BZ35" s="615"/>
      <c r="CA35" s="615"/>
      <c r="CB35" s="615"/>
      <c r="CC35" s="615"/>
      <c r="CD35" s="615"/>
      <c r="CE35" s="615"/>
      <c r="CF35" s="615"/>
      <c r="CG35" s="615"/>
      <c r="CH35" s="615"/>
      <c r="CI35" s="615"/>
      <c r="CJ35" s="615"/>
      <c r="CK35" s="615"/>
      <c r="CL35" s="615"/>
      <c r="CM35" s="615"/>
      <c r="CN35" s="213"/>
      <c r="CO35" s="614">
        <f t="shared" ref="CO35:CO43" si="3">IF(CQ35="","",CO34+1)</f>
        <v>26</v>
      </c>
      <c r="CP35" s="614"/>
      <c r="CQ35" s="615" t="str">
        <f>IF('各会計、関係団体の財政状況及び健全化判断比率'!BS8="","",'各会計、関係団体の財政状況及び健全化判断比率'!BS8)</f>
        <v>（株）香川県東部流通センター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建設残土処分場事業特別会計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13</v>
      </c>
      <c r="BF36" s="614"/>
      <c r="BG36" s="615" t="str">
        <f>IF('各会計、関係団体の財政状況及び健全化判断比率'!B37="","",'各会計、関係団体の財政状況及び健全化判断比率'!B37)</f>
        <v>漁業集落排水事業特別会計</v>
      </c>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大川広域行政組合（ふるさと市町村圏基金）</v>
      </c>
      <c r="BZ36" s="615"/>
      <c r="CA36" s="615"/>
      <c r="CB36" s="615"/>
      <c r="CC36" s="615"/>
      <c r="CD36" s="615"/>
      <c r="CE36" s="615"/>
      <c r="CF36" s="615"/>
      <c r="CG36" s="615"/>
      <c r="CH36" s="615"/>
      <c r="CI36" s="615"/>
      <c r="CJ36" s="615"/>
      <c r="CK36" s="615"/>
      <c r="CL36" s="615"/>
      <c r="CM36" s="615"/>
      <c r="CN36" s="213"/>
      <c r="CO36" s="614">
        <f t="shared" si="3"/>
        <v>27</v>
      </c>
      <c r="CP36" s="614"/>
      <c r="CQ36" s="615" t="str">
        <f>IF('各会計、関係団体の財政状況及び健全化判断比率'!BS9="","",'各会計、関係団体の財政状況及び健全化判断比率'!BS9)</f>
        <v>（株）さぬき市SA公社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14</v>
      </c>
      <c r="BF37" s="614"/>
      <c r="BG37" s="615" t="str">
        <f>IF('各会計、関係団体の財政状況及び健全化判断比率'!B38="","",'各会計、関係団体の財政状況及び健全化判断比率'!B38)</f>
        <v>観光事業特別会計</v>
      </c>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香川県東部清掃施設組合</v>
      </c>
      <c r="BZ37" s="615"/>
      <c r="CA37" s="615"/>
      <c r="CB37" s="615"/>
      <c r="CC37" s="615"/>
      <c r="CD37" s="615"/>
      <c r="CE37" s="615"/>
      <c r="CF37" s="615"/>
      <c r="CG37" s="615"/>
      <c r="CH37" s="615"/>
      <c r="CI37" s="615"/>
      <c r="CJ37" s="615"/>
      <c r="CK37" s="615"/>
      <c r="CL37" s="615"/>
      <c r="CM37" s="615"/>
      <c r="CN37" s="213"/>
      <c r="CO37" s="614">
        <f t="shared" si="3"/>
        <v>28</v>
      </c>
      <c r="CP37" s="614"/>
      <c r="CQ37" s="615" t="str">
        <f>IF('各会計、関係団体の財政状況及び健全化判断比率'!BS10="","",'各会計、関係団体の財政状況及び健全化判断比率'!BS10)</f>
        <v>（公財）エレキテル尾崎財団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8</v>
      </c>
      <c r="V38" s="614"/>
      <c r="W38" s="615" t="str">
        <f>IF('各会計、関係団体の財政状況及び健全化判断比率'!B32="","",'各会計、関係団体の財政状況及び健全化判断比率'!B32)</f>
        <v>多和診療所事業特別会計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三木・長尾葬斎組合</v>
      </c>
      <c r="BZ38" s="615"/>
      <c r="CA38" s="615"/>
      <c r="CB38" s="615"/>
      <c r="CC38" s="615"/>
      <c r="CD38" s="615"/>
      <c r="CE38" s="615"/>
      <c r="CF38" s="615"/>
      <c r="CG38" s="615"/>
      <c r="CH38" s="615"/>
      <c r="CI38" s="615"/>
      <c r="CJ38" s="615"/>
      <c r="CK38" s="615"/>
      <c r="CL38" s="615"/>
      <c r="CM38" s="615"/>
      <c r="CN38" s="213"/>
      <c r="CO38" s="614">
        <f t="shared" si="3"/>
        <v>29</v>
      </c>
      <c r="CP38" s="614"/>
      <c r="CQ38" s="615" t="str">
        <f>IF('各会計、関係団体の財政状況及び健全化判断比率'!BS11="","",'各会計、関係団体の財政状況及び健全化判断比率'!BS11)</f>
        <v>（公財）志度町体育振興会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9</v>
      </c>
      <c r="V39" s="614"/>
      <c r="W39" s="615" t="str">
        <f>IF('各会計、関係団体の財政状況及び健全化判断比率'!B33="","",'各会計、関係団体の財政状況及び健全化判断比率'!B33)</f>
        <v>津田診療所事業特別会計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20</v>
      </c>
      <c r="BX39" s="614"/>
      <c r="BY39" s="615" t="str">
        <f>IF('各会計、関係団体の財政状況及び健全化判断比率'!B73="","",'各会計、関係団体の財政状況及び健全化判断比率'!B73)</f>
        <v>香川県市町総合事務組合</v>
      </c>
      <c r="BZ39" s="615"/>
      <c r="CA39" s="615"/>
      <c r="CB39" s="615"/>
      <c r="CC39" s="615"/>
      <c r="CD39" s="615"/>
      <c r="CE39" s="615"/>
      <c r="CF39" s="615"/>
      <c r="CG39" s="615"/>
      <c r="CH39" s="615"/>
      <c r="CI39" s="615"/>
      <c r="CJ39" s="615"/>
      <c r="CK39" s="615"/>
      <c r="CL39" s="615"/>
      <c r="CM39" s="615"/>
      <c r="CN39" s="213"/>
      <c r="CO39" s="614">
        <f t="shared" si="3"/>
        <v>30</v>
      </c>
      <c r="CP39" s="614"/>
      <c r="CQ39" s="615" t="str">
        <f>IF('各会計、関係団体の財政状況及び健全化判断比率'!BS12="","",'各会計、関係団体の財政状況及び健全化判断比率'!BS12)</f>
        <v>（公財）さぬき市文化振興財団</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21</v>
      </c>
      <c r="BX40" s="614"/>
      <c r="BY40" s="615" t="str">
        <f>IF('各会計、関係団体の財政状況及び健全化判断比率'!B74="","",'各会計、関係団体の財政状況及び健全化判断比率'!B74)</f>
        <v>香川県後期高齢者医療広域連合（一般会計）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22</v>
      </c>
      <c r="BX41" s="614"/>
      <c r="BY41" s="615" t="str">
        <f>IF('各会計、関係団体の財政状況及び健全化判断比率'!B75="","",'各会計、関係団体の財政状況及び健全化判断比率'!B75)</f>
        <v>香川県後期高齢者医療広域連合（後期高齢者医療事業）</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23</v>
      </c>
      <c r="BX42" s="614"/>
      <c r="BY42" s="615" t="str">
        <f>IF('各会計、関係団体の財政状況及び健全化判断比率'!B76="","",'各会計、関係団体の財政状況及び健全化判断比率'!B76)</f>
        <v>さぬき市・三木町山林組合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24</v>
      </c>
      <c r="BX43" s="614"/>
      <c r="BY43" s="615" t="str">
        <f>IF('各会計、関係団体の財政状況及び健全化判断比率'!B77="","",'各会計、関係団体の財政状況及び健全化判断比率'!B77)</f>
        <v>東かがわ市外一市一町組合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m15r8GsXLrSwCBhJKNfGOXHYglAuhOHKF32WTn+ai/5bViJwSzMdUl9Yk4qxXxEnQ2Se4FGtnlpv/7/8y196g==" saltValue="o/uxuTpfkl6cCTNc/zZM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06" t="s">
        <v>575</v>
      </c>
      <c r="D34" s="1206"/>
      <c r="E34" s="1207"/>
      <c r="F34" s="32">
        <v>8</v>
      </c>
      <c r="G34" s="33">
        <v>6.97</v>
      </c>
      <c r="H34" s="33">
        <v>6.37</v>
      </c>
      <c r="I34" s="33">
        <v>5.49</v>
      </c>
      <c r="J34" s="34">
        <v>5.4</v>
      </c>
      <c r="K34" s="22"/>
      <c r="L34" s="22"/>
      <c r="M34" s="22"/>
      <c r="N34" s="22"/>
      <c r="O34" s="22"/>
      <c r="P34" s="22"/>
    </row>
    <row r="35" spans="1:16" ht="39" customHeight="1" x14ac:dyDescent="0.2">
      <c r="A35" s="22"/>
      <c r="B35" s="35"/>
      <c r="C35" s="1200" t="s">
        <v>576</v>
      </c>
      <c r="D35" s="1201"/>
      <c r="E35" s="1202"/>
      <c r="F35" s="36">
        <v>5.34</v>
      </c>
      <c r="G35" s="37">
        <v>6.01</v>
      </c>
      <c r="H35" s="37">
        <v>4.4000000000000004</v>
      </c>
      <c r="I35" s="37">
        <v>4.3899999999999997</v>
      </c>
      <c r="J35" s="38">
        <v>5.29</v>
      </c>
      <c r="K35" s="22"/>
      <c r="L35" s="22"/>
      <c r="M35" s="22"/>
      <c r="N35" s="22"/>
      <c r="O35" s="22"/>
      <c r="P35" s="22"/>
    </row>
    <row r="36" spans="1:16" ht="39" customHeight="1" x14ac:dyDescent="0.2">
      <c r="A36" s="22"/>
      <c r="B36" s="35"/>
      <c r="C36" s="1200" t="s">
        <v>577</v>
      </c>
      <c r="D36" s="1201"/>
      <c r="E36" s="1202"/>
      <c r="F36" s="36">
        <v>0.67</v>
      </c>
      <c r="G36" s="37">
        <v>0.87</v>
      </c>
      <c r="H36" s="37">
        <v>1.32</v>
      </c>
      <c r="I36" s="37">
        <v>1.79</v>
      </c>
      <c r="J36" s="38">
        <v>1.8</v>
      </c>
      <c r="K36" s="22"/>
      <c r="L36" s="22"/>
      <c r="M36" s="22"/>
      <c r="N36" s="22"/>
      <c r="O36" s="22"/>
      <c r="P36" s="22"/>
    </row>
    <row r="37" spans="1:16" ht="39" customHeight="1" x14ac:dyDescent="0.2">
      <c r="A37" s="22"/>
      <c r="B37" s="35"/>
      <c r="C37" s="1200" t="s">
        <v>578</v>
      </c>
      <c r="D37" s="1201"/>
      <c r="E37" s="1202"/>
      <c r="F37" s="36">
        <v>0.36</v>
      </c>
      <c r="G37" s="37">
        <v>0.56000000000000005</v>
      </c>
      <c r="H37" s="37">
        <v>0.64</v>
      </c>
      <c r="I37" s="37">
        <v>0.26</v>
      </c>
      <c r="J37" s="38">
        <v>0.63</v>
      </c>
      <c r="K37" s="22"/>
      <c r="L37" s="22"/>
      <c r="M37" s="22"/>
      <c r="N37" s="22"/>
      <c r="O37" s="22"/>
      <c r="P37" s="22"/>
    </row>
    <row r="38" spans="1:16" ht="39" customHeight="1" x14ac:dyDescent="0.2">
      <c r="A38" s="22"/>
      <c r="B38" s="35"/>
      <c r="C38" s="1200" t="s">
        <v>579</v>
      </c>
      <c r="D38" s="1201"/>
      <c r="E38" s="1202"/>
      <c r="F38" s="36" t="s">
        <v>580</v>
      </c>
      <c r="G38" s="37" t="s">
        <v>581</v>
      </c>
      <c r="H38" s="37" t="s">
        <v>582</v>
      </c>
      <c r="I38" s="37">
        <v>0.28999999999999998</v>
      </c>
      <c r="J38" s="38">
        <v>0.4</v>
      </c>
      <c r="K38" s="22"/>
      <c r="L38" s="22"/>
      <c r="M38" s="22"/>
      <c r="N38" s="22"/>
      <c r="O38" s="22"/>
      <c r="P38" s="22"/>
    </row>
    <row r="39" spans="1:16" ht="39" customHeight="1" x14ac:dyDescent="0.2">
      <c r="A39" s="22"/>
      <c r="B39" s="35"/>
      <c r="C39" s="1200" t="s">
        <v>583</v>
      </c>
      <c r="D39" s="1201"/>
      <c r="E39" s="1202"/>
      <c r="F39" s="36">
        <v>0.04</v>
      </c>
      <c r="G39" s="37">
        <v>7.0000000000000007E-2</v>
      </c>
      <c r="H39" s="37">
        <v>0.1</v>
      </c>
      <c r="I39" s="37">
        <v>0.11</v>
      </c>
      <c r="J39" s="38">
        <v>0.13</v>
      </c>
      <c r="K39" s="22"/>
      <c r="L39" s="22"/>
      <c r="M39" s="22"/>
      <c r="N39" s="22"/>
      <c r="O39" s="22"/>
      <c r="P39" s="22"/>
    </row>
    <row r="40" spans="1:16" ht="39" customHeight="1" x14ac:dyDescent="0.2">
      <c r="A40" s="22"/>
      <c r="B40" s="35"/>
      <c r="C40" s="1200" t="s">
        <v>584</v>
      </c>
      <c r="D40" s="1201"/>
      <c r="E40" s="1202"/>
      <c r="F40" s="36">
        <v>0.17</v>
      </c>
      <c r="G40" s="37">
        <v>0.23</v>
      </c>
      <c r="H40" s="37">
        <v>0.14000000000000001</v>
      </c>
      <c r="I40" s="37">
        <v>0.13</v>
      </c>
      <c r="J40" s="38">
        <v>0.1</v>
      </c>
      <c r="K40" s="22"/>
      <c r="L40" s="22"/>
      <c r="M40" s="22"/>
      <c r="N40" s="22"/>
      <c r="O40" s="22"/>
      <c r="P40" s="22"/>
    </row>
    <row r="41" spans="1:16" ht="39" customHeight="1" x14ac:dyDescent="0.2">
      <c r="A41" s="22"/>
      <c r="B41" s="35"/>
      <c r="C41" s="1200" t="s">
        <v>585</v>
      </c>
      <c r="D41" s="1201"/>
      <c r="E41" s="1202"/>
      <c r="F41" s="36">
        <v>0.01</v>
      </c>
      <c r="G41" s="37">
        <v>0.01</v>
      </c>
      <c r="H41" s="37">
        <v>0.01</v>
      </c>
      <c r="I41" s="37">
        <v>0.01</v>
      </c>
      <c r="J41" s="38">
        <v>0.01</v>
      </c>
      <c r="K41" s="22"/>
      <c r="L41" s="22"/>
      <c r="M41" s="22"/>
      <c r="N41" s="22"/>
      <c r="O41" s="22"/>
      <c r="P41" s="22"/>
    </row>
    <row r="42" spans="1:16" ht="39" customHeight="1" x14ac:dyDescent="0.2">
      <c r="A42" s="22"/>
      <c r="B42" s="39"/>
      <c r="C42" s="1200" t="s">
        <v>586</v>
      </c>
      <c r="D42" s="1201"/>
      <c r="E42" s="1202"/>
      <c r="F42" s="36" t="s">
        <v>527</v>
      </c>
      <c r="G42" s="37" t="s">
        <v>527</v>
      </c>
      <c r="H42" s="37" t="s">
        <v>527</v>
      </c>
      <c r="I42" s="37" t="s">
        <v>527</v>
      </c>
      <c r="J42" s="38" t="s">
        <v>527</v>
      </c>
      <c r="K42" s="22"/>
      <c r="L42" s="22"/>
      <c r="M42" s="22"/>
      <c r="N42" s="22"/>
      <c r="O42" s="22"/>
      <c r="P42" s="22"/>
    </row>
    <row r="43" spans="1:16" ht="39" customHeight="1" thickBot="1" x14ac:dyDescent="0.25">
      <c r="A43" s="22"/>
      <c r="B43" s="40"/>
      <c r="C43" s="1203" t="s">
        <v>587</v>
      </c>
      <c r="D43" s="1204"/>
      <c r="E43" s="1205"/>
      <c r="F43" s="41">
        <v>6.33</v>
      </c>
      <c r="G43" s="42">
        <v>6.81</v>
      </c>
      <c r="H43" s="42">
        <v>7.38</v>
      </c>
      <c r="I43" s="42">
        <v>6.89</v>
      </c>
      <c r="J43" s="43">
        <v>0.03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rP/3pRsmlRjBZDJtA8cTamlqBevyIfMHEnpEiwbjW/lysUY1K4pWPpW7HehDZ3IdKGf95RC32nyjiHYmbHqA==" saltValue="Di+RusLB2gOQKWx/Ipar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3626</v>
      </c>
      <c r="L45" s="60">
        <v>3363</v>
      </c>
      <c r="M45" s="60">
        <v>3148</v>
      </c>
      <c r="N45" s="60">
        <v>3169</v>
      </c>
      <c r="O45" s="61">
        <v>3387</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2">
      <c r="A48" s="48"/>
      <c r="B48" s="1210"/>
      <c r="C48" s="1211"/>
      <c r="D48" s="62"/>
      <c r="E48" s="1216" t="s">
        <v>15</v>
      </c>
      <c r="F48" s="1216"/>
      <c r="G48" s="1216"/>
      <c r="H48" s="1216"/>
      <c r="I48" s="1216"/>
      <c r="J48" s="1217"/>
      <c r="K48" s="63">
        <v>1353</v>
      </c>
      <c r="L48" s="64">
        <v>1410</v>
      </c>
      <c r="M48" s="64">
        <v>1543</v>
      </c>
      <c r="N48" s="64">
        <v>1438</v>
      </c>
      <c r="O48" s="65">
        <v>1431</v>
      </c>
      <c r="P48" s="48"/>
      <c r="Q48" s="48"/>
      <c r="R48" s="48"/>
      <c r="S48" s="48"/>
      <c r="T48" s="48"/>
      <c r="U48" s="48"/>
    </row>
    <row r="49" spans="1:21" ht="30.75" customHeight="1" x14ac:dyDescent="0.2">
      <c r="A49" s="48"/>
      <c r="B49" s="1210"/>
      <c r="C49" s="1211"/>
      <c r="D49" s="62"/>
      <c r="E49" s="1216" t="s">
        <v>16</v>
      </c>
      <c r="F49" s="1216"/>
      <c r="G49" s="1216"/>
      <c r="H49" s="1216"/>
      <c r="I49" s="1216"/>
      <c r="J49" s="1217"/>
      <c r="K49" s="63">
        <v>265</v>
      </c>
      <c r="L49" s="64">
        <v>231</v>
      </c>
      <c r="M49" s="64">
        <v>250</v>
      </c>
      <c r="N49" s="64">
        <v>78</v>
      </c>
      <c r="O49" s="65">
        <v>79</v>
      </c>
      <c r="P49" s="48"/>
      <c r="Q49" s="48"/>
      <c r="R49" s="48"/>
      <c r="S49" s="48"/>
      <c r="T49" s="48"/>
      <c r="U49" s="48"/>
    </row>
    <row r="50" spans="1:21" ht="30.75" customHeight="1" x14ac:dyDescent="0.2">
      <c r="A50" s="48"/>
      <c r="B50" s="1210"/>
      <c r="C50" s="1211"/>
      <c r="D50" s="62"/>
      <c r="E50" s="1216" t="s">
        <v>17</v>
      </c>
      <c r="F50" s="1216"/>
      <c r="G50" s="1216"/>
      <c r="H50" s="1216"/>
      <c r="I50" s="1216"/>
      <c r="J50" s="1217"/>
      <c r="K50" s="63">
        <v>5</v>
      </c>
      <c r="L50" s="64">
        <v>5</v>
      </c>
      <c r="M50" s="64">
        <v>6</v>
      </c>
      <c r="N50" s="64">
        <v>6</v>
      </c>
      <c r="O50" s="65">
        <v>7</v>
      </c>
      <c r="P50" s="48"/>
      <c r="Q50" s="48"/>
      <c r="R50" s="48"/>
      <c r="S50" s="48"/>
      <c r="T50" s="48"/>
      <c r="U50" s="48"/>
    </row>
    <row r="51" spans="1:21" ht="30.75" customHeight="1" x14ac:dyDescent="0.2">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3538</v>
      </c>
      <c r="L52" s="64">
        <v>3468</v>
      </c>
      <c r="M52" s="64">
        <v>3358</v>
      </c>
      <c r="N52" s="64">
        <v>3179</v>
      </c>
      <c r="O52" s="65">
        <v>3245</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1711</v>
      </c>
      <c r="L53" s="69">
        <v>1541</v>
      </c>
      <c r="M53" s="69">
        <v>1589</v>
      </c>
      <c r="N53" s="69">
        <v>1512</v>
      </c>
      <c r="O53" s="70">
        <v>1659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2">
      <c r="B57" s="1224" t="s">
        <v>25</v>
      </c>
      <c r="C57" s="1225"/>
      <c r="D57" s="1228" t="s">
        <v>26</v>
      </c>
      <c r="E57" s="1229"/>
      <c r="F57" s="1229"/>
      <c r="G57" s="1229"/>
      <c r="H57" s="1229"/>
      <c r="I57" s="1229"/>
      <c r="J57" s="1230"/>
      <c r="K57" s="82" t="s">
        <v>631</v>
      </c>
      <c r="L57" s="83" t="s">
        <v>631</v>
      </c>
      <c r="M57" s="83" t="s">
        <v>631</v>
      </c>
      <c r="N57" s="83" t="s">
        <v>631</v>
      </c>
      <c r="O57" s="84" t="s">
        <v>631</v>
      </c>
    </row>
    <row r="58" spans="1:21" ht="31.5" customHeight="1" thickBot="1" x14ac:dyDescent="0.25">
      <c r="B58" s="1226"/>
      <c r="C58" s="1227"/>
      <c r="D58" s="1231" t="s">
        <v>27</v>
      </c>
      <c r="E58" s="1232"/>
      <c r="F58" s="1232"/>
      <c r="G58" s="1232"/>
      <c r="H58" s="1232"/>
      <c r="I58" s="1232"/>
      <c r="J58" s="1233"/>
      <c r="K58" s="85" t="s">
        <v>631</v>
      </c>
      <c r="L58" s="86" t="s">
        <v>631</v>
      </c>
      <c r="M58" s="86" t="s">
        <v>631</v>
      </c>
      <c r="N58" s="86" t="s">
        <v>631</v>
      </c>
      <c r="O58" s="87" t="s">
        <v>632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vv8dKrNzojhjADYYVWW8EF84WJXcq9eh8/tiv3blGnr/BWekgFfvvCvZ+ya+b//luw2BOjg4oMZBtm84YaLGQ==" saltValue="Tf3d/BeO8ppI61A0ko/d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569</v>
      </c>
      <c r="J40" s="99" t="s">
        <v>570</v>
      </c>
      <c r="K40" s="99" t="s">
        <v>571</v>
      </c>
      <c r="L40" s="99" t="s">
        <v>572</v>
      </c>
      <c r="M40" s="100" t="s">
        <v>573</v>
      </c>
    </row>
    <row r="41" spans="2:13" ht="27.75" customHeight="1" x14ac:dyDescent="0.2">
      <c r="B41" s="1234" t="s">
        <v>30</v>
      </c>
      <c r="C41" s="1235"/>
      <c r="D41" s="101"/>
      <c r="E41" s="1240" t="s">
        <v>31</v>
      </c>
      <c r="F41" s="1240"/>
      <c r="G41" s="1240"/>
      <c r="H41" s="1241"/>
      <c r="I41" s="102">
        <v>25232</v>
      </c>
      <c r="J41" s="103">
        <v>24367</v>
      </c>
      <c r="K41" s="103">
        <v>23789</v>
      </c>
      <c r="L41" s="103">
        <v>24965</v>
      </c>
      <c r="M41" s="104">
        <v>26148</v>
      </c>
    </row>
    <row r="42" spans="2:13" ht="27.75" customHeight="1" x14ac:dyDescent="0.2">
      <c r="B42" s="1236"/>
      <c r="C42" s="1237"/>
      <c r="D42" s="105"/>
      <c r="E42" s="1242" t="s">
        <v>32</v>
      </c>
      <c r="F42" s="1242"/>
      <c r="G42" s="1242"/>
      <c r="H42" s="1243"/>
      <c r="I42" s="106">
        <v>789</v>
      </c>
      <c r="J42" s="107">
        <v>700</v>
      </c>
      <c r="K42" s="107">
        <v>697</v>
      </c>
      <c r="L42" s="107">
        <v>593</v>
      </c>
      <c r="M42" s="108">
        <v>534</v>
      </c>
    </row>
    <row r="43" spans="2:13" ht="27.75" customHeight="1" x14ac:dyDescent="0.2">
      <c r="B43" s="1236"/>
      <c r="C43" s="1237"/>
      <c r="D43" s="105"/>
      <c r="E43" s="1242" t="s">
        <v>33</v>
      </c>
      <c r="F43" s="1242"/>
      <c r="G43" s="1242"/>
      <c r="H43" s="1243"/>
      <c r="I43" s="106">
        <v>13686</v>
      </c>
      <c r="J43" s="107">
        <v>12976</v>
      </c>
      <c r="K43" s="107">
        <v>12410</v>
      </c>
      <c r="L43" s="107">
        <v>12273</v>
      </c>
      <c r="M43" s="108">
        <v>11962</v>
      </c>
    </row>
    <row r="44" spans="2:13" ht="27.75" customHeight="1" x14ac:dyDescent="0.2">
      <c r="B44" s="1236"/>
      <c r="C44" s="1237"/>
      <c r="D44" s="105"/>
      <c r="E44" s="1242" t="s">
        <v>34</v>
      </c>
      <c r="F44" s="1242"/>
      <c r="G44" s="1242"/>
      <c r="H44" s="1243"/>
      <c r="I44" s="106">
        <v>584</v>
      </c>
      <c r="J44" s="107">
        <v>767</v>
      </c>
      <c r="K44" s="107">
        <v>507</v>
      </c>
      <c r="L44" s="107">
        <v>447</v>
      </c>
      <c r="M44" s="108">
        <v>502</v>
      </c>
    </row>
    <row r="45" spans="2:13" ht="27.75" customHeight="1" x14ac:dyDescent="0.2">
      <c r="B45" s="1236"/>
      <c r="C45" s="1237"/>
      <c r="D45" s="105"/>
      <c r="E45" s="1242" t="s">
        <v>35</v>
      </c>
      <c r="F45" s="1242"/>
      <c r="G45" s="1242"/>
      <c r="H45" s="1243"/>
      <c r="I45" s="106">
        <v>2638</v>
      </c>
      <c r="J45" s="107">
        <v>2543</v>
      </c>
      <c r="K45" s="107">
        <v>2368</v>
      </c>
      <c r="L45" s="107">
        <v>2213</v>
      </c>
      <c r="M45" s="108">
        <v>1969</v>
      </c>
    </row>
    <row r="46" spans="2:13" ht="27.75" customHeight="1" x14ac:dyDescent="0.2">
      <c r="B46" s="1236"/>
      <c r="C46" s="1237"/>
      <c r="D46" s="109"/>
      <c r="E46" s="1242" t="s">
        <v>36</v>
      </c>
      <c r="F46" s="1242"/>
      <c r="G46" s="1242"/>
      <c r="H46" s="1243"/>
      <c r="I46" s="106" t="s">
        <v>527</v>
      </c>
      <c r="J46" s="107" t="s">
        <v>527</v>
      </c>
      <c r="K46" s="107" t="s">
        <v>527</v>
      </c>
      <c r="L46" s="107" t="s">
        <v>527</v>
      </c>
      <c r="M46" s="108" t="s">
        <v>527</v>
      </c>
    </row>
    <row r="47" spans="2:13" ht="27.75" customHeight="1" x14ac:dyDescent="0.2">
      <c r="B47" s="1236"/>
      <c r="C47" s="1237"/>
      <c r="D47" s="110"/>
      <c r="E47" s="1244" t="s">
        <v>37</v>
      </c>
      <c r="F47" s="1245"/>
      <c r="G47" s="1245"/>
      <c r="H47" s="1246"/>
      <c r="I47" s="106" t="s">
        <v>527</v>
      </c>
      <c r="J47" s="107" t="s">
        <v>527</v>
      </c>
      <c r="K47" s="107" t="s">
        <v>527</v>
      </c>
      <c r="L47" s="107" t="s">
        <v>527</v>
      </c>
      <c r="M47" s="108" t="s">
        <v>527</v>
      </c>
    </row>
    <row r="48" spans="2:13" ht="27.75" customHeight="1" x14ac:dyDescent="0.2">
      <c r="B48" s="1236"/>
      <c r="C48" s="1237"/>
      <c r="D48" s="105"/>
      <c r="E48" s="1242" t="s">
        <v>38</v>
      </c>
      <c r="F48" s="1242"/>
      <c r="G48" s="1242"/>
      <c r="H48" s="1243"/>
      <c r="I48" s="106" t="s">
        <v>527</v>
      </c>
      <c r="J48" s="107" t="s">
        <v>527</v>
      </c>
      <c r="K48" s="107" t="s">
        <v>527</v>
      </c>
      <c r="L48" s="107" t="s">
        <v>527</v>
      </c>
      <c r="M48" s="108" t="s">
        <v>527</v>
      </c>
    </row>
    <row r="49" spans="2:13" ht="27.75" customHeight="1" x14ac:dyDescent="0.2">
      <c r="B49" s="1238"/>
      <c r="C49" s="1239"/>
      <c r="D49" s="105"/>
      <c r="E49" s="1242" t="s">
        <v>39</v>
      </c>
      <c r="F49" s="1242"/>
      <c r="G49" s="1242"/>
      <c r="H49" s="1243"/>
      <c r="I49" s="106" t="s">
        <v>527</v>
      </c>
      <c r="J49" s="107" t="s">
        <v>527</v>
      </c>
      <c r="K49" s="107" t="s">
        <v>527</v>
      </c>
      <c r="L49" s="107" t="s">
        <v>527</v>
      </c>
      <c r="M49" s="108" t="s">
        <v>527</v>
      </c>
    </row>
    <row r="50" spans="2:13" ht="27.75" customHeight="1" x14ac:dyDescent="0.2">
      <c r="B50" s="1247" t="s">
        <v>40</v>
      </c>
      <c r="C50" s="1248"/>
      <c r="D50" s="111"/>
      <c r="E50" s="1242" t="s">
        <v>41</v>
      </c>
      <c r="F50" s="1242"/>
      <c r="G50" s="1242"/>
      <c r="H50" s="1243"/>
      <c r="I50" s="106">
        <v>12185</v>
      </c>
      <c r="J50" s="107">
        <v>12938</v>
      </c>
      <c r="K50" s="107">
        <v>13915</v>
      </c>
      <c r="L50" s="107">
        <v>14309</v>
      </c>
      <c r="M50" s="108">
        <v>14054</v>
      </c>
    </row>
    <row r="51" spans="2:13" ht="27.75" customHeight="1" x14ac:dyDescent="0.2">
      <c r="B51" s="1236"/>
      <c r="C51" s="1237"/>
      <c r="D51" s="105"/>
      <c r="E51" s="1242" t="s">
        <v>42</v>
      </c>
      <c r="F51" s="1242"/>
      <c r="G51" s="1242"/>
      <c r="H51" s="1243"/>
      <c r="I51" s="106">
        <v>750</v>
      </c>
      <c r="J51" s="107">
        <v>625</v>
      </c>
      <c r="K51" s="107">
        <v>473</v>
      </c>
      <c r="L51" s="107">
        <v>382</v>
      </c>
      <c r="M51" s="108">
        <v>305</v>
      </c>
    </row>
    <row r="52" spans="2:13" ht="27.75" customHeight="1" x14ac:dyDescent="0.2">
      <c r="B52" s="1238"/>
      <c r="C52" s="1239"/>
      <c r="D52" s="105"/>
      <c r="E52" s="1242" t="s">
        <v>43</v>
      </c>
      <c r="F52" s="1242"/>
      <c r="G52" s="1242"/>
      <c r="H52" s="1243"/>
      <c r="I52" s="106">
        <v>31381</v>
      </c>
      <c r="J52" s="107">
        <v>30965</v>
      </c>
      <c r="K52" s="107">
        <v>30539</v>
      </c>
      <c r="L52" s="107">
        <v>30928</v>
      </c>
      <c r="M52" s="108">
        <v>30580</v>
      </c>
    </row>
    <row r="53" spans="2:13" ht="27.75" customHeight="1" thickBot="1" x14ac:dyDescent="0.25">
      <c r="B53" s="1249" t="s">
        <v>44</v>
      </c>
      <c r="C53" s="1250"/>
      <c r="D53" s="112"/>
      <c r="E53" s="1251" t="s">
        <v>45</v>
      </c>
      <c r="F53" s="1251"/>
      <c r="G53" s="1251"/>
      <c r="H53" s="1252"/>
      <c r="I53" s="113">
        <v>-1387</v>
      </c>
      <c r="J53" s="114">
        <v>-3176</v>
      </c>
      <c r="K53" s="114">
        <v>-5154</v>
      </c>
      <c r="L53" s="114">
        <v>-5129</v>
      </c>
      <c r="M53" s="115">
        <v>-3825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N99ZjgQAlUc3/LiELVSOba8dQNCk4uOTtgRFDec9Yh3Cb0miOXdPR9SN+geUDsNjTdfpMeIsBMdKtQGgKLz3A==" saltValue="VhPM0SlIOs//B8T7unHl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571</v>
      </c>
      <c r="G54" s="124" t="s">
        <v>572</v>
      </c>
      <c r="H54" s="125" t="s">
        <v>573</v>
      </c>
    </row>
    <row r="55" spans="2:8" ht="52.5" customHeight="1" x14ac:dyDescent="0.2">
      <c r="B55" s="126"/>
      <c r="C55" s="1261" t="s">
        <v>48</v>
      </c>
      <c r="D55" s="1261"/>
      <c r="E55" s="1262"/>
      <c r="F55" s="127">
        <v>7539</v>
      </c>
      <c r="G55" s="127">
        <v>7404</v>
      </c>
      <c r="H55" s="128">
        <v>7302</v>
      </c>
    </row>
    <row r="56" spans="2:8" ht="52.5" customHeight="1" x14ac:dyDescent="0.2">
      <c r="B56" s="129"/>
      <c r="C56" s="1263" t="s">
        <v>49</v>
      </c>
      <c r="D56" s="1263"/>
      <c r="E56" s="1264"/>
      <c r="F56" s="130">
        <v>34</v>
      </c>
      <c r="G56" s="130">
        <v>34</v>
      </c>
      <c r="H56" s="131">
        <v>35</v>
      </c>
    </row>
    <row r="57" spans="2:8" ht="53.25" customHeight="1" x14ac:dyDescent="0.2">
      <c r="B57" s="129"/>
      <c r="C57" s="1265" t="s">
        <v>50</v>
      </c>
      <c r="D57" s="1265"/>
      <c r="E57" s="1266"/>
      <c r="F57" s="132">
        <v>9154</v>
      </c>
      <c r="G57" s="132">
        <v>9447</v>
      </c>
      <c r="H57" s="133">
        <v>9215</v>
      </c>
    </row>
    <row r="58" spans="2:8" ht="45.75" customHeight="1" x14ac:dyDescent="0.2">
      <c r="B58" s="134"/>
      <c r="C58" s="1253" t="s">
        <v>617</v>
      </c>
      <c r="D58" s="1254"/>
      <c r="E58" s="1255"/>
      <c r="F58" s="135">
        <v>3283</v>
      </c>
      <c r="G58" s="135">
        <v>3288</v>
      </c>
      <c r="H58" s="136">
        <v>3288</v>
      </c>
    </row>
    <row r="59" spans="2:8" ht="45.75" customHeight="1" x14ac:dyDescent="0.2">
      <c r="B59" s="134"/>
      <c r="C59" s="1253" t="s">
        <v>618</v>
      </c>
      <c r="D59" s="1254"/>
      <c r="E59" s="1255"/>
      <c r="F59" s="135">
        <v>1785</v>
      </c>
      <c r="G59" s="135">
        <v>1777</v>
      </c>
      <c r="H59" s="136">
        <v>1720</v>
      </c>
    </row>
    <row r="60" spans="2:8" ht="45.75" customHeight="1" x14ac:dyDescent="0.2">
      <c r="B60" s="134"/>
      <c r="C60" s="1253" t="s">
        <v>619</v>
      </c>
      <c r="D60" s="1254"/>
      <c r="E60" s="1255"/>
      <c r="F60" s="135">
        <v>1426</v>
      </c>
      <c r="G60" s="135">
        <v>1428</v>
      </c>
      <c r="H60" s="136">
        <v>1428</v>
      </c>
    </row>
    <row r="61" spans="2:8" ht="45.75" customHeight="1" x14ac:dyDescent="0.2">
      <c r="B61" s="134"/>
      <c r="C61" s="1253" t="s">
        <v>620</v>
      </c>
      <c r="D61" s="1254"/>
      <c r="E61" s="1255"/>
      <c r="F61" s="135">
        <v>1525</v>
      </c>
      <c r="G61" s="135">
        <v>1455</v>
      </c>
      <c r="H61" s="136">
        <v>1153</v>
      </c>
    </row>
    <row r="62" spans="2:8" ht="45.75" customHeight="1" thickBot="1" x14ac:dyDescent="0.25">
      <c r="B62" s="137"/>
      <c r="C62" s="1256" t="s">
        <v>621</v>
      </c>
      <c r="D62" s="1257"/>
      <c r="E62" s="1258"/>
      <c r="F62" s="138">
        <v>347</v>
      </c>
      <c r="G62" s="138">
        <v>490</v>
      </c>
      <c r="H62" s="139">
        <v>643</v>
      </c>
    </row>
    <row r="63" spans="2:8" ht="52.5" customHeight="1" thickBot="1" x14ac:dyDescent="0.25">
      <c r="B63" s="140"/>
      <c r="C63" s="1259" t="s">
        <v>51</v>
      </c>
      <c r="D63" s="1259"/>
      <c r="E63" s="1260"/>
      <c r="F63" s="141">
        <v>16728</v>
      </c>
      <c r="G63" s="141">
        <v>16885</v>
      </c>
      <c r="H63" s="142">
        <v>16552</v>
      </c>
    </row>
    <row r="64" spans="2:8" ht="15" customHeight="1" x14ac:dyDescent="0.2"/>
    <row r="65" ht="0" hidden="1" customHeight="1" x14ac:dyDescent="0.2"/>
    <row r="66" ht="0" hidden="1" customHeight="1" x14ac:dyDescent="0.2"/>
  </sheetData>
  <sheetProtection algorithmName="SHA-512" hashValue="WfvI7XyPOBNWsl3SYhCxxr1lSQg8+uIFeH0dGPKgGnV/2N1QghtNHAV84Q6QEHWY7kwKUW4alHD5OntPsGauBA==" saltValue="h3C+xvPKnlWdZwx3BVGj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M22" zoomScaleNormal="100" zoomScaleSheetLayoutView="55" workbookViewId="0">
      <selection activeCell="BP41" sqref="BP41"/>
    </sheetView>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645</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645</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644</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640</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643</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638</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569</v>
      </c>
      <c r="BQ50" s="1277"/>
      <c r="BR50" s="1277"/>
      <c r="BS50" s="1277"/>
      <c r="BT50" s="1277"/>
      <c r="BU50" s="1277"/>
      <c r="BV50" s="1277"/>
      <c r="BW50" s="1277"/>
      <c r="BX50" s="1277" t="s">
        <v>570</v>
      </c>
      <c r="BY50" s="1277"/>
      <c r="BZ50" s="1277"/>
      <c r="CA50" s="1277"/>
      <c r="CB50" s="1277"/>
      <c r="CC50" s="1277"/>
      <c r="CD50" s="1277"/>
      <c r="CE50" s="1277"/>
      <c r="CF50" s="1277" t="s">
        <v>571</v>
      </c>
      <c r="CG50" s="1277"/>
      <c r="CH50" s="1277"/>
      <c r="CI50" s="1277"/>
      <c r="CJ50" s="1277"/>
      <c r="CK50" s="1277"/>
      <c r="CL50" s="1277"/>
      <c r="CM50" s="1277"/>
      <c r="CN50" s="1277" t="s">
        <v>572</v>
      </c>
      <c r="CO50" s="1277"/>
      <c r="CP50" s="1277"/>
      <c r="CQ50" s="1277"/>
      <c r="CR50" s="1277"/>
      <c r="CS50" s="1277"/>
      <c r="CT50" s="1277"/>
      <c r="CU50" s="1277"/>
      <c r="CV50" s="1277" t="s">
        <v>573</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637</v>
      </c>
      <c r="AO51" s="1276"/>
      <c r="AP51" s="1276"/>
      <c r="AQ51" s="1276"/>
      <c r="AR51" s="1276"/>
      <c r="AS51" s="1276"/>
      <c r="AT51" s="1276"/>
      <c r="AU51" s="1276"/>
      <c r="AV51" s="1276"/>
      <c r="AW51" s="1276"/>
      <c r="AX51" s="1276"/>
      <c r="AY51" s="1276"/>
      <c r="AZ51" s="1276"/>
      <c r="BA51" s="1276"/>
      <c r="BB51" s="1276" t="s">
        <v>635</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642</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43.1</v>
      </c>
      <c r="CG53" s="1275"/>
      <c r="CH53" s="1275"/>
      <c r="CI53" s="1275"/>
      <c r="CJ53" s="1275"/>
      <c r="CK53" s="1275"/>
      <c r="CL53" s="1275"/>
      <c r="CM53" s="1275"/>
      <c r="CN53" s="1275">
        <v>44.3</v>
      </c>
      <c r="CO53" s="1275"/>
      <c r="CP53" s="1275"/>
      <c r="CQ53" s="1275"/>
      <c r="CR53" s="1275"/>
      <c r="CS53" s="1275"/>
      <c r="CT53" s="1275"/>
      <c r="CU53" s="1275"/>
      <c r="CV53" s="1275">
        <v>62.5</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636</v>
      </c>
      <c r="AO55" s="1277"/>
      <c r="AP55" s="1277"/>
      <c r="AQ55" s="1277"/>
      <c r="AR55" s="1277"/>
      <c r="AS55" s="1277"/>
      <c r="AT55" s="1277"/>
      <c r="AU55" s="1277"/>
      <c r="AV55" s="1277"/>
      <c r="AW55" s="1277"/>
      <c r="AX55" s="1277"/>
      <c r="AY55" s="1277"/>
      <c r="AZ55" s="1277"/>
      <c r="BA55" s="1277"/>
      <c r="BB55" s="1276" t="s">
        <v>635</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33.1</v>
      </c>
      <c r="CG55" s="1275"/>
      <c r="CH55" s="1275"/>
      <c r="CI55" s="1275"/>
      <c r="CJ55" s="1275"/>
      <c r="CK55" s="1275"/>
      <c r="CL55" s="1275"/>
      <c r="CM55" s="1275"/>
      <c r="CN55" s="1275">
        <v>31.3</v>
      </c>
      <c r="CO55" s="1275"/>
      <c r="CP55" s="1275"/>
      <c r="CQ55" s="1275"/>
      <c r="CR55" s="1275"/>
      <c r="CS55" s="1275"/>
      <c r="CT55" s="1275"/>
      <c r="CU55" s="1275"/>
      <c r="CV55" s="1275">
        <v>25.3</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642</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57.2</v>
      </c>
      <c r="CG57" s="1275"/>
      <c r="CH57" s="1275"/>
      <c r="CI57" s="1275"/>
      <c r="CJ57" s="1275"/>
      <c r="CK57" s="1275"/>
      <c r="CL57" s="1275"/>
      <c r="CM57" s="1275"/>
      <c r="CN57" s="1275">
        <v>58.5</v>
      </c>
      <c r="CO57" s="1275"/>
      <c r="CP57" s="1275"/>
      <c r="CQ57" s="1275"/>
      <c r="CR57" s="1275"/>
      <c r="CS57" s="1275"/>
      <c r="CT57" s="1275"/>
      <c r="CU57" s="1275"/>
      <c r="CV57" s="1275">
        <v>59.9</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641</v>
      </c>
    </row>
    <row r="64" spans="1:109" ht="13" x14ac:dyDescent="0.2">
      <c r="B64" s="1268"/>
      <c r="G64" s="1305"/>
      <c r="I64" s="1307"/>
      <c r="J64" s="1307"/>
      <c r="K64" s="1307"/>
      <c r="L64" s="1307"/>
      <c r="M64" s="1307"/>
      <c r="N64" s="1306"/>
      <c r="AM64" s="1305"/>
      <c r="AN64" s="1305" t="s">
        <v>640</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639</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638</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569</v>
      </c>
      <c r="BQ72" s="1277"/>
      <c r="BR72" s="1277"/>
      <c r="BS72" s="1277"/>
      <c r="BT72" s="1277"/>
      <c r="BU72" s="1277"/>
      <c r="BV72" s="1277"/>
      <c r="BW72" s="1277"/>
      <c r="BX72" s="1277" t="s">
        <v>570</v>
      </c>
      <c r="BY72" s="1277"/>
      <c r="BZ72" s="1277"/>
      <c r="CA72" s="1277"/>
      <c r="CB72" s="1277"/>
      <c r="CC72" s="1277"/>
      <c r="CD72" s="1277"/>
      <c r="CE72" s="1277"/>
      <c r="CF72" s="1277" t="s">
        <v>571</v>
      </c>
      <c r="CG72" s="1277"/>
      <c r="CH72" s="1277"/>
      <c r="CI72" s="1277"/>
      <c r="CJ72" s="1277"/>
      <c r="CK72" s="1277"/>
      <c r="CL72" s="1277"/>
      <c r="CM72" s="1277"/>
      <c r="CN72" s="1277" t="s">
        <v>572</v>
      </c>
      <c r="CO72" s="1277"/>
      <c r="CP72" s="1277"/>
      <c r="CQ72" s="1277"/>
      <c r="CR72" s="1277"/>
      <c r="CS72" s="1277"/>
      <c r="CT72" s="1277"/>
      <c r="CU72" s="1277"/>
      <c r="CV72" s="1277" t="s">
        <v>573</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637</v>
      </c>
      <c r="AO73" s="1276"/>
      <c r="AP73" s="1276"/>
      <c r="AQ73" s="1276"/>
      <c r="AR73" s="1276"/>
      <c r="AS73" s="1276"/>
      <c r="AT73" s="1276"/>
      <c r="AU73" s="1276"/>
      <c r="AV73" s="1276"/>
      <c r="AW73" s="1276"/>
      <c r="AX73" s="1276"/>
      <c r="AY73" s="1276"/>
      <c r="AZ73" s="1276"/>
      <c r="BA73" s="1276"/>
      <c r="BB73" s="1276" t="s">
        <v>635</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634</v>
      </c>
      <c r="BC75" s="1276"/>
      <c r="BD75" s="1276"/>
      <c r="BE75" s="1276"/>
      <c r="BF75" s="1276"/>
      <c r="BG75" s="1276"/>
      <c r="BH75" s="1276"/>
      <c r="BI75" s="1276"/>
      <c r="BJ75" s="1276"/>
      <c r="BK75" s="1276"/>
      <c r="BL75" s="1276"/>
      <c r="BM75" s="1276"/>
      <c r="BN75" s="1276"/>
      <c r="BO75" s="1276"/>
      <c r="BP75" s="1275">
        <v>14.6</v>
      </c>
      <c r="BQ75" s="1275"/>
      <c r="BR75" s="1275"/>
      <c r="BS75" s="1275"/>
      <c r="BT75" s="1275"/>
      <c r="BU75" s="1275"/>
      <c r="BV75" s="1275"/>
      <c r="BW75" s="1275"/>
      <c r="BX75" s="1275">
        <v>13.5</v>
      </c>
      <c r="BY75" s="1275"/>
      <c r="BZ75" s="1275"/>
      <c r="CA75" s="1275"/>
      <c r="CB75" s="1275"/>
      <c r="CC75" s="1275"/>
      <c r="CD75" s="1275"/>
      <c r="CE75" s="1275"/>
      <c r="CF75" s="1275">
        <v>12.9</v>
      </c>
      <c r="CG75" s="1275"/>
      <c r="CH75" s="1275"/>
      <c r="CI75" s="1275"/>
      <c r="CJ75" s="1275"/>
      <c r="CK75" s="1275"/>
      <c r="CL75" s="1275"/>
      <c r="CM75" s="1275"/>
      <c r="CN75" s="1275">
        <v>12.5</v>
      </c>
      <c r="CO75" s="1275"/>
      <c r="CP75" s="1275"/>
      <c r="CQ75" s="1275"/>
      <c r="CR75" s="1275"/>
      <c r="CS75" s="1275"/>
      <c r="CT75" s="1275"/>
      <c r="CU75" s="1275"/>
      <c r="CV75" s="1275">
        <v>13.1</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636</v>
      </c>
      <c r="AO77" s="1277"/>
      <c r="AP77" s="1277"/>
      <c r="AQ77" s="1277"/>
      <c r="AR77" s="1277"/>
      <c r="AS77" s="1277"/>
      <c r="AT77" s="1277"/>
      <c r="AU77" s="1277"/>
      <c r="AV77" s="1277"/>
      <c r="AW77" s="1277"/>
      <c r="AX77" s="1277"/>
      <c r="AY77" s="1277"/>
      <c r="AZ77" s="1277"/>
      <c r="BA77" s="1277"/>
      <c r="BB77" s="1276" t="s">
        <v>635</v>
      </c>
      <c r="BC77" s="1276"/>
      <c r="BD77" s="1276"/>
      <c r="BE77" s="1276"/>
      <c r="BF77" s="1276"/>
      <c r="BG77" s="1276"/>
      <c r="BH77" s="1276"/>
      <c r="BI77" s="1276"/>
      <c r="BJ77" s="1276"/>
      <c r="BK77" s="1276"/>
      <c r="BL77" s="1276"/>
      <c r="BM77" s="1276"/>
      <c r="BN77" s="1276"/>
      <c r="BO77" s="1276"/>
      <c r="BP77" s="1275">
        <v>45.9</v>
      </c>
      <c r="BQ77" s="1275"/>
      <c r="BR77" s="1275"/>
      <c r="BS77" s="1275"/>
      <c r="BT77" s="1275"/>
      <c r="BU77" s="1275"/>
      <c r="BV77" s="1275"/>
      <c r="BW77" s="1275"/>
      <c r="BX77" s="1275">
        <v>37.299999999999997</v>
      </c>
      <c r="BY77" s="1275"/>
      <c r="BZ77" s="1275"/>
      <c r="CA77" s="1275"/>
      <c r="CB77" s="1275"/>
      <c r="CC77" s="1275"/>
      <c r="CD77" s="1275"/>
      <c r="CE77" s="1275"/>
      <c r="CF77" s="1275">
        <v>33.1</v>
      </c>
      <c r="CG77" s="1275"/>
      <c r="CH77" s="1275"/>
      <c r="CI77" s="1275"/>
      <c r="CJ77" s="1275"/>
      <c r="CK77" s="1275"/>
      <c r="CL77" s="1275"/>
      <c r="CM77" s="1275"/>
      <c r="CN77" s="1275">
        <v>31.3</v>
      </c>
      <c r="CO77" s="1275"/>
      <c r="CP77" s="1275"/>
      <c r="CQ77" s="1275"/>
      <c r="CR77" s="1275"/>
      <c r="CS77" s="1275"/>
      <c r="CT77" s="1275"/>
      <c r="CU77" s="1275"/>
      <c r="CV77" s="1275">
        <v>25.3</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634</v>
      </c>
      <c r="BC79" s="1276"/>
      <c r="BD79" s="1276"/>
      <c r="BE79" s="1276"/>
      <c r="BF79" s="1276"/>
      <c r="BG79" s="1276"/>
      <c r="BH79" s="1276"/>
      <c r="BI79" s="1276"/>
      <c r="BJ79" s="1276"/>
      <c r="BK79" s="1276"/>
      <c r="BL79" s="1276"/>
      <c r="BM79" s="1276"/>
      <c r="BN79" s="1276"/>
      <c r="BO79" s="1276"/>
      <c r="BP79" s="1275">
        <v>8.8000000000000007</v>
      </c>
      <c r="BQ79" s="1275"/>
      <c r="BR79" s="1275"/>
      <c r="BS79" s="1275"/>
      <c r="BT79" s="1275"/>
      <c r="BU79" s="1275"/>
      <c r="BV79" s="1275"/>
      <c r="BW79" s="1275"/>
      <c r="BX79" s="1275">
        <v>7.8</v>
      </c>
      <c r="BY79" s="1275"/>
      <c r="BZ79" s="1275"/>
      <c r="CA79" s="1275"/>
      <c r="CB79" s="1275"/>
      <c r="CC79" s="1275"/>
      <c r="CD79" s="1275"/>
      <c r="CE79" s="1275"/>
      <c r="CF79" s="1275">
        <v>7.5</v>
      </c>
      <c r="CG79" s="1275"/>
      <c r="CH79" s="1275"/>
      <c r="CI79" s="1275"/>
      <c r="CJ79" s="1275"/>
      <c r="CK79" s="1275"/>
      <c r="CL79" s="1275"/>
      <c r="CM79" s="1275"/>
      <c r="CN79" s="1275">
        <v>7.2</v>
      </c>
      <c r="CO79" s="1275"/>
      <c r="CP79" s="1275"/>
      <c r="CQ79" s="1275"/>
      <c r="CR79" s="1275"/>
      <c r="CS79" s="1275"/>
      <c r="CT79" s="1275"/>
      <c r="CU79" s="1275"/>
      <c r="CV79" s="1275">
        <v>6.9</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qB8HLgU3wifHroYP8N7mAdUP4ErG0n74z6hr5FPqbg+zqjFwzDuxTSZRpKb7nTXUAYeVxcZuxpNek7Sn0lUJg==" saltValue="5WsEmLzBmHe62y9FJhCU0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6" zoomScale="70" zoomScaleNormal="70" zoomScaleSheetLayoutView="70" workbookViewId="0">
      <selection activeCell="BP41" sqref="BP41"/>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mbIlRUOvvyTE3BCr9DE2OPJ1rRuHbphFtHPJNMKMZiObRoQpUeh5OAb4HfEMGEP1awcRchh2ACxr3Npd4QVDQ==" saltValue="akwFM61CdQvNIUXUJ9uu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5" zoomScale="90" zoomScaleNormal="90" zoomScaleSheetLayoutView="55" workbookViewId="0">
      <selection activeCell="BP41" sqref="BP41"/>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t3K/nLT9Nyo3XeK7FIMmRNlfK8iYZXbMFlApWXhsae5p+/2zC7z1f3RnhEVFapUNPChI3jcaL9lqNoNmCW/Kg==" saltValue="m7SoCHxSH3PJHBfzPDLu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566</v>
      </c>
      <c r="G2" s="156"/>
      <c r="H2" s="157"/>
    </row>
    <row r="3" spans="1:8" x14ac:dyDescent="0.2">
      <c r="A3" s="153" t="s">
        <v>559</v>
      </c>
      <c r="B3" s="158"/>
      <c r="C3" s="159"/>
      <c r="D3" s="160">
        <v>69213</v>
      </c>
      <c r="E3" s="161"/>
      <c r="F3" s="162">
        <v>66255</v>
      </c>
      <c r="G3" s="163"/>
      <c r="H3" s="164"/>
    </row>
    <row r="4" spans="1:8" x14ac:dyDescent="0.2">
      <c r="A4" s="165"/>
      <c r="B4" s="166"/>
      <c r="C4" s="167"/>
      <c r="D4" s="168">
        <v>40660</v>
      </c>
      <c r="E4" s="169"/>
      <c r="F4" s="170">
        <v>31822</v>
      </c>
      <c r="G4" s="171"/>
      <c r="H4" s="172"/>
    </row>
    <row r="5" spans="1:8" x14ac:dyDescent="0.2">
      <c r="A5" s="153" t="s">
        <v>561</v>
      </c>
      <c r="B5" s="158"/>
      <c r="C5" s="159"/>
      <c r="D5" s="160">
        <v>33160</v>
      </c>
      <c r="E5" s="161"/>
      <c r="F5" s="162">
        <v>54227</v>
      </c>
      <c r="G5" s="163"/>
      <c r="H5" s="164"/>
    </row>
    <row r="6" spans="1:8" x14ac:dyDescent="0.2">
      <c r="A6" s="165"/>
      <c r="B6" s="166"/>
      <c r="C6" s="167"/>
      <c r="D6" s="168">
        <v>24638</v>
      </c>
      <c r="E6" s="169"/>
      <c r="F6" s="170">
        <v>29694</v>
      </c>
      <c r="G6" s="171"/>
      <c r="H6" s="172"/>
    </row>
    <row r="7" spans="1:8" x14ac:dyDescent="0.2">
      <c r="A7" s="153" t="s">
        <v>562</v>
      </c>
      <c r="B7" s="158"/>
      <c r="C7" s="159"/>
      <c r="D7" s="160">
        <v>36883</v>
      </c>
      <c r="E7" s="161"/>
      <c r="F7" s="162">
        <v>57295</v>
      </c>
      <c r="G7" s="163"/>
      <c r="H7" s="164"/>
    </row>
    <row r="8" spans="1:8" x14ac:dyDescent="0.2">
      <c r="A8" s="165"/>
      <c r="B8" s="166"/>
      <c r="C8" s="167"/>
      <c r="D8" s="168">
        <v>28465</v>
      </c>
      <c r="E8" s="169"/>
      <c r="F8" s="170">
        <v>32771</v>
      </c>
      <c r="G8" s="171"/>
      <c r="H8" s="172"/>
    </row>
    <row r="9" spans="1:8" x14ac:dyDescent="0.2">
      <c r="A9" s="153" t="s">
        <v>563</v>
      </c>
      <c r="B9" s="158"/>
      <c r="C9" s="159"/>
      <c r="D9" s="160">
        <v>77550</v>
      </c>
      <c r="E9" s="161"/>
      <c r="F9" s="162">
        <v>54110</v>
      </c>
      <c r="G9" s="163"/>
      <c r="H9" s="164"/>
    </row>
    <row r="10" spans="1:8" x14ac:dyDescent="0.2">
      <c r="A10" s="165"/>
      <c r="B10" s="166"/>
      <c r="C10" s="167"/>
      <c r="D10" s="168">
        <v>63944</v>
      </c>
      <c r="E10" s="169"/>
      <c r="F10" s="170">
        <v>30620</v>
      </c>
      <c r="G10" s="171"/>
      <c r="H10" s="172"/>
    </row>
    <row r="11" spans="1:8" x14ac:dyDescent="0.2">
      <c r="A11" s="153" t="s">
        <v>564</v>
      </c>
      <c r="B11" s="158"/>
      <c r="C11" s="159"/>
      <c r="D11" s="160">
        <v>103140</v>
      </c>
      <c r="E11" s="161"/>
      <c r="F11" s="162">
        <v>54684</v>
      </c>
      <c r="G11" s="163"/>
      <c r="H11" s="164"/>
    </row>
    <row r="12" spans="1:8" x14ac:dyDescent="0.2">
      <c r="A12" s="165"/>
      <c r="B12" s="166"/>
      <c r="C12" s="173"/>
      <c r="D12" s="168">
        <v>73623</v>
      </c>
      <c r="E12" s="169"/>
      <c r="F12" s="170">
        <v>32829</v>
      </c>
      <c r="G12" s="171"/>
      <c r="H12" s="172"/>
    </row>
    <row r="13" spans="1:8" x14ac:dyDescent="0.2">
      <c r="A13" s="153"/>
      <c r="B13" s="158"/>
      <c r="C13" s="174"/>
      <c r="D13" s="175">
        <v>63989</v>
      </c>
      <c r="E13" s="176"/>
      <c r="F13" s="177">
        <v>57314</v>
      </c>
      <c r="G13" s="178"/>
      <c r="H13" s="164"/>
    </row>
    <row r="14" spans="1:8" x14ac:dyDescent="0.2">
      <c r="A14" s="165"/>
      <c r="B14" s="166"/>
      <c r="C14" s="167"/>
      <c r="D14" s="168">
        <v>46266</v>
      </c>
      <c r="E14" s="169"/>
      <c r="F14" s="170">
        <v>31547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4.62</v>
      </c>
      <c r="C19" s="179">
        <f>ROUND(VALUE(SUBSTITUTE(実質収支比率等に係る経年分析!G$48,"▲","-")),2)</f>
        <v>5.83</v>
      </c>
      <c r="D19" s="179">
        <f>ROUND(VALUE(SUBSTITUTE(実質収支比率等に係る経年分析!H$48,"▲","-")),2)</f>
        <v>4.46</v>
      </c>
      <c r="E19" s="179">
        <f>ROUND(VALUE(SUBSTITUTE(実質収支比率等に係る経年分析!I$48,"▲","-")),2)</f>
        <v>4.82</v>
      </c>
      <c r="F19" s="179">
        <f>ROUND(VALUE(SUBSTITUTE(実質収支比率等に係る経年分析!J$48,"▲","-")),2)</f>
        <v>5.8</v>
      </c>
    </row>
    <row r="20" spans="1:11" x14ac:dyDescent="0.2">
      <c r="A20" s="179" t="s">
        <v>55</v>
      </c>
      <c r="B20" s="179">
        <f>ROUND(VALUE(SUBSTITUTE(実質収支比率等に係る経年分析!F$47,"▲","-")),2)</f>
        <v>40.81</v>
      </c>
      <c r="C20" s="179">
        <f>ROUND(VALUE(SUBSTITUTE(実質収支比率等に係る経年分析!G$47,"▲","-")),2)</f>
        <v>44.09</v>
      </c>
      <c r="D20" s="179">
        <f>ROUND(VALUE(SUBSTITUTE(実質収支比率等に係る経年分析!H$47,"▲","-")),2)</f>
        <v>48.43</v>
      </c>
      <c r="E20" s="179">
        <f>ROUND(VALUE(SUBSTITUTE(実質収支比率等に係る経年分析!I$47,"▲","-")),2)</f>
        <v>48.81</v>
      </c>
      <c r="F20" s="179">
        <f>ROUND(VALUE(SUBSTITUTE(実質収支比率等に係る経年分析!J$47,"▲","-")),2)</f>
        <v>48.54</v>
      </c>
    </row>
    <row r="21" spans="1:11" x14ac:dyDescent="0.2">
      <c r="A21" s="179" t="s">
        <v>56</v>
      </c>
      <c r="B21" s="179">
        <f>IF(ISNUMBER(VALUE(SUBSTITUTE(実質収支比率等に係る経年分析!F$49,"▲","-"))),ROUND(VALUE(SUBSTITUTE(実質収支比率等に係る経年分析!F$49,"▲","-")),2),NA())</f>
        <v>8.68</v>
      </c>
      <c r="C21" s="179">
        <f>IF(ISNUMBER(VALUE(SUBSTITUTE(実質収支比率等に係る経年分析!G$49,"▲","-"))),ROUND(VALUE(SUBSTITUTE(実質収支比率等に係る経年分析!G$49,"▲","-")),2),NA())</f>
        <v>3.99</v>
      </c>
      <c r="D21" s="179">
        <f>IF(ISNUMBER(VALUE(SUBSTITUTE(実質収支比率等に係る経年分析!H$49,"▲","-"))),ROUND(VALUE(SUBSTITUTE(実質収支比率等に係る経年分析!H$49,"▲","-")),2),NA())</f>
        <v>1.94</v>
      </c>
      <c r="E21" s="179">
        <f>IF(ISNUMBER(VALUE(SUBSTITUTE(実質収支比率等に係る経年分析!I$49,"▲","-"))),ROUND(VALUE(SUBSTITUTE(実質収支比率等に係る経年分析!I$49,"▲","-")),2),NA())</f>
        <v>-0.64</v>
      </c>
      <c r="F21" s="179">
        <f>IF(ISNUMBER(VALUE(SUBSTITUTE(実質収支比率等に係る経年分析!J$49,"▲","-"))),ROUND(VALUE(SUBSTITUTE(実質収支比率等に係る経年分析!J$49,"▲","-")),2),NA())</f>
        <v>0.26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6.33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6.81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7.38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6.89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共通商品券発行事業特別会計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2">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2">
      <c r="A32" s="180" t="str">
        <f>IF(連結実質赤字比率に係る赤字・黒字の構成分析!C$38="",NA(),連結実質赤字比率に係る赤字・黒字の構成分析!C$38)</f>
        <v>建設残土処分場事業特別会計</v>
      </c>
      <c r="B32" s="180">
        <f>IF(ROUND(VALUE(SUBSTITUTE(連結実質赤字比率に係る赤字・黒字の構成分析!F$38,"▲", "-")), 2) &lt; 0, ABS(ROUND(VALUE(SUBSTITUTE(連結実質赤字比率に係る赤字・黒字の構成分析!F$38,"▲", "-")), 2)), NA())</f>
        <v>0.89</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0.41</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0.09</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0.56000000000000005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4.3899999999999997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5.29</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3538</v>
      </c>
      <c r="E42" s="181"/>
      <c r="F42" s="181"/>
      <c r="G42" s="181">
        <f>'実質公債費比率（分子）の構造'!L$52</f>
        <v>3468</v>
      </c>
      <c r="H42" s="181"/>
      <c r="I42" s="181"/>
      <c r="J42" s="181">
        <f>'実質公債費比率（分子）の構造'!M$52</f>
        <v>3358</v>
      </c>
      <c r="K42" s="181"/>
      <c r="L42" s="181"/>
      <c r="M42" s="181">
        <f>'実質公債費比率（分子）の構造'!N$52</f>
        <v>3179</v>
      </c>
      <c r="N42" s="181"/>
      <c r="O42" s="181"/>
      <c r="P42" s="181">
        <f>'実質公債費比率（分子）の構造'!O$52</f>
        <v>3245</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5</v>
      </c>
      <c r="C44" s="181"/>
      <c r="D44" s="181"/>
      <c r="E44" s="181">
        <f>'実質公債費比率（分子）の構造'!L$50</f>
        <v>5</v>
      </c>
      <c r="F44" s="181"/>
      <c r="G44" s="181"/>
      <c r="H44" s="181">
        <f>'実質公債費比率（分子）の構造'!M$50</f>
        <v>6</v>
      </c>
      <c r="I44" s="181"/>
      <c r="J44" s="181"/>
      <c r="K44" s="181">
        <f>'実質公債費比率（分子）の構造'!N$50</f>
        <v>6</v>
      </c>
      <c r="L44" s="181"/>
      <c r="M44" s="181"/>
      <c r="N44" s="181">
        <f>'実質公債費比率（分子）の構造'!O$50</f>
        <v>7</v>
      </c>
      <c r="O44" s="181"/>
      <c r="P44" s="181"/>
    </row>
    <row r="45" spans="1:16" x14ac:dyDescent="0.2">
      <c r="A45" s="181" t="s">
        <v>66</v>
      </c>
      <c r="B45" s="181">
        <f>'実質公債費比率（分子）の構造'!K$49</f>
        <v>265</v>
      </c>
      <c r="C45" s="181"/>
      <c r="D45" s="181"/>
      <c r="E45" s="181">
        <f>'実質公債費比率（分子）の構造'!L$49</f>
        <v>231</v>
      </c>
      <c r="F45" s="181"/>
      <c r="G45" s="181"/>
      <c r="H45" s="181">
        <f>'実質公債費比率（分子）の構造'!M$49</f>
        <v>250</v>
      </c>
      <c r="I45" s="181"/>
      <c r="J45" s="181"/>
      <c r="K45" s="181">
        <f>'実質公債費比率（分子）の構造'!N$49</f>
        <v>78</v>
      </c>
      <c r="L45" s="181"/>
      <c r="M45" s="181"/>
      <c r="N45" s="181">
        <f>'実質公債費比率（分子）の構造'!O$49</f>
        <v>79</v>
      </c>
      <c r="O45" s="181"/>
      <c r="P45" s="181"/>
    </row>
    <row r="46" spans="1:16" x14ac:dyDescent="0.2">
      <c r="A46" s="181" t="s">
        <v>67</v>
      </c>
      <c r="B46" s="181">
        <f>'実質公債費比率（分子）の構造'!K$48</f>
        <v>1353</v>
      </c>
      <c r="C46" s="181"/>
      <c r="D46" s="181"/>
      <c r="E46" s="181">
        <f>'実質公債費比率（分子）の構造'!L$48</f>
        <v>1410</v>
      </c>
      <c r="F46" s="181"/>
      <c r="G46" s="181"/>
      <c r="H46" s="181">
        <f>'実質公債費比率（分子）の構造'!M$48</f>
        <v>1543</v>
      </c>
      <c r="I46" s="181"/>
      <c r="J46" s="181"/>
      <c r="K46" s="181">
        <f>'実質公債費比率（分子）の構造'!N$48</f>
        <v>1438</v>
      </c>
      <c r="L46" s="181"/>
      <c r="M46" s="181"/>
      <c r="N46" s="181">
        <f>'実質公債費比率（分子）の構造'!O$48</f>
        <v>1431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3626</v>
      </c>
      <c r="C49" s="181"/>
      <c r="D49" s="181"/>
      <c r="E49" s="181">
        <f>'実質公債費比率（分子）の構造'!L$45</f>
        <v>3363</v>
      </c>
      <c r="F49" s="181"/>
      <c r="G49" s="181"/>
      <c r="H49" s="181">
        <f>'実質公債費比率（分子）の構造'!M$45</f>
        <v>3148</v>
      </c>
      <c r="I49" s="181"/>
      <c r="J49" s="181"/>
      <c r="K49" s="181">
        <f>'実質公債費比率（分子）の構造'!N$45</f>
        <v>3169</v>
      </c>
      <c r="L49" s="181"/>
      <c r="M49" s="181"/>
      <c r="N49" s="181">
        <f>'実質公債費比率（分子）の構造'!O$45</f>
        <v>3387</v>
      </c>
      <c r="O49" s="181"/>
      <c r="P49" s="181"/>
    </row>
    <row r="50" spans="1:16" x14ac:dyDescent="0.2">
      <c r="A50" s="181" t="s">
        <v>71</v>
      </c>
      <c r="B50" s="181" t="e">
        <f>NA()</f>
        <v>#N/A</v>
      </c>
      <c r="C50" s="181">
        <f>IF(ISNUMBER('実質公債費比率（分子）の構造'!K$53),'実質公債費比率（分子）の構造'!K$53,NA())</f>
        <v>1711</v>
      </c>
      <c r="D50" s="181" t="e">
        <f>NA()</f>
        <v>#N/A</v>
      </c>
      <c r="E50" s="181" t="e">
        <f>NA()</f>
        <v>#N/A</v>
      </c>
      <c r="F50" s="181">
        <f>IF(ISNUMBER('実質公債費比率（分子）の構造'!L$53),'実質公債費比率（分子）の構造'!L$53,NA())</f>
        <v>1541</v>
      </c>
      <c r="G50" s="181" t="e">
        <f>NA()</f>
        <v>#N/A</v>
      </c>
      <c r="H50" s="181" t="e">
        <f>NA()</f>
        <v>#N/A</v>
      </c>
      <c r="I50" s="181">
        <f>IF(ISNUMBER('実質公債費比率（分子）の構造'!M$53),'実質公債費比率（分子）の構造'!M$53,NA())</f>
        <v>1589</v>
      </c>
      <c r="J50" s="181" t="e">
        <f>NA()</f>
        <v>#N/A</v>
      </c>
      <c r="K50" s="181" t="e">
        <f>NA()</f>
        <v>#N/A</v>
      </c>
      <c r="L50" s="181">
        <f>IF(ISNUMBER('実質公債費比率（分子）の構造'!N$53),'実質公債費比率（分子）の構造'!N$53,NA())</f>
        <v>1512</v>
      </c>
      <c r="M50" s="181" t="e">
        <f>NA()</f>
        <v>#N/A</v>
      </c>
      <c r="N50" s="181" t="e">
        <f>NA()</f>
        <v>#N/A</v>
      </c>
      <c r="O50" s="181">
        <f>IF(ISNUMBER('実質公債費比率（分子）の構造'!O$53),'実質公債費比率（分子）の構造'!O$53,NA())</f>
        <v>1659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31381</v>
      </c>
      <c r="E56" s="180"/>
      <c r="F56" s="180"/>
      <c r="G56" s="180">
        <f>'将来負担比率（分子）の構造'!J$52</f>
        <v>30965</v>
      </c>
      <c r="H56" s="180"/>
      <c r="I56" s="180"/>
      <c r="J56" s="180">
        <f>'将来負担比率（分子）の構造'!K$52</f>
        <v>30539</v>
      </c>
      <c r="K56" s="180"/>
      <c r="L56" s="180"/>
      <c r="M56" s="180">
        <f>'将来負担比率（分子）の構造'!L$52</f>
        <v>30928</v>
      </c>
      <c r="N56" s="180"/>
      <c r="O56" s="180"/>
      <c r="P56" s="180">
        <f>'将来負担比率（分子）の構造'!M$52</f>
        <v>30580</v>
      </c>
    </row>
    <row r="57" spans="1:16" x14ac:dyDescent="0.2">
      <c r="A57" s="180" t="s">
        <v>42</v>
      </c>
      <c r="B57" s="180"/>
      <c r="C57" s="180"/>
      <c r="D57" s="180">
        <f>'将来負担比率（分子）の構造'!I$51</f>
        <v>750</v>
      </c>
      <c r="E57" s="180"/>
      <c r="F57" s="180"/>
      <c r="G57" s="180">
        <f>'将来負担比率（分子）の構造'!J$51</f>
        <v>625</v>
      </c>
      <c r="H57" s="180"/>
      <c r="I57" s="180"/>
      <c r="J57" s="180">
        <f>'将来負担比率（分子）の構造'!K$51</f>
        <v>473</v>
      </c>
      <c r="K57" s="180"/>
      <c r="L57" s="180"/>
      <c r="M57" s="180">
        <f>'将来負担比率（分子）の構造'!L$51</f>
        <v>382</v>
      </c>
      <c r="N57" s="180"/>
      <c r="O57" s="180"/>
      <c r="P57" s="180">
        <f>'将来負担比率（分子）の構造'!M$51</f>
        <v>305</v>
      </c>
    </row>
    <row r="58" spans="1:16" x14ac:dyDescent="0.2">
      <c r="A58" s="180" t="s">
        <v>41</v>
      </c>
      <c r="B58" s="180"/>
      <c r="C58" s="180"/>
      <c r="D58" s="180">
        <f>'将来負担比率（分子）の構造'!I$50</f>
        <v>12185</v>
      </c>
      <c r="E58" s="180"/>
      <c r="F58" s="180"/>
      <c r="G58" s="180">
        <f>'将来負担比率（分子）の構造'!J$50</f>
        <v>12938</v>
      </c>
      <c r="H58" s="180"/>
      <c r="I58" s="180"/>
      <c r="J58" s="180">
        <f>'将来負担比率（分子）の構造'!K$50</f>
        <v>13915</v>
      </c>
      <c r="K58" s="180"/>
      <c r="L58" s="180"/>
      <c r="M58" s="180">
        <f>'将来負担比率（分子）の構造'!L$50</f>
        <v>14309</v>
      </c>
      <c r="N58" s="180"/>
      <c r="O58" s="180"/>
      <c r="P58" s="180">
        <f>'将来負担比率（分子）の構造'!M$50</f>
        <v>14054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2638</v>
      </c>
      <c r="C62" s="180"/>
      <c r="D62" s="180"/>
      <c r="E62" s="180">
        <f>'将来負担比率（分子）の構造'!J$45</f>
        <v>2543</v>
      </c>
      <c r="F62" s="180"/>
      <c r="G62" s="180"/>
      <c r="H62" s="180">
        <f>'将来負担比率（分子）の構造'!K$45</f>
        <v>2368</v>
      </c>
      <c r="I62" s="180"/>
      <c r="J62" s="180"/>
      <c r="K62" s="180">
        <f>'将来負担比率（分子）の構造'!L$45</f>
        <v>2213</v>
      </c>
      <c r="L62" s="180"/>
      <c r="M62" s="180"/>
      <c r="N62" s="180">
        <f>'将来負担比率（分子）の構造'!M$45</f>
        <v>1969</v>
      </c>
      <c r="O62" s="180"/>
      <c r="P62" s="180"/>
    </row>
    <row r="63" spans="1:16" x14ac:dyDescent="0.2">
      <c r="A63" s="180" t="s">
        <v>34</v>
      </c>
      <c r="B63" s="180">
        <f>'将来負担比率（分子）の構造'!I$44</f>
        <v>584</v>
      </c>
      <c r="C63" s="180"/>
      <c r="D63" s="180"/>
      <c r="E63" s="180">
        <f>'将来負担比率（分子）の構造'!J$44</f>
        <v>767</v>
      </c>
      <c r="F63" s="180"/>
      <c r="G63" s="180"/>
      <c r="H63" s="180">
        <f>'将来負担比率（分子）の構造'!K$44</f>
        <v>507</v>
      </c>
      <c r="I63" s="180"/>
      <c r="J63" s="180"/>
      <c r="K63" s="180">
        <f>'将来負担比率（分子）の構造'!L$44</f>
        <v>447</v>
      </c>
      <c r="L63" s="180"/>
      <c r="M63" s="180"/>
      <c r="N63" s="180">
        <f>'将来負担比率（分子）の構造'!M$44</f>
        <v>502</v>
      </c>
      <c r="O63" s="180"/>
      <c r="P63" s="180"/>
    </row>
    <row r="64" spans="1:16" x14ac:dyDescent="0.2">
      <c r="A64" s="180" t="s">
        <v>33</v>
      </c>
      <c r="B64" s="180">
        <f>'将来負担比率（分子）の構造'!I$43</f>
        <v>13686</v>
      </c>
      <c r="C64" s="180"/>
      <c r="D64" s="180"/>
      <c r="E64" s="180">
        <f>'将来負担比率（分子）の構造'!J$43</f>
        <v>12976</v>
      </c>
      <c r="F64" s="180"/>
      <c r="G64" s="180"/>
      <c r="H64" s="180">
        <f>'将来負担比率（分子）の構造'!K$43</f>
        <v>12410</v>
      </c>
      <c r="I64" s="180"/>
      <c r="J64" s="180"/>
      <c r="K64" s="180">
        <f>'将来負担比率（分子）の構造'!L$43</f>
        <v>12273</v>
      </c>
      <c r="L64" s="180"/>
      <c r="M64" s="180"/>
      <c r="N64" s="180">
        <f>'将来負担比率（分子）の構造'!M$43</f>
        <v>11962</v>
      </c>
      <c r="O64" s="180"/>
      <c r="P64" s="180"/>
    </row>
    <row r="65" spans="1:16" x14ac:dyDescent="0.2">
      <c r="A65" s="180" t="s">
        <v>32</v>
      </c>
      <c r="B65" s="180">
        <f>'将来負担比率（分子）の構造'!I$42</f>
        <v>789</v>
      </c>
      <c r="C65" s="180"/>
      <c r="D65" s="180"/>
      <c r="E65" s="180">
        <f>'将来負担比率（分子）の構造'!J$42</f>
        <v>700</v>
      </c>
      <c r="F65" s="180"/>
      <c r="G65" s="180"/>
      <c r="H65" s="180">
        <f>'将来負担比率（分子）の構造'!K$42</f>
        <v>697</v>
      </c>
      <c r="I65" s="180"/>
      <c r="J65" s="180"/>
      <c r="K65" s="180">
        <f>'将来負担比率（分子）の構造'!L$42</f>
        <v>593</v>
      </c>
      <c r="L65" s="180"/>
      <c r="M65" s="180"/>
      <c r="N65" s="180">
        <f>'将来負担比率（分子）の構造'!M$42</f>
        <v>534</v>
      </c>
      <c r="O65" s="180"/>
      <c r="P65" s="180"/>
    </row>
    <row r="66" spans="1:16" x14ac:dyDescent="0.2">
      <c r="A66" s="180" t="s">
        <v>31</v>
      </c>
      <c r="B66" s="180">
        <f>'将来負担比率（分子）の構造'!I$41</f>
        <v>25232</v>
      </c>
      <c r="C66" s="180"/>
      <c r="D66" s="180"/>
      <c r="E66" s="180">
        <f>'将来負担比率（分子）の構造'!J$41</f>
        <v>24367</v>
      </c>
      <c r="F66" s="180"/>
      <c r="G66" s="180"/>
      <c r="H66" s="180">
        <f>'将来負担比率（分子）の構造'!K$41</f>
        <v>23789</v>
      </c>
      <c r="I66" s="180"/>
      <c r="J66" s="180"/>
      <c r="K66" s="180">
        <f>'将来負担比率（分子）の構造'!L$41</f>
        <v>24965</v>
      </c>
      <c r="L66" s="180"/>
      <c r="M66" s="180"/>
      <c r="N66" s="180">
        <f>'将来負担比率（分子）の構造'!M$41</f>
        <v>26148</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7539</v>
      </c>
      <c r="C72" s="184">
        <f>基金残高に係る経年分析!G55</f>
        <v>7404</v>
      </c>
      <c r="D72" s="184">
        <f>基金残高に係る経年分析!H55</f>
        <v>7302</v>
      </c>
    </row>
    <row r="73" spans="1:16" x14ac:dyDescent="0.2">
      <c r="A73" s="183" t="s">
        <v>78</v>
      </c>
      <c r="B73" s="184">
        <f>基金残高に係る経年分析!F56</f>
        <v>34</v>
      </c>
      <c r="C73" s="184">
        <f>基金残高に係る経年分析!G56</f>
        <v>34</v>
      </c>
      <c r="D73" s="184">
        <f>基金残高に係る経年分析!H56</f>
        <v>35</v>
      </c>
    </row>
    <row r="74" spans="1:16" x14ac:dyDescent="0.2">
      <c r="A74" s="183" t="s">
        <v>79</v>
      </c>
      <c r="B74" s="184">
        <f>基金残高に係る経年分析!F57</f>
        <v>9154</v>
      </c>
      <c r="C74" s="184">
        <f>基金残高に係る経年分析!G57</f>
        <v>9447</v>
      </c>
      <c r="D74" s="184">
        <f>基金残高に係る経年分析!H57</f>
        <v>9215</v>
      </c>
    </row>
  </sheetData>
  <sheetProtection algorithmName="SHA-512" hashValue="EI8H3qCvtAzLSQHByzL2VTmlqi2B+KKSZTk6/jlZEi22llraJJHyxuYGhzF54pUEkybo7HbZRtCVqbidwp495A==" saltValue="W3QqmizObtf2ZsBtrbzN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226</v>
      </c>
      <c r="C5" s="628"/>
      <c r="D5" s="628"/>
      <c r="E5" s="628"/>
      <c r="F5" s="628"/>
      <c r="G5" s="628"/>
      <c r="H5" s="628"/>
      <c r="I5" s="628"/>
      <c r="J5" s="628"/>
      <c r="K5" s="628"/>
      <c r="L5" s="628"/>
      <c r="M5" s="628"/>
      <c r="N5" s="628"/>
      <c r="O5" s="628"/>
      <c r="P5" s="628"/>
      <c r="Q5" s="629"/>
      <c r="R5" s="630">
        <v>5433975</v>
      </c>
      <c r="S5" s="631"/>
      <c r="T5" s="631"/>
      <c r="U5" s="631"/>
      <c r="V5" s="631"/>
      <c r="W5" s="631"/>
      <c r="X5" s="631"/>
      <c r="Y5" s="632"/>
      <c r="Z5" s="633">
        <v>19.600000000000001</v>
      </c>
      <c r="AA5" s="633"/>
      <c r="AB5" s="633"/>
      <c r="AC5" s="633"/>
      <c r="AD5" s="634">
        <v>5433975</v>
      </c>
      <c r="AE5" s="634"/>
      <c r="AF5" s="634"/>
      <c r="AG5" s="634"/>
      <c r="AH5" s="634"/>
      <c r="AI5" s="634"/>
      <c r="AJ5" s="634"/>
      <c r="AK5" s="634"/>
      <c r="AL5" s="635">
        <v>37.5</v>
      </c>
      <c r="AM5" s="636"/>
      <c r="AN5" s="636"/>
      <c r="AO5" s="637"/>
      <c r="AP5" s="627" t="s">
        <v>227</v>
      </c>
      <c r="AQ5" s="628"/>
      <c r="AR5" s="628"/>
      <c r="AS5" s="628"/>
      <c r="AT5" s="628"/>
      <c r="AU5" s="628"/>
      <c r="AV5" s="628"/>
      <c r="AW5" s="628"/>
      <c r="AX5" s="628"/>
      <c r="AY5" s="628"/>
      <c r="AZ5" s="628"/>
      <c r="BA5" s="628"/>
      <c r="BB5" s="628"/>
      <c r="BC5" s="628"/>
      <c r="BD5" s="628"/>
      <c r="BE5" s="628"/>
      <c r="BF5" s="629"/>
      <c r="BG5" s="641">
        <v>5433975</v>
      </c>
      <c r="BH5" s="642"/>
      <c r="BI5" s="642"/>
      <c r="BJ5" s="642"/>
      <c r="BK5" s="642"/>
      <c r="BL5" s="642"/>
      <c r="BM5" s="642"/>
      <c r="BN5" s="643"/>
      <c r="BO5" s="644">
        <v>100</v>
      </c>
      <c r="BP5" s="644"/>
      <c r="BQ5" s="644"/>
      <c r="BR5" s="644"/>
      <c r="BS5" s="645">
        <v>103760</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2">
      <c r="B6" s="638" t="s">
        <v>231</v>
      </c>
      <c r="C6" s="639"/>
      <c r="D6" s="639"/>
      <c r="E6" s="639"/>
      <c r="F6" s="639"/>
      <c r="G6" s="639"/>
      <c r="H6" s="639"/>
      <c r="I6" s="639"/>
      <c r="J6" s="639"/>
      <c r="K6" s="639"/>
      <c r="L6" s="639"/>
      <c r="M6" s="639"/>
      <c r="N6" s="639"/>
      <c r="O6" s="639"/>
      <c r="P6" s="639"/>
      <c r="Q6" s="640"/>
      <c r="R6" s="641">
        <v>222282</v>
      </c>
      <c r="S6" s="642"/>
      <c r="T6" s="642"/>
      <c r="U6" s="642"/>
      <c r="V6" s="642"/>
      <c r="W6" s="642"/>
      <c r="X6" s="642"/>
      <c r="Y6" s="643"/>
      <c r="Z6" s="644">
        <v>0.8</v>
      </c>
      <c r="AA6" s="644"/>
      <c r="AB6" s="644"/>
      <c r="AC6" s="644"/>
      <c r="AD6" s="645">
        <v>222282</v>
      </c>
      <c r="AE6" s="645"/>
      <c r="AF6" s="645"/>
      <c r="AG6" s="645"/>
      <c r="AH6" s="645"/>
      <c r="AI6" s="645"/>
      <c r="AJ6" s="645"/>
      <c r="AK6" s="645"/>
      <c r="AL6" s="646">
        <v>1.5</v>
      </c>
      <c r="AM6" s="647"/>
      <c r="AN6" s="647"/>
      <c r="AO6" s="648"/>
      <c r="AP6" s="638" t="s">
        <v>232</v>
      </c>
      <c r="AQ6" s="639"/>
      <c r="AR6" s="639"/>
      <c r="AS6" s="639"/>
      <c r="AT6" s="639"/>
      <c r="AU6" s="639"/>
      <c r="AV6" s="639"/>
      <c r="AW6" s="639"/>
      <c r="AX6" s="639"/>
      <c r="AY6" s="639"/>
      <c r="AZ6" s="639"/>
      <c r="BA6" s="639"/>
      <c r="BB6" s="639"/>
      <c r="BC6" s="639"/>
      <c r="BD6" s="639"/>
      <c r="BE6" s="639"/>
      <c r="BF6" s="640"/>
      <c r="BG6" s="641">
        <v>5433975</v>
      </c>
      <c r="BH6" s="642"/>
      <c r="BI6" s="642"/>
      <c r="BJ6" s="642"/>
      <c r="BK6" s="642"/>
      <c r="BL6" s="642"/>
      <c r="BM6" s="642"/>
      <c r="BN6" s="643"/>
      <c r="BO6" s="644">
        <v>100</v>
      </c>
      <c r="BP6" s="644"/>
      <c r="BQ6" s="644"/>
      <c r="BR6" s="644"/>
      <c r="BS6" s="645">
        <v>103760</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228280</v>
      </c>
      <c r="CS6" s="642"/>
      <c r="CT6" s="642"/>
      <c r="CU6" s="642"/>
      <c r="CV6" s="642"/>
      <c r="CW6" s="642"/>
      <c r="CX6" s="642"/>
      <c r="CY6" s="643"/>
      <c r="CZ6" s="635">
        <v>0.9</v>
      </c>
      <c r="DA6" s="636"/>
      <c r="DB6" s="636"/>
      <c r="DC6" s="655"/>
      <c r="DD6" s="650" t="s">
        <v>234</v>
      </c>
      <c r="DE6" s="642"/>
      <c r="DF6" s="642"/>
      <c r="DG6" s="642"/>
      <c r="DH6" s="642"/>
      <c r="DI6" s="642"/>
      <c r="DJ6" s="642"/>
      <c r="DK6" s="642"/>
      <c r="DL6" s="642"/>
      <c r="DM6" s="642"/>
      <c r="DN6" s="642"/>
      <c r="DO6" s="642"/>
      <c r="DP6" s="643"/>
      <c r="DQ6" s="650">
        <v>228280</v>
      </c>
      <c r="DR6" s="642"/>
      <c r="DS6" s="642"/>
      <c r="DT6" s="642"/>
      <c r="DU6" s="642"/>
      <c r="DV6" s="642"/>
      <c r="DW6" s="642"/>
      <c r="DX6" s="642"/>
      <c r="DY6" s="642"/>
      <c r="DZ6" s="642"/>
      <c r="EA6" s="642"/>
      <c r="EB6" s="642"/>
      <c r="EC6" s="651"/>
    </row>
    <row r="7" spans="2:143" ht="11.25" customHeight="1" x14ac:dyDescent="0.2">
      <c r="B7" s="638" t="s">
        <v>235</v>
      </c>
      <c r="C7" s="639"/>
      <c r="D7" s="639"/>
      <c r="E7" s="639"/>
      <c r="F7" s="639"/>
      <c r="G7" s="639"/>
      <c r="H7" s="639"/>
      <c r="I7" s="639"/>
      <c r="J7" s="639"/>
      <c r="K7" s="639"/>
      <c r="L7" s="639"/>
      <c r="M7" s="639"/>
      <c r="N7" s="639"/>
      <c r="O7" s="639"/>
      <c r="P7" s="639"/>
      <c r="Q7" s="640"/>
      <c r="R7" s="641">
        <v>14149</v>
      </c>
      <c r="S7" s="642"/>
      <c r="T7" s="642"/>
      <c r="U7" s="642"/>
      <c r="V7" s="642"/>
      <c r="W7" s="642"/>
      <c r="X7" s="642"/>
      <c r="Y7" s="643"/>
      <c r="Z7" s="644">
        <v>0.1</v>
      </c>
      <c r="AA7" s="644"/>
      <c r="AB7" s="644"/>
      <c r="AC7" s="644"/>
      <c r="AD7" s="645">
        <v>14149</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2536812</v>
      </c>
      <c r="BH7" s="642"/>
      <c r="BI7" s="642"/>
      <c r="BJ7" s="642"/>
      <c r="BK7" s="642"/>
      <c r="BL7" s="642"/>
      <c r="BM7" s="642"/>
      <c r="BN7" s="643"/>
      <c r="BO7" s="644">
        <v>46.7</v>
      </c>
      <c r="BP7" s="644"/>
      <c r="BQ7" s="644"/>
      <c r="BR7" s="644"/>
      <c r="BS7" s="645">
        <v>103760</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3686082</v>
      </c>
      <c r="CS7" s="642"/>
      <c r="CT7" s="642"/>
      <c r="CU7" s="642"/>
      <c r="CV7" s="642"/>
      <c r="CW7" s="642"/>
      <c r="CX7" s="642"/>
      <c r="CY7" s="643"/>
      <c r="CZ7" s="644">
        <v>13.8</v>
      </c>
      <c r="DA7" s="644"/>
      <c r="DB7" s="644"/>
      <c r="DC7" s="644"/>
      <c r="DD7" s="650">
        <v>1128286</v>
      </c>
      <c r="DE7" s="642"/>
      <c r="DF7" s="642"/>
      <c r="DG7" s="642"/>
      <c r="DH7" s="642"/>
      <c r="DI7" s="642"/>
      <c r="DJ7" s="642"/>
      <c r="DK7" s="642"/>
      <c r="DL7" s="642"/>
      <c r="DM7" s="642"/>
      <c r="DN7" s="642"/>
      <c r="DO7" s="642"/>
      <c r="DP7" s="643"/>
      <c r="DQ7" s="650">
        <v>2433614</v>
      </c>
      <c r="DR7" s="642"/>
      <c r="DS7" s="642"/>
      <c r="DT7" s="642"/>
      <c r="DU7" s="642"/>
      <c r="DV7" s="642"/>
      <c r="DW7" s="642"/>
      <c r="DX7" s="642"/>
      <c r="DY7" s="642"/>
      <c r="DZ7" s="642"/>
      <c r="EA7" s="642"/>
      <c r="EB7" s="642"/>
      <c r="EC7" s="651"/>
    </row>
    <row r="8" spans="2:143" ht="11.25" customHeight="1" x14ac:dyDescent="0.2">
      <c r="B8" s="638" t="s">
        <v>238</v>
      </c>
      <c r="C8" s="639"/>
      <c r="D8" s="639"/>
      <c r="E8" s="639"/>
      <c r="F8" s="639"/>
      <c r="G8" s="639"/>
      <c r="H8" s="639"/>
      <c r="I8" s="639"/>
      <c r="J8" s="639"/>
      <c r="K8" s="639"/>
      <c r="L8" s="639"/>
      <c r="M8" s="639"/>
      <c r="N8" s="639"/>
      <c r="O8" s="639"/>
      <c r="P8" s="639"/>
      <c r="Q8" s="640"/>
      <c r="R8" s="641">
        <v>29508</v>
      </c>
      <c r="S8" s="642"/>
      <c r="T8" s="642"/>
      <c r="U8" s="642"/>
      <c r="V8" s="642"/>
      <c r="W8" s="642"/>
      <c r="X8" s="642"/>
      <c r="Y8" s="643"/>
      <c r="Z8" s="644">
        <v>0.1</v>
      </c>
      <c r="AA8" s="644"/>
      <c r="AB8" s="644"/>
      <c r="AC8" s="644"/>
      <c r="AD8" s="645">
        <v>29508</v>
      </c>
      <c r="AE8" s="645"/>
      <c r="AF8" s="645"/>
      <c r="AG8" s="645"/>
      <c r="AH8" s="645"/>
      <c r="AI8" s="645"/>
      <c r="AJ8" s="645"/>
      <c r="AK8" s="645"/>
      <c r="AL8" s="646">
        <v>0.2</v>
      </c>
      <c r="AM8" s="647"/>
      <c r="AN8" s="647"/>
      <c r="AO8" s="648"/>
      <c r="AP8" s="638" t="s">
        <v>239</v>
      </c>
      <c r="AQ8" s="639"/>
      <c r="AR8" s="639"/>
      <c r="AS8" s="639"/>
      <c r="AT8" s="639"/>
      <c r="AU8" s="639"/>
      <c r="AV8" s="639"/>
      <c r="AW8" s="639"/>
      <c r="AX8" s="639"/>
      <c r="AY8" s="639"/>
      <c r="AZ8" s="639"/>
      <c r="BA8" s="639"/>
      <c r="BB8" s="639"/>
      <c r="BC8" s="639"/>
      <c r="BD8" s="639"/>
      <c r="BE8" s="639"/>
      <c r="BF8" s="640"/>
      <c r="BG8" s="641">
        <v>84688</v>
      </c>
      <c r="BH8" s="642"/>
      <c r="BI8" s="642"/>
      <c r="BJ8" s="642"/>
      <c r="BK8" s="642"/>
      <c r="BL8" s="642"/>
      <c r="BM8" s="642"/>
      <c r="BN8" s="643"/>
      <c r="BO8" s="644">
        <v>1.6</v>
      </c>
      <c r="BP8" s="644"/>
      <c r="BQ8" s="644"/>
      <c r="BR8" s="644"/>
      <c r="BS8" s="650" t="s">
        <v>129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7521442</v>
      </c>
      <c r="CS8" s="642"/>
      <c r="CT8" s="642"/>
      <c r="CU8" s="642"/>
      <c r="CV8" s="642"/>
      <c r="CW8" s="642"/>
      <c r="CX8" s="642"/>
      <c r="CY8" s="643"/>
      <c r="CZ8" s="644">
        <v>28.1</v>
      </c>
      <c r="DA8" s="644"/>
      <c r="DB8" s="644"/>
      <c r="DC8" s="644"/>
      <c r="DD8" s="650">
        <v>495855</v>
      </c>
      <c r="DE8" s="642"/>
      <c r="DF8" s="642"/>
      <c r="DG8" s="642"/>
      <c r="DH8" s="642"/>
      <c r="DI8" s="642"/>
      <c r="DJ8" s="642"/>
      <c r="DK8" s="642"/>
      <c r="DL8" s="642"/>
      <c r="DM8" s="642"/>
      <c r="DN8" s="642"/>
      <c r="DO8" s="642"/>
      <c r="DP8" s="643"/>
      <c r="DQ8" s="650">
        <v>4025890</v>
      </c>
      <c r="DR8" s="642"/>
      <c r="DS8" s="642"/>
      <c r="DT8" s="642"/>
      <c r="DU8" s="642"/>
      <c r="DV8" s="642"/>
      <c r="DW8" s="642"/>
      <c r="DX8" s="642"/>
      <c r="DY8" s="642"/>
      <c r="DZ8" s="642"/>
      <c r="EA8" s="642"/>
      <c r="EB8" s="642"/>
      <c r="EC8" s="651"/>
    </row>
    <row r="9" spans="2:143" ht="11.25" customHeight="1" x14ac:dyDescent="0.2">
      <c r="B9" s="638" t="s">
        <v>241</v>
      </c>
      <c r="C9" s="639"/>
      <c r="D9" s="639"/>
      <c r="E9" s="639"/>
      <c r="F9" s="639"/>
      <c r="G9" s="639"/>
      <c r="H9" s="639"/>
      <c r="I9" s="639"/>
      <c r="J9" s="639"/>
      <c r="K9" s="639"/>
      <c r="L9" s="639"/>
      <c r="M9" s="639"/>
      <c r="N9" s="639"/>
      <c r="O9" s="639"/>
      <c r="P9" s="639"/>
      <c r="Q9" s="640"/>
      <c r="R9" s="641">
        <v>21752</v>
      </c>
      <c r="S9" s="642"/>
      <c r="T9" s="642"/>
      <c r="U9" s="642"/>
      <c r="V9" s="642"/>
      <c r="W9" s="642"/>
      <c r="X9" s="642"/>
      <c r="Y9" s="643"/>
      <c r="Z9" s="644">
        <v>0.1</v>
      </c>
      <c r="AA9" s="644"/>
      <c r="AB9" s="644"/>
      <c r="AC9" s="644"/>
      <c r="AD9" s="645">
        <v>21752</v>
      </c>
      <c r="AE9" s="645"/>
      <c r="AF9" s="645"/>
      <c r="AG9" s="645"/>
      <c r="AH9" s="645"/>
      <c r="AI9" s="645"/>
      <c r="AJ9" s="645"/>
      <c r="AK9" s="645"/>
      <c r="AL9" s="646">
        <v>0.2</v>
      </c>
      <c r="AM9" s="647"/>
      <c r="AN9" s="647"/>
      <c r="AO9" s="648"/>
      <c r="AP9" s="638" t="s">
        <v>242</v>
      </c>
      <c r="AQ9" s="639"/>
      <c r="AR9" s="639"/>
      <c r="AS9" s="639"/>
      <c r="AT9" s="639"/>
      <c r="AU9" s="639"/>
      <c r="AV9" s="639"/>
      <c r="AW9" s="639"/>
      <c r="AX9" s="639"/>
      <c r="AY9" s="639"/>
      <c r="AZ9" s="639"/>
      <c r="BA9" s="639"/>
      <c r="BB9" s="639"/>
      <c r="BC9" s="639"/>
      <c r="BD9" s="639"/>
      <c r="BE9" s="639"/>
      <c r="BF9" s="640"/>
      <c r="BG9" s="641">
        <v>1909318</v>
      </c>
      <c r="BH9" s="642"/>
      <c r="BI9" s="642"/>
      <c r="BJ9" s="642"/>
      <c r="BK9" s="642"/>
      <c r="BL9" s="642"/>
      <c r="BM9" s="642"/>
      <c r="BN9" s="643"/>
      <c r="BO9" s="644">
        <v>35.1</v>
      </c>
      <c r="BP9" s="644"/>
      <c r="BQ9" s="644"/>
      <c r="BR9" s="644"/>
      <c r="BS9" s="650" t="s">
        <v>243</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1861040</v>
      </c>
      <c r="CS9" s="642"/>
      <c r="CT9" s="642"/>
      <c r="CU9" s="642"/>
      <c r="CV9" s="642"/>
      <c r="CW9" s="642"/>
      <c r="CX9" s="642"/>
      <c r="CY9" s="643"/>
      <c r="CZ9" s="644">
        <v>7</v>
      </c>
      <c r="DA9" s="644"/>
      <c r="DB9" s="644"/>
      <c r="DC9" s="644"/>
      <c r="DD9" s="650">
        <v>53927</v>
      </c>
      <c r="DE9" s="642"/>
      <c r="DF9" s="642"/>
      <c r="DG9" s="642"/>
      <c r="DH9" s="642"/>
      <c r="DI9" s="642"/>
      <c r="DJ9" s="642"/>
      <c r="DK9" s="642"/>
      <c r="DL9" s="642"/>
      <c r="DM9" s="642"/>
      <c r="DN9" s="642"/>
      <c r="DO9" s="642"/>
      <c r="DP9" s="643"/>
      <c r="DQ9" s="650">
        <v>1493649</v>
      </c>
      <c r="DR9" s="642"/>
      <c r="DS9" s="642"/>
      <c r="DT9" s="642"/>
      <c r="DU9" s="642"/>
      <c r="DV9" s="642"/>
      <c r="DW9" s="642"/>
      <c r="DX9" s="642"/>
      <c r="DY9" s="642"/>
      <c r="DZ9" s="642"/>
      <c r="EA9" s="642"/>
      <c r="EB9" s="642"/>
      <c r="EC9" s="651"/>
    </row>
    <row r="10" spans="2:143" ht="11.25" customHeight="1" x14ac:dyDescent="0.2">
      <c r="B10" s="638" t="s">
        <v>245</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243</v>
      </c>
      <c r="AA10" s="644"/>
      <c r="AB10" s="644"/>
      <c r="AC10" s="644"/>
      <c r="AD10" s="645" t="s">
        <v>129</v>
      </c>
      <c r="AE10" s="645"/>
      <c r="AF10" s="645"/>
      <c r="AG10" s="645"/>
      <c r="AH10" s="645"/>
      <c r="AI10" s="645"/>
      <c r="AJ10" s="645"/>
      <c r="AK10" s="645"/>
      <c r="AL10" s="646" t="s">
        <v>129</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140387</v>
      </c>
      <c r="BH10" s="642"/>
      <c r="BI10" s="642"/>
      <c r="BJ10" s="642"/>
      <c r="BK10" s="642"/>
      <c r="BL10" s="642"/>
      <c r="BM10" s="642"/>
      <c r="BN10" s="643"/>
      <c r="BO10" s="644">
        <v>2.6</v>
      </c>
      <c r="BP10" s="644"/>
      <c r="BQ10" s="644"/>
      <c r="BR10" s="644"/>
      <c r="BS10" s="650">
        <v>23967</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260770</v>
      </c>
      <c r="CS10" s="642"/>
      <c r="CT10" s="642"/>
      <c r="CU10" s="642"/>
      <c r="CV10" s="642"/>
      <c r="CW10" s="642"/>
      <c r="CX10" s="642"/>
      <c r="CY10" s="643"/>
      <c r="CZ10" s="644">
        <v>1</v>
      </c>
      <c r="DA10" s="644"/>
      <c r="DB10" s="644"/>
      <c r="DC10" s="644"/>
      <c r="DD10" s="650" t="s">
        <v>243</v>
      </c>
      <c r="DE10" s="642"/>
      <c r="DF10" s="642"/>
      <c r="DG10" s="642"/>
      <c r="DH10" s="642"/>
      <c r="DI10" s="642"/>
      <c r="DJ10" s="642"/>
      <c r="DK10" s="642"/>
      <c r="DL10" s="642"/>
      <c r="DM10" s="642"/>
      <c r="DN10" s="642"/>
      <c r="DO10" s="642"/>
      <c r="DP10" s="643"/>
      <c r="DQ10" s="650">
        <v>200938</v>
      </c>
      <c r="DR10" s="642"/>
      <c r="DS10" s="642"/>
      <c r="DT10" s="642"/>
      <c r="DU10" s="642"/>
      <c r="DV10" s="642"/>
      <c r="DW10" s="642"/>
      <c r="DX10" s="642"/>
      <c r="DY10" s="642"/>
      <c r="DZ10" s="642"/>
      <c r="EA10" s="642"/>
      <c r="EB10" s="642"/>
      <c r="EC10" s="651"/>
    </row>
    <row r="11" spans="2:143" ht="11.25" customHeight="1" x14ac:dyDescent="0.2">
      <c r="B11" s="638" t="s">
        <v>248</v>
      </c>
      <c r="C11" s="639"/>
      <c r="D11" s="639"/>
      <c r="E11" s="639"/>
      <c r="F11" s="639"/>
      <c r="G11" s="639"/>
      <c r="H11" s="639"/>
      <c r="I11" s="639"/>
      <c r="J11" s="639"/>
      <c r="K11" s="639"/>
      <c r="L11" s="639"/>
      <c r="M11" s="639"/>
      <c r="N11" s="639"/>
      <c r="O11" s="639"/>
      <c r="P11" s="639"/>
      <c r="Q11" s="640"/>
      <c r="R11" s="641" t="s">
        <v>243</v>
      </c>
      <c r="S11" s="642"/>
      <c r="T11" s="642"/>
      <c r="U11" s="642"/>
      <c r="V11" s="642"/>
      <c r="W11" s="642"/>
      <c r="X11" s="642"/>
      <c r="Y11" s="643"/>
      <c r="Z11" s="644" t="s">
        <v>243</v>
      </c>
      <c r="AA11" s="644"/>
      <c r="AB11" s="644"/>
      <c r="AC11" s="644"/>
      <c r="AD11" s="645" t="s">
        <v>129</v>
      </c>
      <c r="AE11" s="645"/>
      <c r="AF11" s="645"/>
      <c r="AG11" s="645"/>
      <c r="AH11" s="645"/>
      <c r="AI11" s="645"/>
      <c r="AJ11" s="645"/>
      <c r="AK11" s="645"/>
      <c r="AL11" s="646" t="s">
        <v>243</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402419</v>
      </c>
      <c r="BH11" s="642"/>
      <c r="BI11" s="642"/>
      <c r="BJ11" s="642"/>
      <c r="BK11" s="642"/>
      <c r="BL11" s="642"/>
      <c r="BM11" s="642"/>
      <c r="BN11" s="643"/>
      <c r="BO11" s="644">
        <v>7.4</v>
      </c>
      <c r="BP11" s="644"/>
      <c r="BQ11" s="644"/>
      <c r="BR11" s="644"/>
      <c r="BS11" s="650">
        <v>79793</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836247</v>
      </c>
      <c r="CS11" s="642"/>
      <c r="CT11" s="642"/>
      <c r="CU11" s="642"/>
      <c r="CV11" s="642"/>
      <c r="CW11" s="642"/>
      <c r="CX11" s="642"/>
      <c r="CY11" s="643"/>
      <c r="CZ11" s="644">
        <v>3.1</v>
      </c>
      <c r="DA11" s="644"/>
      <c r="DB11" s="644"/>
      <c r="DC11" s="644"/>
      <c r="DD11" s="650">
        <v>259908</v>
      </c>
      <c r="DE11" s="642"/>
      <c r="DF11" s="642"/>
      <c r="DG11" s="642"/>
      <c r="DH11" s="642"/>
      <c r="DI11" s="642"/>
      <c r="DJ11" s="642"/>
      <c r="DK11" s="642"/>
      <c r="DL11" s="642"/>
      <c r="DM11" s="642"/>
      <c r="DN11" s="642"/>
      <c r="DO11" s="642"/>
      <c r="DP11" s="643"/>
      <c r="DQ11" s="650">
        <v>528624</v>
      </c>
      <c r="DR11" s="642"/>
      <c r="DS11" s="642"/>
      <c r="DT11" s="642"/>
      <c r="DU11" s="642"/>
      <c r="DV11" s="642"/>
      <c r="DW11" s="642"/>
      <c r="DX11" s="642"/>
      <c r="DY11" s="642"/>
      <c r="DZ11" s="642"/>
      <c r="EA11" s="642"/>
      <c r="EB11" s="642"/>
      <c r="EC11" s="651"/>
    </row>
    <row r="12" spans="2:143" ht="11.25" customHeight="1" x14ac:dyDescent="0.2">
      <c r="B12" s="638" t="s">
        <v>251</v>
      </c>
      <c r="C12" s="639"/>
      <c r="D12" s="639"/>
      <c r="E12" s="639"/>
      <c r="F12" s="639"/>
      <c r="G12" s="639"/>
      <c r="H12" s="639"/>
      <c r="I12" s="639"/>
      <c r="J12" s="639"/>
      <c r="K12" s="639"/>
      <c r="L12" s="639"/>
      <c r="M12" s="639"/>
      <c r="N12" s="639"/>
      <c r="O12" s="639"/>
      <c r="P12" s="639"/>
      <c r="Q12" s="640"/>
      <c r="R12" s="641">
        <v>914108</v>
      </c>
      <c r="S12" s="642"/>
      <c r="T12" s="642"/>
      <c r="U12" s="642"/>
      <c r="V12" s="642"/>
      <c r="W12" s="642"/>
      <c r="X12" s="642"/>
      <c r="Y12" s="643"/>
      <c r="Z12" s="644">
        <v>3.3</v>
      </c>
      <c r="AA12" s="644"/>
      <c r="AB12" s="644"/>
      <c r="AC12" s="644"/>
      <c r="AD12" s="645">
        <v>914108</v>
      </c>
      <c r="AE12" s="645"/>
      <c r="AF12" s="645"/>
      <c r="AG12" s="645"/>
      <c r="AH12" s="645"/>
      <c r="AI12" s="645"/>
      <c r="AJ12" s="645"/>
      <c r="AK12" s="645"/>
      <c r="AL12" s="646">
        <v>6.3</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2429335</v>
      </c>
      <c r="BH12" s="642"/>
      <c r="BI12" s="642"/>
      <c r="BJ12" s="642"/>
      <c r="BK12" s="642"/>
      <c r="BL12" s="642"/>
      <c r="BM12" s="642"/>
      <c r="BN12" s="643"/>
      <c r="BO12" s="644">
        <v>44.7</v>
      </c>
      <c r="BP12" s="644"/>
      <c r="BQ12" s="644"/>
      <c r="BR12" s="644"/>
      <c r="BS12" s="650" t="s">
        <v>243</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438738</v>
      </c>
      <c r="CS12" s="642"/>
      <c r="CT12" s="642"/>
      <c r="CU12" s="642"/>
      <c r="CV12" s="642"/>
      <c r="CW12" s="642"/>
      <c r="CX12" s="642"/>
      <c r="CY12" s="643"/>
      <c r="CZ12" s="644">
        <v>1.6</v>
      </c>
      <c r="DA12" s="644"/>
      <c r="DB12" s="644"/>
      <c r="DC12" s="644"/>
      <c r="DD12" s="650">
        <v>28040</v>
      </c>
      <c r="DE12" s="642"/>
      <c r="DF12" s="642"/>
      <c r="DG12" s="642"/>
      <c r="DH12" s="642"/>
      <c r="DI12" s="642"/>
      <c r="DJ12" s="642"/>
      <c r="DK12" s="642"/>
      <c r="DL12" s="642"/>
      <c r="DM12" s="642"/>
      <c r="DN12" s="642"/>
      <c r="DO12" s="642"/>
      <c r="DP12" s="643"/>
      <c r="DQ12" s="650">
        <v>234978</v>
      </c>
      <c r="DR12" s="642"/>
      <c r="DS12" s="642"/>
      <c r="DT12" s="642"/>
      <c r="DU12" s="642"/>
      <c r="DV12" s="642"/>
      <c r="DW12" s="642"/>
      <c r="DX12" s="642"/>
      <c r="DY12" s="642"/>
      <c r="DZ12" s="642"/>
      <c r="EA12" s="642"/>
      <c r="EB12" s="642"/>
      <c r="EC12" s="651"/>
    </row>
    <row r="13" spans="2:143" ht="11.25" customHeight="1" x14ac:dyDescent="0.2">
      <c r="B13" s="638" t="s">
        <v>254</v>
      </c>
      <c r="C13" s="639"/>
      <c r="D13" s="639"/>
      <c r="E13" s="639"/>
      <c r="F13" s="639"/>
      <c r="G13" s="639"/>
      <c r="H13" s="639"/>
      <c r="I13" s="639"/>
      <c r="J13" s="639"/>
      <c r="K13" s="639"/>
      <c r="L13" s="639"/>
      <c r="M13" s="639"/>
      <c r="N13" s="639"/>
      <c r="O13" s="639"/>
      <c r="P13" s="639"/>
      <c r="Q13" s="640"/>
      <c r="R13" s="641">
        <v>33957</v>
      </c>
      <c r="S13" s="642"/>
      <c r="T13" s="642"/>
      <c r="U13" s="642"/>
      <c r="V13" s="642"/>
      <c r="W13" s="642"/>
      <c r="X13" s="642"/>
      <c r="Y13" s="643"/>
      <c r="Z13" s="644">
        <v>0.1</v>
      </c>
      <c r="AA13" s="644"/>
      <c r="AB13" s="644"/>
      <c r="AC13" s="644"/>
      <c r="AD13" s="645">
        <v>33957</v>
      </c>
      <c r="AE13" s="645"/>
      <c r="AF13" s="645"/>
      <c r="AG13" s="645"/>
      <c r="AH13" s="645"/>
      <c r="AI13" s="645"/>
      <c r="AJ13" s="645"/>
      <c r="AK13" s="645"/>
      <c r="AL13" s="646">
        <v>0.2</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2413462</v>
      </c>
      <c r="BH13" s="642"/>
      <c r="BI13" s="642"/>
      <c r="BJ13" s="642"/>
      <c r="BK13" s="642"/>
      <c r="BL13" s="642"/>
      <c r="BM13" s="642"/>
      <c r="BN13" s="643"/>
      <c r="BO13" s="644">
        <v>44.4</v>
      </c>
      <c r="BP13" s="644"/>
      <c r="BQ13" s="644"/>
      <c r="BR13" s="644"/>
      <c r="BS13" s="650" t="s">
        <v>129</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3108464</v>
      </c>
      <c r="CS13" s="642"/>
      <c r="CT13" s="642"/>
      <c r="CU13" s="642"/>
      <c r="CV13" s="642"/>
      <c r="CW13" s="642"/>
      <c r="CX13" s="642"/>
      <c r="CY13" s="643"/>
      <c r="CZ13" s="644">
        <v>11.6</v>
      </c>
      <c r="DA13" s="644"/>
      <c r="DB13" s="644"/>
      <c r="DC13" s="644"/>
      <c r="DD13" s="650">
        <v>945484</v>
      </c>
      <c r="DE13" s="642"/>
      <c r="DF13" s="642"/>
      <c r="DG13" s="642"/>
      <c r="DH13" s="642"/>
      <c r="DI13" s="642"/>
      <c r="DJ13" s="642"/>
      <c r="DK13" s="642"/>
      <c r="DL13" s="642"/>
      <c r="DM13" s="642"/>
      <c r="DN13" s="642"/>
      <c r="DO13" s="642"/>
      <c r="DP13" s="643"/>
      <c r="DQ13" s="650">
        <v>1646132</v>
      </c>
      <c r="DR13" s="642"/>
      <c r="DS13" s="642"/>
      <c r="DT13" s="642"/>
      <c r="DU13" s="642"/>
      <c r="DV13" s="642"/>
      <c r="DW13" s="642"/>
      <c r="DX13" s="642"/>
      <c r="DY13" s="642"/>
      <c r="DZ13" s="642"/>
      <c r="EA13" s="642"/>
      <c r="EB13" s="642"/>
      <c r="EC13" s="651"/>
    </row>
    <row r="14" spans="2:143" ht="11.25" customHeight="1" x14ac:dyDescent="0.2">
      <c r="B14" s="638" t="s">
        <v>257</v>
      </c>
      <c r="C14" s="639"/>
      <c r="D14" s="639"/>
      <c r="E14" s="639"/>
      <c r="F14" s="639"/>
      <c r="G14" s="639"/>
      <c r="H14" s="639"/>
      <c r="I14" s="639"/>
      <c r="J14" s="639"/>
      <c r="K14" s="639"/>
      <c r="L14" s="639"/>
      <c r="M14" s="639"/>
      <c r="N14" s="639"/>
      <c r="O14" s="639"/>
      <c r="P14" s="639"/>
      <c r="Q14" s="640"/>
      <c r="R14" s="641" t="s">
        <v>234</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177304</v>
      </c>
      <c r="BH14" s="642"/>
      <c r="BI14" s="642"/>
      <c r="BJ14" s="642"/>
      <c r="BK14" s="642"/>
      <c r="BL14" s="642"/>
      <c r="BM14" s="642"/>
      <c r="BN14" s="643"/>
      <c r="BO14" s="644">
        <v>3.3</v>
      </c>
      <c r="BP14" s="644"/>
      <c r="BQ14" s="644"/>
      <c r="BR14" s="644"/>
      <c r="BS14" s="650" t="s">
        <v>243</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1251308</v>
      </c>
      <c r="CS14" s="642"/>
      <c r="CT14" s="642"/>
      <c r="CU14" s="642"/>
      <c r="CV14" s="642"/>
      <c r="CW14" s="642"/>
      <c r="CX14" s="642"/>
      <c r="CY14" s="643"/>
      <c r="CZ14" s="644">
        <v>4.7</v>
      </c>
      <c r="DA14" s="644"/>
      <c r="DB14" s="644"/>
      <c r="DC14" s="644"/>
      <c r="DD14" s="650">
        <v>62800</v>
      </c>
      <c r="DE14" s="642"/>
      <c r="DF14" s="642"/>
      <c r="DG14" s="642"/>
      <c r="DH14" s="642"/>
      <c r="DI14" s="642"/>
      <c r="DJ14" s="642"/>
      <c r="DK14" s="642"/>
      <c r="DL14" s="642"/>
      <c r="DM14" s="642"/>
      <c r="DN14" s="642"/>
      <c r="DO14" s="642"/>
      <c r="DP14" s="643"/>
      <c r="DQ14" s="650">
        <v>776523</v>
      </c>
      <c r="DR14" s="642"/>
      <c r="DS14" s="642"/>
      <c r="DT14" s="642"/>
      <c r="DU14" s="642"/>
      <c r="DV14" s="642"/>
      <c r="DW14" s="642"/>
      <c r="DX14" s="642"/>
      <c r="DY14" s="642"/>
      <c r="DZ14" s="642"/>
      <c r="EA14" s="642"/>
      <c r="EB14" s="642"/>
      <c r="EC14" s="651"/>
    </row>
    <row r="15" spans="2:143" ht="11.25" customHeight="1" x14ac:dyDescent="0.2">
      <c r="B15" s="638" t="s">
        <v>260</v>
      </c>
      <c r="C15" s="639"/>
      <c r="D15" s="639"/>
      <c r="E15" s="639"/>
      <c r="F15" s="639"/>
      <c r="G15" s="639"/>
      <c r="H15" s="639"/>
      <c r="I15" s="639"/>
      <c r="J15" s="639"/>
      <c r="K15" s="639"/>
      <c r="L15" s="639"/>
      <c r="M15" s="639"/>
      <c r="N15" s="639"/>
      <c r="O15" s="639"/>
      <c r="P15" s="639"/>
      <c r="Q15" s="640"/>
      <c r="R15" s="641">
        <v>75182</v>
      </c>
      <c r="S15" s="642"/>
      <c r="T15" s="642"/>
      <c r="U15" s="642"/>
      <c r="V15" s="642"/>
      <c r="W15" s="642"/>
      <c r="X15" s="642"/>
      <c r="Y15" s="643"/>
      <c r="Z15" s="644">
        <v>0.3</v>
      </c>
      <c r="AA15" s="644"/>
      <c r="AB15" s="644"/>
      <c r="AC15" s="644"/>
      <c r="AD15" s="645">
        <v>75182</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290524</v>
      </c>
      <c r="BH15" s="642"/>
      <c r="BI15" s="642"/>
      <c r="BJ15" s="642"/>
      <c r="BK15" s="642"/>
      <c r="BL15" s="642"/>
      <c r="BM15" s="642"/>
      <c r="BN15" s="643"/>
      <c r="BO15" s="644">
        <v>5.3</v>
      </c>
      <c r="BP15" s="644"/>
      <c r="BQ15" s="644"/>
      <c r="BR15" s="644"/>
      <c r="BS15" s="650" t="s">
        <v>129</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4060968</v>
      </c>
      <c r="CS15" s="642"/>
      <c r="CT15" s="642"/>
      <c r="CU15" s="642"/>
      <c r="CV15" s="642"/>
      <c r="CW15" s="642"/>
      <c r="CX15" s="642"/>
      <c r="CY15" s="643"/>
      <c r="CZ15" s="644">
        <v>15.2</v>
      </c>
      <c r="DA15" s="644"/>
      <c r="DB15" s="644"/>
      <c r="DC15" s="644"/>
      <c r="DD15" s="650">
        <v>2065946</v>
      </c>
      <c r="DE15" s="642"/>
      <c r="DF15" s="642"/>
      <c r="DG15" s="642"/>
      <c r="DH15" s="642"/>
      <c r="DI15" s="642"/>
      <c r="DJ15" s="642"/>
      <c r="DK15" s="642"/>
      <c r="DL15" s="642"/>
      <c r="DM15" s="642"/>
      <c r="DN15" s="642"/>
      <c r="DO15" s="642"/>
      <c r="DP15" s="643"/>
      <c r="DQ15" s="650">
        <v>1723182</v>
      </c>
      <c r="DR15" s="642"/>
      <c r="DS15" s="642"/>
      <c r="DT15" s="642"/>
      <c r="DU15" s="642"/>
      <c r="DV15" s="642"/>
      <c r="DW15" s="642"/>
      <c r="DX15" s="642"/>
      <c r="DY15" s="642"/>
      <c r="DZ15" s="642"/>
      <c r="EA15" s="642"/>
      <c r="EB15" s="642"/>
      <c r="EC15" s="651"/>
    </row>
    <row r="16" spans="2:143" ht="11.25" customHeight="1" x14ac:dyDescent="0.2">
      <c r="B16" s="638" t="s">
        <v>263</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243</v>
      </c>
      <c r="AE16" s="645"/>
      <c r="AF16" s="645"/>
      <c r="AG16" s="645"/>
      <c r="AH16" s="645"/>
      <c r="AI16" s="645"/>
      <c r="AJ16" s="645"/>
      <c r="AK16" s="645"/>
      <c r="AL16" s="646" t="s">
        <v>129</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243</v>
      </c>
      <c r="BP16" s="644"/>
      <c r="BQ16" s="644"/>
      <c r="BR16" s="644"/>
      <c r="BS16" s="650" t="s">
        <v>129</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117776</v>
      </c>
      <c r="CS16" s="642"/>
      <c r="CT16" s="642"/>
      <c r="CU16" s="642"/>
      <c r="CV16" s="642"/>
      <c r="CW16" s="642"/>
      <c r="CX16" s="642"/>
      <c r="CY16" s="643"/>
      <c r="CZ16" s="644">
        <v>0.4</v>
      </c>
      <c r="DA16" s="644"/>
      <c r="DB16" s="644"/>
      <c r="DC16" s="644"/>
      <c r="DD16" s="650" t="s">
        <v>129</v>
      </c>
      <c r="DE16" s="642"/>
      <c r="DF16" s="642"/>
      <c r="DG16" s="642"/>
      <c r="DH16" s="642"/>
      <c r="DI16" s="642"/>
      <c r="DJ16" s="642"/>
      <c r="DK16" s="642"/>
      <c r="DL16" s="642"/>
      <c r="DM16" s="642"/>
      <c r="DN16" s="642"/>
      <c r="DO16" s="642"/>
      <c r="DP16" s="643"/>
      <c r="DQ16" s="650">
        <v>65708</v>
      </c>
      <c r="DR16" s="642"/>
      <c r="DS16" s="642"/>
      <c r="DT16" s="642"/>
      <c r="DU16" s="642"/>
      <c r="DV16" s="642"/>
      <c r="DW16" s="642"/>
      <c r="DX16" s="642"/>
      <c r="DY16" s="642"/>
      <c r="DZ16" s="642"/>
      <c r="EA16" s="642"/>
      <c r="EB16" s="642"/>
      <c r="EC16" s="651"/>
    </row>
    <row r="17" spans="2:133" ht="11.25" customHeight="1" x14ac:dyDescent="0.2">
      <c r="B17" s="638" t="s">
        <v>266</v>
      </c>
      <c r="C17" s="639"/>
      <c r="D17" s="639"/>
      <c r="E17" s="639"/>
      <c r="F17" s="639"/>
      <c r="G17" s="639"/>
      <c r="H17" s="639"/>
      <c r="I17" s="639"/>
      <c r="J17" s="639"/>
      <c r="K17" s="639"/>
      <c r="L17" s="639"/>
      <c r="M17" s="639"/>
      <c r="N17" s="639"/>
      <c r="O17" s="639"/>
      <c r="P17" s="639"/>
      <c r="Q17" s="640"/>
      <c r="R17" s="641">
        <v>24517</v>
      </c>
      <c r="S17" s="642"/>
      <c r="T17" s="642"/>
      <c r="U17" s="642"/>
      <c r="V17" s="642"/>
      <c r="W17" s="642"/>
      <c r="X17" s="642"/>
      <c r="Y17" s="643"/>
      <c r="Z17" s="644">
        <v>0.1</v>
      </c>
      <c r="AA17" s="644"/>
      <c r="AB17" s="644"/>
      <c r="AC17" s="644"/>
      <c r="AD17" s="645">
        <v>24517</v>
      </c>
      <c r="AE17" s="645"/>
      <c r="AF17" s="645"/>
      <c r="AG17" s="645"/>
      <c r="AH17" s="645"/>
      <c r="AI17" s="645"/>
      <c r="AJ17" s="645"/>
      <c r="AK17" s="645"/>
      <c r="AL17" s="646">
        <v>0.2</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243</v>
      </c>
      <c r="BP17" s="644"/>
      <c r="BQ17" s="644"/>
      <c r="BR17" s="644"/>
      <c r="BS17" s="650" t="s">
        <v>129</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3387130</v>
      </c>
      <c r="CS17" s="642"/>
      <c r="CT17" s="642"/>
      <c r="CU17" s="642"/>
      <c r="CV17" s="642"/>
      <c r="CW17" s="642"/>
      <c r="CX17" s="642"/>
      <c r="CY17" s="643"/>
      <c r="CZ17" s="644">
        <v>12.7</v>
      </c>
      <c r="DA17" s="644"/>
      <c r="DB17" s="644"/>
      <c r="DC17" s="644"/>
      <c r="DD17" s="650" t="s">
        <v>129</v>
      </c>
      <c r="DE17" s="642"/>
      <c r="DF17" s="642"/>
      <c r="DG17" s="642"/>
      <c r="DH17" s="642"/>
      <c r="DI17" s="642"/>
      <c r="DJ17" s="642"/>
      <c r="DK17" s="642"/>
      <c r="DL17" s="642"/>
      <c r="DM17" s="642"/>
      <c r="DN17" s="642"/>
      <c r="DO17" s="642"/>
      <c r="DP17" s="643"/>
      <c r="DQ17" s="650">
        <v>3328478</v>
      </c>
      <c r="DR17" s="642"/>
      <c r="DS17" s="642"/>
      <c r="DT17" s="642"/>
      <c r="DU17" s="642"/>
      <c r="DV17" s="642"/>
      <c r="DW17" s="642"/>
      <c r="DX17" s="642"/>
      <c r="DY17" s="642"/>
      <c r="DZ17" s="642"/>
      <c r="EA17" s="642"/>
      <c r="EB17" s="642"/>
      <c r="EC17" s="651"/>
    </row>
    <row r="18" spans="2:133" ht="11.25" customHeight="1" x14ac:dyDescent="0.2">
      <c r="B18" s="638" t="s">
        <v>269</v>
      </c>
      <c r="C18" s="639"/>
      <c r="D18" s="639"/>
      <c r="E18" s="639"/>
      <c r="F18" s="639"/>
      <c r="G18" s="639"/>
      <c r="H18" s="639"/>
      <c r="I18" s="639"/>
      <c r="J18" s="639"/>
      <c r="K18" s="639"/>
      <c r="L18" s="639"/>
      <c r="M18" s="639"/>
      <c r="N18" s="639"/>
      <c r="O18" s="639"/>
      <c r="P18" s="639"/>
      <c r="Q18" s="640"/>
      <c r="R18" s="641">
        <v>8503957</v>
      </c>
      <c r="S18" s="642"/>
      <c r="T18" s="642"/>
      <c r="U18" s="642"/>
      <c r="V18" s="642"/>
      <c r="W18" s="642"/>
      <c r="X18" s="642"/>
      <c r="Y18" s="643"/>
      <c r="Z18" s="644">
        <v>30.7</v>
      </c>
      <c r="AA18" s="644"/>
      <c r="AB18" s="644"/>
      <c r="AC18" s="644"/>
      <c r="AD18" s="645">
        <v>7679418</v>
      </c>
      <c r="AE18" s="645"/>
      <c r="AF18" s="645"/>
      <c r="AG18" s="645"/>
      <c r="AH18" s="645"/>
      <c r="AI18" s="645"/>
      <c r="AJ18" s="645"/>
      <c r="AK18" s="645"/>
      <c r="AL18" s="646">
        <v>53</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243</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234</v>
      </c>
      <c r="CS18" s="642"/>
      <c r="CT18" s="642"/>
      <c r="CU18" s="642"/>
      <c r="CV18" s="642"/>
      <c r="CW18" s="642"/>
      <c r="CX18" s="642"/>
      <c r="CY18" s="643"/>
      <c r="CZ18" s="644" t="s">
        <v>243</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2">
      <c r="B19" s="638" t="s">
        <v>272</v>
      </c>
      <c r="C19" s="639"/>
      <c r="D19" s="639"/>
      <c r="E19" s="639"/>
      <c r="F19" s="639"/>
      <c r="G19" s="639"/>
      <c r="H19" s="639"/>
      <c r="I19" s="639"/>
      <c r="J19" s="639"/>
      <c r="K19" s="639"/>
      <c r="L19" s="639"/>
      <c r="M19" s="639"/>
      <c r="N19" s="639"/>
      <c r="O19" s="639"/>
      <c r="P19" s="639"/>
      <c r="Q19" s="640"/>
      <c r="R19" s="641">
        <v>7679418</v>
      </c>
      <c r="S19" s="642"/>
      <c r="T19" s="642"/>
      <c r="U19" s="642"/>
      <c r="V19" s="642"/>
      <c r="W19" s="642"/>
      <c r="X19" s="642"/>
      <c r="Y19" s="643"/>
      <c r="Z19" s="644">
        <v>27.7</v>
      </c>
      <c r="AA19" s="644"/>
      <c r="AB19" s="644"/>
      <c r="AC19" s="644"/>
      <c r="AD19" s="645">
        <v>7679418</v>
      </c>
      <c r="AE19" s="645"/>
      <c r="AF19" s="645"/>
      <c r="AG19" s="645"/>
      <c r="AH19" s="645"/>
      <c r="AI19" s="645"/>
      <c r="AJ19" s="645"/>
      <c r="AK19" s="645"/>
      <c r="AL19" s="646">
        <v>53</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129</v>
      </c>
      <c r="BH19" s="642"/>
      <c r="BI19" s="642"/>
      <c r="BJ19" s="642"/>
      <c r="BK19" s="642"/>
      <c r="BL19" s="642"/>
      <c r="BM19" s="642"/>
      <c r="BN19" s="643"/>
      <c r="BO19" s="644" t="s">
        <v>129</v>
      </c>
      <c r="BP19" s="644"/>
      <c r="BQ19" s="644"/>
      <c r="BR19" s="644"/>
      <c r="BS19" s="650" t="s">
        <v>129</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243</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2">
      <c r="B20" s="638" t="s">
        <v>275</v>
      </c>
      <c r="C20" s="639"/>
      <c r="D20" s="639"/>
      <c r="E20" s="639"/>
      <c r="F20" s="639"/>
      <c r="G20" s="639"/>
      <c r="H20" s="639"/>
      <c r="I20" s="639"/>
      <c r="J20" s="639"/>
      <c r="K20" s="639"/>
      <c r="L20" s="639"/>
      <c r="M20" s="639"/>
      <c r="N20" s="639"/>
      <c r="O20" s="639"/>
      <c r="P20" s="639"/>
      <c r="Q20" s="640"/>
      <c r="R20" s="641">
        <v>824539</v>
      </c>
      <c r="S20" s="642"/>
      <c r="T20" s="642"/>
      <c r="U20" s="642"/>
      <c r="V20" s="642"/>
      <c r="W20" s="642"/>
      <c r="X20" s="642"/>
      <c r="Y20" s="643"/>
      <c r="Z20" s="644">
        <v>3</v>
      </c>
      <c r="AA20" s="644"/>
      <c r="AB20" s="644"/>
      <c r="AC20" s="644"/>
      <c r="AD20" s="645" t="s">
        <v>129</v>
      </c>
      <c r="AE20" s="645"/>
      <c r="AF20" s="645"/>
      <c r="AG20" s="645"/>
      <c r="AH20" s="645"/>
      <c r="AI20" s="645"/>
      <c r="AJ20" s="645"/>
      <c r="AK20" s="645"/>
      <c r="AL20" s="646" t="s">
        <v>243</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129</v>
      </c>
      <c r="BH20" s="642"/>
      <c r="BI20" s="642"/>
      <c r="BJ20" s="642"/>
      <c r="BK20" s="642"/>
      <c r="BL20" s="642"/>
      <c r="BM20" s="642"/>
      <c r="BN20" s="643"/>
      <c r="BO20" s="644" t="s">
        <v>129</v>
      </c>
      <c r="BP20" s="644"/>
      <c r="BQ20" s="644"/>
      <c r="BR20" s="644"/>
      <c r="BS20" s="650" t="s">
        <v>129</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26758245</v>
      </c>
      <c r="CS20" s="642"/>
      <c r="CT20" s="642"/>
      <c r="CU20" s="642"/>
      <c r="CV20" s="642"/>
      <c r="CW20" s="642"/>
      <c r="CX20" s="642"/>
      <c r="CY20" s="643"/>
      <c r="CZ20" s="644">
        <v>100</v>
      </c>
      <c r="DA20" s="644"/>
      <c r="DB20" s="644"/>
      <c r="DC20" s="644"/>
      <c r="DD20" s="650">
        <v>5040246</v>
      </c>
      <c r="DE20" s="642"/>
      <c r="DF20" s="642"/>
      <c r="DG20" s="642"/>
      <c r="DH20" s="642"/>
      <c r="DI20" s="642"/>
      <c r="DJ20" s="642"/>
      <c r="DK20" s="642"/>
      <c r="DL20" s="642"/>
      <c r="DM20" s="642"/>
      <c r="DN20" s="642"/>
      <c r="DO20" s="642"/>
      <c r="DP20" s="643"/>
      <c r="DQ20" s="650">
        <v>16685996</v>
      </c>
      <c r="DR20" s="642"/>
      <c r="DS20" s="642"/>
      <c r="DT20" s="642"/>
      <c r="DU20" s="642"/>
      <c r="DV20" s="642"/>
      <c r="DW20" s="642"/>
      <c r="DX20" s="642"/>
      <c r="DY20" s="642"/>
      <c r="DZ20" s="642"/>
      <c r="EA20" s="642"/>
      <c r="EB20" s="642"/>
      <c r="EC20" s="651"/>
    </row>
    <row r="21" spans="2:133" ht="11.25" customHeight="1" x14ac:dyDescent="0.2">
      <c r="B21" s="638" t="s">
        <v>278</v>
      </c>
      <c r="C21" s="639"/>
      <c r="D21" s="639"/>
      <c r="E21" s="639"/>
      <c r="F21" s="639"/>
      <c r="G21" s="639"/>
      <c r="H21" s="639"/>
      <c r="I21" s="639"/>
      <c r="J21" s="639"/>
      <c r="K21" s="639"/>
      <c r="L21" s="639"/>
      <c r="M21" s="639"/>
      <c r="N21" s="639"/>
      <c r="O21" s="639"/>
      <c r="P21" s="639"/>
      <c r="Q21" s="640"/>
      <c r="R21" s="641" t="s">
        <v>243</v>
      </c>
      <c r="S21" s="642"/>
      <c r="T21" s="642"/>
      <c r="U21" s="642"/>
      <c r="V21" s="642"/>
      <c r="W21" s="642"/>
      <c r="X21" s="642"/>
      <c r="Y21" s="643"/>
      <c r="Z21" s="644" t="s">
        <v>243</v>
      </c>
      <c r="AA21" s="644"/>
      <c r="AB21" s="644"/>
      <c r="AC21" s="644"/>
      <c r="AD21" s="645" t="s">
        <v>243</v>
      </c>
      <c r="AE21" s="645"/>
      <c r="AF21" s="645"/>
      <c r="AG21" s="645"/>
      <c r="AH21" s="645"/>
      <c r="AI21" s="645"/>
      <c r="AJ21" s="645"/>
      <c r="AK21" s="645"/>
      <c r="AL21" s="646" t="s">
        <v>129</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129</v>
      </c>
      <c r="BH21" s="642"/>
      <c r="BI21" s="642"/>
      <c r="BJ21" s="642"/>
      <c r="BK21" s="642"/>
      <c r="BL21" s="642"/>
      <c r="BM21" s="642"/>
      <c r="BN21" s="643"/>
      <c r="BO21" s="644" t="s">
        <v>129</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280</v>
      </c>
      <c r="C22" s="639"/>
      <c r="D22" s="639"/>
      <c r="E22" s="639"/>
      <c r="F22" s="639"/>
      <c r="G22" s="639"/>
      <c r="H22" s="639"/>
      <c r="I22" s="639"/>
      <c r="J22" s="639"/>
      <c r="K22" s="639"/>
      <c r="L22" s="639"/>
      <c r="M22" s="639"/>
      <c r="N22" s="639"/>
      <c r="O22" s="639"/>
      <c r="P22" s="639"/>
      <c r="Q22" s="640"/>
      <c r="R22" s="641">
        <v>15273387</v>
      </c>
      <c r="S22" s="642"/>
      <c r="T22" s="642"/>
      <c r="U22" s="642"/>
      <c r="V22" s="642"/>
      <c r="W22" s="642"/>
      <c r="X22" s="642"/>
      <c r="Y22" s="643"/>
      <c r="Z22" s="644">
        <v>55.1</v>
      </c>
      <c r="AA22" s="644"/>
      <c r="AB22" s="644"/>
      <c r="AC22" s="644"/>
      <c r="AD22" s="645">
        <v>14448848</v>
      </c>
      <c r="AE22" s="645"/>
      <c r="AF22" s="645"/>
      <c r="AG22" s="645"/>
      <c r="AH22" s="645"/>
      <c r="AI22" s="645"/>
      <c r="AJ22" s="645"/>
      <c r="AK22" s="645"/>
      <c r="AL22" s="646">
        <v>99.7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243</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283</v>
      </c>
      <c r="C23" s="639"/>
      <c r="D23" s="639"/>
      <c r="E23" s="639"/>
      <c r="F23" s="639"/>
      <c r="G23" s="639"/>
      <c r="H23" s="639"/>
      <c r="I23" s="639"/>
      <c r="J23" s="639"/>
      <c r="K23" s="639"/>
      <c r="L23" s="639"/>
      <c r="M23" s="639"/>
      <c r="N23" s="639"/>
      <c r="O23" s="639"/>
      <c r="P23" s="639"/>
      <c r="Q23" s="640"/>
      <c r="R23" s="641">
        <v>8364</v>
      </c>
      <c r="S23" s="642"/>
      <c r="T23" s="642"/>
      <c r="U23" s="642"/>
      <c r="V23" s="642"/>
      <c r="W23" s="642"/>
      <c r="X23" s="642"/>
      <c r="Y23" s="643"/>
      <c r="Z23" s="644">
        <v>0</v>
      </c>
      <c r="AA23" s="644"/>
      <c r="AB23" s="644"/>
      <c r="AC23" s="644"/>
      <c r="AD23" s="645">
        <v>8364</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129</v>
      </c>
      <c r="BP23" s="644"/>
      <c r="BQ23" s="644"/>
      <c r="BR23" s="644"/>
      <c r="BS23" s="650" t="s">
        <v>129</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2">
      <c r="B24" s="638" t="s">
        <v>290</v>
      </c>
      <c r="C24" s="639"/>
      <c r="D24" s="639"/>
      <c r="E24" s="639"/>
      <c r="F24" s="639"/>
      <c r="G24" s="639"/>
      <c r="H24" s="639"/>
      <c r="I24" s="639"/>
      <c r="J24" s="639"/>
      <c r="K24" s="639"/>
      <c r="L24" s="639"/>
      <c r="M24" s="639"/>
      <c r="N24" s="639"/>
      <c r="O24" s="639"/>
      <c r="P24" s="639"/>
      <c r="Q24" s="640"/>
      <c r="R24" s="641">
        <v>448397</v>
      </c>
      <c r="S24" s="642"/>
      <c r="T24" s="642"/>
      <c r="U24" s="642"/>
      <c r="V24" s="642"/>
      <c r="W24" s="642"/>
      <c r="X24" s="642"/>
      <c r="Y24" s="643"/>
      <c r="Z24" s="644">
        <v>1.6</v>
      </c>
      <c r="AA24" s="644"/>
      <c r="AB24" s="644"/>
      <c r="AC24" s="644"/>
      <c r="AD24" s="645" t="s">
        <v>129</v>
      </c>
      <c r="AE24" s="645"/>
      <c r="AF24" s="645"/>
      <c r="AG24" s="645"/>
      <c r="AH24" s="645"/>
      <c r="AI24" s="645"/>
      <c r="AJ24" s="645"/>
      <c r="AK24" s="645"/>
      <c r="AL24" s="646" t="s">
        <v>129</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243</v>
      </c>
      <c r="BH24" s="642"/>
      <c r="BI24" s="642"/>
      <c r="BJ24" s="642"/>
      <c r="BK24" s="642"/>
      <c r="BL24" s="642"/>
      <c r="BM24" s="642"/>
      <c r="BN24" s="643"/>
      <c r="BO24" s="644" t="s">
        <v>243</v>
      </c>
      <c r="BP24" s="644"/>
      <c r="BQ24" s="644"/>
      <c r="BR24" s="644"/>
      <c r="BS24" s="650" t="s">
        <v>129</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10293113</v>
      </c>
      <c r="CS24" s="631"/>
      <c r="CT24" s="631"/>
      <c r="CU24" s="631"/>
      <c r="CV24" s="631"/>
      <c r="CW24" s="631"/>
      <c r="CX24" s="631"/>
      <c r="CY24" s="632"/>
      <c r="CZ24" s="635">
        <v>38.5</v>
      </c>
      <c r="DA24" s="636"/>
      <c r="DB24" s="636"/>
      <c r="DC24" s="655"/>
      <c r="DD24" s="674">
        <v>7599113</v>
      </c>
      <c r="DE24" s="631"/>
      <c r="DF24" s="631"/>
      <c r="DG24" s="631"/>
      <c r="DH24" s="631"/>
      <c r="DI24" s="631"/>
      <c r="DJ24" s="631"/>
      <c r="DK24" s="632"/>
      <c r="DL24" s="674">
        <v>7545691</v>
      </c>
      <c r="DM24" s="631"/>
      <c r="DN24" s="631"/>
      <c r="DO24" s="631"/>
      <c r="DP24" s="631"/>
      <c r="DQ24" s="631"/>
      <c r="DR24" s="631"/>
      <c r="DS24" s="631"/>
      <c r="DT24" s="631"/>
      <c r="DU24" s="631"/>
      <c r="DV24" s="632"/>
      <c r="DW24" s="635">
        <v>49.4</v>
      </c>
      <c r="DX24" s="636"/>
      <c r="DY24" s="636"/>
      <c r="DZ24" s="636"/>
      <c r="EA24" s="636"/>
      <c r="EB24" s="636"/>
      <c r="EC24" s="637"/>
    </row>
    <row r="25" spans="2:133" ht="11.25" customHeight="1" x14ac:dyDescent="0.2">
      <c r="B25" s="638" t="s">
        <v>293</v>
      </c>
      <c r="C25" s="639"/>
      <c r="D25" s="639"/>
      <c r="E25" s="639"/>
      <c r="F25" s="639"/>
      <c r="G25" s="639"/>
      <c r="H25" s="639"/>
      <c r="I25" s="639"/>
      <c r="J25" s="639"/>
      <c r="K25" s="639"/>
      <c r="L25" s="639"/>
      <c r="M25" s="639"/>
      <c r="N25" s="639"/>
      <c r="O25" s="639"/>
      <c r="P25" s="639"/>
      <c r="Q25" s="640"/>
      <c r="R25" s="641">
        <v>374514</v>
      </c>
      <c r="S25" s="642"/>
      <c r="T25" s="642"/>
      <c r="U25" s="642"/>
      <c r="V25" s="642"/>
      <c r="W25" s="642"/>
      <c r="X25" s="642"/>
      <c r="Y25" s="643"/>
      <c r="Z25" s="644">
        <v>1.4</v>
      </c>
      <c r="AA25" s="644"/>
      <c r="AB25" s="644"/>
      <c r="AC25" s="644"/>
      <c r="AD25" s="645">
        <v>8379</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243</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3424068</v>
      </c>
      <c r="CS25" s="677"/>
      <c r="CT25" s="677"/>
      <c r="CU25" s="677"/>
      <c r="CV25" s="677"/>
      <c r="CW25" s="677"/>
      <c r="CX25" s="677"/>
      <c r="CY25" s="678"/>
      <c r="CZ25" s="646">
        <v>12.8</v>
      </c>
      <c r="DA25" s="675"/>
      <c r="DB25" s="675"/>
      <c r="DC25" s="679"/>
      <c r="DD25" s="650">
        <v>3085645</v>
      </c>
      <c r="DE25" s="677"/>
      <c r="DF25" s="677"/>
      <c r="DG25" s="677"/>
      <c r="DH25" s="677"/>
      <c r="DI25" s="677"/>
      <c r="DJ25" s="677"/>
      <c r="DK25" s="678"/>
      <c r="DL25" s="650">
        <v>3032350</v>
      </c>
      <c r="DM25" s="677"/>
      <c r="DN25" s="677"/>
      <c r="DO25" s="677"/>
      <c r="DP25" s="677"/>
      <c r="DQ25" s="677"/>
      <c r="DR25" s="677"/>
      <c r="DS25" s="677"/>
      <c r="DT25" s="677"/>
      <c r="DU25" s="677"/>
      <c r="DV25" s="678"/>
      <c r="DW25" s="646">
        <v>19.8</v>
      </c>
      <c r="DX25" s="675"/>
      <c r="DY25" s="675"/>
      <c r="DZ25" s="675"/>
      <c r="EA25" s="675"/>
      <c r="EB25" s="675"/>
      <c r="EC25" s="676"/>
    </row>
    <row r="26" spans="2:133" ht="11.25" customHeight="1" x14ac:dyDescent="0.2">
      <c r="B26" s="638" t="s">
        <v>296</v>
      </c>
      <c r="C26" s="639"/>
      <c r="D26" s="639"/>
      <c r="E26" s="639"/>
      <c r="F26" s="639"/>
      <c r="G26" s="639"/>
      <c r="H26" s="639"/>
      <c r="I26" s="639"/>
      <c r="J26" s="639"/>
      <c r="K26" s="639"/>
      <c r="L26" s="639"/>
      <c r="M26" s="639"/>
      <c r="N26" s="639"/>
      <c r="O26" s="639"/>
      <c r="P26" s="639"/>
      <c r="Q26" s="640"/>
      <c r="R26" s="641">
        <v>153354</v>
      </c>
      <c r="S26" s="642"/>
      <c r="T26" s="642"/>
      <c r="U26" s="642"/>
      <c r="V26" s="642"/>
      <c r="W26" s="642"/>
      <c r="X26" s="642"/>
      <c r="Y26" s="643"/>
      <c r="Z26" s="644">
        <v>0.6</v>
      </c>
      <c r="AA26" s="644"/>
      <c r="AB26" s="644"/>
      <c r="AC26" s="644"/>
      <c r="AD26" s="645" t="s">
        <v>243</v>
      </c>
      <c r="AE26" s="645"/>
      <c r="AF26" s="645"/>
      <c r="AG26" s="645"/>
      <c r="AH26" s="645"/>
      <c r="AI26" s="645"/>
      <c r="AJ26" s="645"/>
      <c r="AK26" s="645"/>
      <c r="AL26" s="646" t="s">
        <v>129</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234</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2067735</v>
      </c>
      <c r="CS26" s="642"/>
      <c r="CT26" s="642"/>
      <c r="CU26" s="642"/>
      <c r="CV26" s="642"/>
      <c r="CW26" s="642"/>
      <c r="CX26" s="642"/>
      <c r="CY26" s="643"/>
      <c r="CZ26" s="646">
        <v>7.7</v>
      </c>
      <c r="DA26" s="675"/>
      <c r="DB26" s="675"/>
      <c r="DC26" s="679"/>
      <c r="DD26" s="650">
        <v>1816286</v>
      </c>
      <c r="DE26" s="642"/>
      <c r="DF26" s="642"/>
      <c r="DG26" s="642"/>
      <c r="DH26" s="642"/>
      <c r="DI26" s="642"/>
      <c r="DJ26" s="642"/>
      <c r="DK26" s="643"/>
      <c r="DL26" s="650" t="s">
        <v>243</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2">
      <c r="B27" s="638" t="s">
        <v>299</v>
      </c>
      <c r="C27" s="639"/>
      <c r="D27" s="639"/>
      <c r="E27" s="639"/>
      <c r="F27" s="639"/>
      <c r="G27" s="639"/>
      <c r="H27" s="639"/>
      <c r="I27" s="639"/>
      <c r="J27" s="639"/>
      <c r="K27" s="639"/>
      <c r="L27" s="639"/>
      <c r="M27" s="639"/>
      <c r="N27" s="639"/>
      <c r="O27" s="639"/>
      <c r="P27" s="639"/>
      <c r="Q27" s="640"/>
      <c r="R27" s="641">
        <v>2565647</v>
      </c>
      <c r="S27" s="642"/>
      <c r="T27" s="642"/>
      <c r="U27" s="642"/>
      <c r="V27" s="642"/>
      <c r="W27" s="642"/>
      <c r="X27" s="642"/>
      <c r="Y27" s="643"/>
      <c r="Z27" s="644">
        <v>9.3000000000000007</v>
      </c>
      <c r="AA27" s="644"/>
      <c r="AB27" s="644"/>
      <c r="AC27" s="644"/>
      <c r="AD27" s="645" t="s">
        <v>129</v>
      </c>
      <c r="AE27" s="645"/>
      <c r="AF27" s="645"/>
      <c r="AG27" s="645"/>
      <c r="AH27" s="645"/>
      <c r="AI27" s="645"/>
      <c r="AJ27" s="645"/>
      <c r="AK27" s="645"/>
      <c r="AL27" s="646" t="s">
        <v>129</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5433975</v>
      </c>
      <c r="BH27" s="642"/>
      <c r="BI27" s="642"/>
      <c r="BJ27" s="642"/>
      <c r="BK27" s="642"/>
      <c r="BL27" s="642"/>
      <c r="BM27" s="642"/>
      <c r="BN27" s="643"/>
      <c r="BO27" s="644">
        <v>100</v>
      </c>
      <c r="BP27" s="644"/>
      <c r="BQ27" s="644"/>
      <c r="BR27" s="644"/>
      <c r="BS27" s="650">
        <v>103760</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3481915</v>
      </c>
      <c r="CS27" s="677"/>
      <c r="CT27" s="677"/>
      <c r="CU27" s="677"/>
      <c r="CV27" s="677"/>
      <c r="CW27" s="677"/>
      <c r="CX27" s="677"/>
      <c r="CY27" s="678"/>
      <c r="CZ27" s="646">
        <v>13</v>
      </c>
      <c r="DA27" s="675"/>
      <c r="DB27" s="675"/>
      <c r="DC27" s="679"/>
      <c r="DD27" s="650">
        <v>1184990</v>
      </c>
      <c r="DE27" s="677"/>
      <c r="DF27" s="677"/>
      <c r="DG27" s="677"/>
      <c r="DH27" s="677"/>
      <c r="DI27" s="677"/>
      <c r="DJ27" s="677"/>
      <c r="DK27" s="678"/>
      <c r="DL27" s="650">
        <v>1184863</v>
      </c>
      <c r="DM27" s="677"/>
      <c r="DN27" s="677"/>
      <c r="DO27" s="677"/>
      <c r="DP27" s="677"/>
      <c r="DQ27" s="677"/>
      <c r="DR27" s="677"/>
      <c r="DS27" s="677"/>
      <c r="DT27" s="677"/>
      <c r="DU27" s="677"/>
      <c r="DV27" s="678"/>
      <c r="DW27" s="646">
        <v>7.8</v>
      </c>
      <c r="DX27" s="675"/>
      <c r="DY27" s="675"/>
      <c r="DZ27" s="675"/>
      <c r="EA27" s="675"/>
      <c r="EB27" s="675"/>
      <c r="EC27" s="676"/>
    </row>
    <row r="28" spans="2:133" ht="11.25" customHeight="1" x14ac:dyDescent="0.2">
      <c r="B28" s="683" t="s">
        <v>302</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243</v>
      </c>
      <c r="AE28" s="645"/>
      <c r="AF28" s="645"/>
      <c r="AG28" s="645"/>
      <c r="AH28" s="645"/>
      <c r="AI28" s="645"/>
      <c r="AJ28" s="645"/>
      <c r="AK28" s="645"/>
      <c r="AL28" s="646" t="s">
        <v>243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3387130</v>
      </c>
      <c r="CS28" s="642"/>
      <c r="CT28" s="642"/>
      <c r="CU28" s="642"/>
      <c r="CV28" s="642"/>
      <c r="CW28" s="642"/>
      <c r="CX28" s="642"/>
      <c r="CY28" s="643"/>
      <c r="CZ28" s="646">
        <v>12.7</v>
      </c>
      <c r="DA28" s="675"/>
      <c r="DB28" s="675"/>
      <c r="DC28" s="679"/>
      <c r="DD28" s="650">
        <v>3328478</v>
      </c>
      <c r="DE28" s="642"/>
      <c r="DF28" s="642"/>
      <c r="DG28" s="642"/>
      <c r="DH28" s="642"/>
      <c r="DI28" s="642"/>
      <c r="DJ28" s="642"/>
      <c r="DK28" s="643"/>
      <c r="DL28" s="650">
        <v>3328478</v>
      </c>
      <c r="DM28" s="642"/>
      <c r="DN28" s="642"/>
      <c r="DO28" s="642"/>
      <c r="DP28" s="642"/>
      <c r="DQ28" s="642"/>
      <c r="DR28" s="642"/>
      <c r="DS28" s="642"/>
      <c r="DT28" s="642"/>
      <c r="DU28" s="642"/>
      <c r="DV28" s="643"/>
      <c r="DW28" s="646">
        <v>21.8</v>
      </c>
      <c r="DX28" s="675"/>
      <c r="DY28" s="675"/>
      <c r="DZ28" s="675"/>
      <c r="EA28" s="675"/>
      <c r="EB28" s="675"/>
      <c r="EC28" s="676"/>
    </row>
    <row r="29" spans="2:133" ht="11.25" customHeight="1" x14ac:dyDescent="0.2">
      <c r="B29" s="638" t="s">
        <v>304</v>
      </c>
      <c r="C29" s="639"/>
      <c r="D29" s="639"/>
      <c r="E29" s="639"/>
      <c r="F29" s="639"/>
      <c r="G29" s="639"/>
      <c r="H29" s="639"/>
      <c r="I29" s="639"/>
      <c r="J29" s="639"/>
      <c r="K29" s="639"/>
      <c r="L29" s="639"/>
      <c r="M29" s="639"/>
      <c r="N29" s="639"/>
      <c r="O29" s="639"/>
      <c r="P29" s="639"/>
      <c r="Q29" s="640"/>
      <c r="R29" s="641">
        <v>1430333</v>
      </c>
      <c r="S29" s="642"/>
      <c r="T29" s="642"/>
      <c r="U29" s="642"/>
      <c r="V29" s="642"/>
      <c r="W29" s="642"/>
      <c r="X29" s="642"/>
      <c r="Y29" s="643"/>
      <c r="Z29" s="644">
        <v>5.2</v>
      </c>
      <c r="AA29" s="644"/>
      <c r="AB29" s="644"/>
      <c r="AC29" s="644"/>
      <c r="AD29" s="645" t="s">
        <v>129</v>
      </c>
      <c r="AE29" s="645"/>
      <c r="AF29" s="645"/>
      <c r="AG29" s="645"/>
      <c r="AH29" s="645"/>
      <c r="AI29" s="645"/>
      <c r="AJ29" s="645"/>
      <c r="AK29" s="645"/>
      <c r="AL29" s="646" t="s">
        <v>129</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3386698</v>
      </c>
      <c r="CS29" s="677"/>
      <c r="CT29" s="677"/>
      <c r="CU29" s="677"/>
      <c r="CV29" s="677"/>
      <c r="CW29" s="677"/>
      <c r="CX29" s="677"/>
      <c r="CY29" s="678"/>
      <c r="CZ29" s="646">
        <v>12.7</v>
      </c>
      <c r="DA29" s="675"/>
      <c r="DB29" s="675"/>
      <c r="DC29" s="679"/>
      <c r="DD29" s="650">
        <v>3328046</v>
      </c>
      <c r="DE29" s="677"/>
      <c r="DF29" s="677"/>
      <c r="DG29" s="677"/>
      <c r="DH29" s="677"/>
      <c r="DI29" s="677"/>
      <c r="DJ29" s="677"/>
      <c r="DK29" s="678"/>
      <c r="DL29" s="650">
        <v>3328046</v>
      </c>
      <c r="DM29" s="677"/>
      <c r="DN29" s="677"/>
      <c r="DO29" s="677"/>
      <c r="DP29" s="677"/>
      <c r="DQ29" s="677"/>
      <c r="DR29" s="677"/>
      <c r="DS29" s="677"/>
      <c r="DT29" s="677"/>
      <c r="DU29" s="677"/>
      <c r="DV29" s="678"/>
      <c r="DW29" s="646">
        <v>21.8</v>
      </c>
      <c r="DX29" s="675"/>
      <c r="DY29" s="675"/>
      <c r="DZ29" s="675"/>
      <c r="EA29" s="675"/>
      <c r="EB29" s="675"/>
      <c r="EC29" s="676"/>
    </row>
    <row r="30" spans="2:133" ht="11.25" customHeight="1" x14ac:dyDescent="0.2">
      <c r="B30" s="638" t="s">
        <v>309</v>
      </c>
      <c r="C30" s="639"/>
      <c r="D30" s="639"/>
      <c r="E30" s="639"/>
      <c r="F30" s="639"/>
      <c r="G30" s="639"/>
      <c r="H30" s="639"/>
      <c r="I30" s="639"/>
      <c r="J30" s="639"/>
      <c r="K30" s="639"/>
      <c r="L30" s="639"/>
      <c r="M30" s="639"/>
      <c r="N30" s="639"/>
      <c r="O30" s="639"/>
      <c r="P30" s="639"/>
      <c r="Q30" s="640"/>
      <c r="R30" s="641">
        <v>118181</v>
      </c>
      <c r="S30" s="642"/>
      <c r="T30" s="642"/>
      <c r="U30" s="642"/>
      <c r="V30" s="642"/>
      <c r="W30" s="642"/>
      <c r="X30" s="642"/>
      <c r="Y30" s="643"/>
      <c r="Z30" s="644">
        <v>0.4</v>
      </c>
      <c r="AA30" s="644"/>
      <c r="AB30" s="644"/>
      <c r="AC30" s="644"/>
      <c r="AD30" s="645">
        <v>18852</v>
      </c>
      <c r="AE30" s="645"/>
      <c r="AF30" s="645"/>
      <c r="AG30" s="645"/>
      <c r="AH30" s="645"/>
      <c r="AI30" s="645"/>
      <c r="AJ30" s="645"/>
      <c r="AK30" s="645"/>
      <c r="AL30" s="646">
        <v>0.1</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99</v>
      </c>
      <c r="BH30" s="702"/>
      <c r="BI30" s="702"/>
      <c r="BJ30" s="702"/>
      <c r="BK30" s="702"/>
      <c r="BL30" s="702"/>
      <c r="BM30" s="636">
        <v>96.9</v>
      </c>
      <c r="BN30" s="702"/>
      <c r="BO30" s="702"/>
      <c r="BP30" s="702"/>
      <c r="BQ30" s="703"/>
      <c r="BR30" s="701">
        <v>98.9</v>
      </c>
      <c r="BS30" s="702"/>
      <c r="BT30" s="702"/>
      <c r="BU30" s="702"/>
      <c r="BV30" s="702"/>
      <c r="BW30" s="702"/>
      <c r="BX30" s="636">
        <v>96.5</v>
      </c>
      <c r="BY30" s="702"/>
      <c r="BZ30" s="702"/>
      <c r="CA30" s="702"/>
      <c r="CB30" s="703"/>
      <c r="CD30" s="706"/>
      <c r="CE30" s="707"/>
      <c r="CF30" s="656" t="s">
        <v>312</v>
      </c>
      <c r="CG30" s="657"/>
      <c r="CH30" s="657"/>
      <c r="CI30" s="657"/>
      <c r="CJ30" s="657"/>
      <c r="CK30" s="657"/>
      <c r="CL30" s="657"/>
      <c r="CM30" s="657"/>
      <c r="CN30" s="657"/>
      <c r="CO30" s="657"/>
      <c r="CP30" s="657"/>
      <c r="CQ30" s="658"/>
      <c r="CR30" s="641">
        <v>3243874</v>
      </c>
      <c r="CS30" s="642"/>
      <c r="CT30" s="642"/>
      <c r="CU30" s="642"/>
      <c r="CV30" s="642"/>
      <c r="CW30" s="642"/>
      <c r="CX30" s="642"/>
      <c r="CY30" s="643"/>
      <c r="CZ30" s="646">
        <v>12.1</v>
      </c>
      <c r="DA30" s="675"/>
      <c r="DB30" s="675"/>
      <c r="DC30" s="679"/>
      <c r="DD30" s="650">
        <v>3191674</v>
      </c>
      <c r="DE30" s="642"/>
      <c r="DF30" s="642"/>
      <c r="DG30" s="642"/>
      <c r="DH30" s="642"/>
      <c r="DI30" s="642"/>
      <c r="DJ30" s="642"/>
      <c r="DK30" s="643"/>
      <c r="DL30" s="650">
        <v>3191674</v>
      </c>
      <c r="DM30" s="642"/>
      <c r="DN30" s="642"/>
      <c r="DO30" s="642"/>
      <c r="DP30" s="642"/>
      <c r="DQ30" s="642"/>
      <c r="DR30" s="642"/>
      <c r="DS30" s="642"/>
      <c r="DT30" s="642"/>
      <c r="DU30" s="642"/>
      <c r="DV30" s="643"/>
      <c r="DW30" s="646">
        <v>20.9</v>
      </c>
      <c r="DX30" s="675"/>
      <c r="DY30" s="675"/>
      <c r="DZ30" s="675"/>
      <c r="EA30" s="675"/>
      <c r="EB30" s="675"/>
      <c r="EC30" s="676"/>
    </row>
    <row r="31" spans="2:133" ht="11.25" customHeight="1" x14ac:dyDescent="0.2">
      <c r="B31" s="638" t="s">
        <v>313</v>
      </c>
      <c r="C31" s="639"/>
      <c r="D31" s="639"/>
      <c r="E31" s="639"/>
      <c r="F31" s="639"/>
      <c r="G31" s="639"/>
      <c r="H31" s="639"/>
      <c r="I31" s="639"/>
      <c r="J31" s="639"/>
      <c r="K31" s="639"/>
      <c r="L31" s="639"/>
      <c r="M31" s="639"/>
      <c r="N31" s="639"/>
      <c r="O31" s="639"/>
      <c r="P31" s="639"/>
      <c r="Q31" s="640"/>
      <c r="R31" s="641">
        <v>70823</v>
      </c>
      <c r="S31" s="642"/>
      <c r="T31" s="642"/>
      <c r="U31" s="642"/>
      <c r="V31" s="642"/>
      <c r="W31" s="642"/>
      <c r="X31" s="642"/>
      <c r="Y31" s="643"/>
      <c r="Z31" s="644">
        <v>0.3</v>
      </c>
      <c r="AA31" s="644"/>
      <c r="AB31" s="644"/>
      <c r="AC31" s="644"/>
      <c r="AD31" s="645" t="s">
        <v>243</v>
      </c>
      <c r="AE31" s="645"/>
      <c r="AF31" s="645"/>
      <c r="AG31" s="645"/>
      <c r="AH31" s="645"/>
      <c r="AI31" s="645"/>
      <c r="AJ31" s="645"/>
      <c r="AK31" s="645"/>
      <c r="AL31" s="646" t="s">
        <v>243</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99.1</v>
      </c>
      <c r="BH31" s="677"/>
      <c r="BI31" s="677"/>
      <c r="BJ31" s="677"/>
      <c r="BK31" s="677"/>
      <c r="BL31" s="677"/>
      <c r="BM31" s="647">
        <v>97.6</v>
      </c>
      <c r="BN31" s="699"/>
      <c r="BO31" s="699"/>
      <c r="BP31" s="699"/>
      <c r="BQ31" s="700"/>
      <c r="BR31" s="698">
        <v>99</v>
      </c>
      <c r="BS31" s="677"/>
      <c r="BT31" s="677"/>
      <c r="BU31" s="677"/>
      <c r="BV31" s="677"/>
      <c r="BW31" s="677"/>
      <c r="BX31" s="647">
        <v>97.2</v>
      </c>
      <c r="BY31" s="699"/>
      <c r="BZ31" s="699"/>
      <c r="CA31" s="699"/>
      <c r="CB31" s="700"/>
      <c r="CD31" s="706"/>
      <c r="CE31" s="707"/>
      <c r="CF31" s="656" t="s">
        <v>316</v>
      </c>
      <c r="CG31" s="657"/>
      <c r="CH31" s="657"/>
      <c r="CI31" s="657"/>
      <c r="CJ31" s="657"/>
      <c r="CK31" s="657"/>
      <c r="CL31" s="657"/>
      <c r="CM31" s="657"/>
      <c r="CN31" s="657"/>
      <c r="CO31" s="657"/>
      <c r="CP31" s="657"/>
      <c r="CQ31" s="658"/>
      <c r="CR31" s="641">
        <v>142824</v>
      </c>
      <c r="CS31" s="677"/>
      <c r="CT31" s="677"/>
      <c r="CU31" s="677"/>
      <c r="CV31" s="677"/>
      <c r="CW31" s="677"/>
      <c r="CX31" s="677"/>
      <c r="CY31" s="678"/>
      <c r="CZ31" s="646">
        <v>0.5</v>
      </c>
      <c r="DA31" s="675"/>
      <c r="DB31" s="675"/>
      <c r="DC31" s="679"/>
      <c r="DD31" s="650">
        <v>136372</v>
      </c>
      <c r="DE31" s="677"/>
      <c r="DF31" s="677"/>
      <c r="DG31" s="677"/>
      <c r="DH31" s="677"/>
      <c r="DI31" s="677"/>
      <c r="DJ31" s="677"/>
      <c r="DK31" s="678"/>
      <c r="DL31" s="650">
        <v>136372</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2">
      <c r="B32" s="638" t="s">
        <v>317</v>
      </c>
      <c r="C32" s="639"/>
      <c r="D32" s="639"/>
      <c r="E32" s="639"/>
      <c r="F32" s="639"/>
      <c r="G32" s="639"/>
      <c r="H32" s="639"/>
      <c r="I32" s="639"/>
      <c r="J32" s="639"/>
      <c r="K32" s="639"/>
      <c r="L32" s="639"/>
      <c r="M32" s="639"/>
      <c r="N32" s="639"/>
      <c r="O32" s="639"/>
      <c r="P32" s="639"/>
      <c r="Q32" s="640"/>
      <c r="R32" s="641">
        <v>1024465</v>
      </c>
      <c r="S32" s="642"/>
      <c r="T32" s="642"/>
      <c r="U32" s="642"/>
      <c r="V32" s="642"/>
      <c r="W32" s="642"/>
      <c r="X32" s="642"/>
      <c r="Y32" s="643"/>
      <c r="Z32" s="644">
        <v>3.7</v>
      </c>
      <c r="AA32" s="644"/>
      <c r="AB32" s="644"/>
      <c r="AC32" s="644"/>
      <c r="AD32" s="645" t="s">
        <v>129</v>
      </c>
      <c r="AE32" s="645"/>
      <c r="AF32" s="645"/>
      <c r="AG32" s="645"/>
      <c r="AH32" s="645"/>
      <c r="AI32" s="645"/>
      <c r="AJ32" s="645"/>
      <c r="AK32" s="645"/>
      <c r="AL32" s="646" t="s">
        <v>243</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98.9</v>
      </c>
      <c r="BH32" s="711"/>
      <c r="BI32" s="711"/>
      <c r="BJ32" s="711"/>
      <c r="BK32" s="711"/>
      <c r="BL32" s="711"/>
      <c r="BM32" s="712">
        <v>96</v>
      </c>
      <c r="BN32" s="711"/>
      <c r="BO32" s="711"/>
      <c r="BP32" s="711"/>
      <c r="BQ32" s="713"/>
      <c r="BR32" s="710">
        <v>98.7</v>
      </c>
      <c r="BS32" s="711"/>
      <c r="BT32" s="711"/>
      <c r="BU32" s="711"/>
      <c r="BV32" s="711"/>
      <c r="BW32" s="711"/>
      <c r="BX32" s="712">
        <v>95.6</v>
      </c>
      <c r="BY32" s="711"/>
      <c r="BZ32" s="711"/>
      <c r="CA32" s="711"/>
      <c r="CB32" s="713"/>
      <c r="CD32" s="708"/>
      <c r="CE32" s="709"/>
      <c r="CF32" s="656" t="s">
        <v>319</v>
      </c>
      <c r="CG32" s="657"/>
      <c r="CH32" s="657"/>
      <c r="CI32" s="657"/>
      <c r="CJ32" s="657"/>
      <c r="CK32" s="657"/>
      <c r="CL32" s="657"/>
      <c r="CM32" s="657"/>
      <c r="CN32" s="657"/>
      <c r="CO32" s="657"/>
      <c r="CP32" s="657"/>
      <c r="CQ32" s="658"/>
      <c r="CR32" s="641">
        <v>432</v>
      </c>
      <c r="CS32" s="642"/>
      <c r="CT32" s="642"/>
      <c r="CU32" s="642"/>
      <c r="CV32" s="642"/>
      <c r="CW32" s="642"/>
      <c r="CX32" s="642"/>
      <c r="CY32" s="643"/>
      <c r="CZ32" s="646">
        <v>0</v>
      </c>
      <c r="DA32" s="675"/>
      <c r="DB32" s="675"/>
      <c r="DC32" s="679"/>
      <c r="DD32" s="650">
        <v>432</v>
      </c>
      <c r="DE32" s="642"/>
      <c r="DF32" s="642"/>
      <c r="DG32" s="642"/>
      <c r="DH32" s="642"/>
      <c r="DI32" s="642"/>
      <c r="DJ32" s="642"/>
      <c r="DK32" s="643"/>
      <c r="DL32" s="650">
        <v>432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320</v>
      </c>
      <c r="C33" s="639"/>
      <c r="D33" s="639"/>
      <c r="E33" s="639"/>
      <c r="F33" s="639"/>
      <c r="G33" s="639"/>
      <c r="H33" s="639"/>
      <c r="I33" s="639"/>
      <c r="J33" s="639"/>
      <c r="K33" s="639"/>
      <c r="L33" s="639"/>
      <c r="M33" s="639"/>
      <c r="N33" s="639"/>
      <c r="O33" s="639"/>
      <c r="P33" s="639"/>
      <c r="Q33" s="640"/>
      <c r="R33" s="641">
        <v>972940</v>
      </c>
      <c r="S33" s="642"/>
      <c r="T33" s="642"/>
      <c r="U33" s="642"/>
      <c r="V33" s="642"/>
      <c r="W33" s="642"/>
      <c r="X33" s="642"/>
      <c r="Y33" s="643"/>
      <c r="Z33" s="644">
        <v>3.5</v>
      </c>
      <c r="AA33" s="644"/>
      <c r="AB33" s="644"/>
      <c r="AC33" s="644"/>
      <c r="AD33" s="645" t="s">
        <v>129</v>
      </c>
      <c r="AE33" s="645"/>
      <c r="AF33" s="645"/>
      <c r="AG33" s="645"/>
      <c r="AH33" s="645"/>
      <c r="AI33" s="645"/>
      <c r="AJ33" s="645"/>
      <c r="AK33" s="645"/>
      <c r="AL33" s="646" t="s">
        <v>243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11307110</v>
      </c>
      <c r="CS33" s="677"/>
      <c r="CT33" s="677"/>
      <c r="CU33" s="677"/>
      <c r="CV33" s="677"/>
      <c r="CW33" s="677"/>
      <c r="CX33" s="677"/>
      <c r="CY33" s="678"/>
      <c r="CZ33" s="646">
        <v>42.3</v>
      </c>
      <c r="DA33" s="675"/>
      <c r="DB33" s="675"/>
      <c r="DC33" s="679"/>
      <c r="DD33" s="650">
        <v>8512137</v>
      </c>
      <c r="DE33" s="677"/>
      <c r="DF33" s="677"/>
      <c r="DG33" s="677"/>
      <c r="DH33" s="677"/>
      <c r="DI33" s="677"/>
      <c r="DJ33" s="677"/>
      <c r="DK33" s="678"/>
      <c r="DL33" s="650">
        <v>7072206</v>
      </c>
      <c r="DM33" s="677"/>
      <c r="DN33" s="677"/>
      <c r="DO33" s="677"/>
      <c r="DP33" s="677"/>
      <c r="DQ33" s="677"/>
      <c r="DR33" s="677"/>
      <c r="DS33" s="677"/>
      <c r="DT33" s="677"/>
      <c r="DU33" s="677"/>
      <c r="DV33" s="678"/>
      <c r="DW33" s="646">
        <v>46.3</v>
      </c>
      <c r="DX33" s="675"/>
      <c r="DY33" s="675"/>
      <c r="DZ33" s="675"/>
      <c r="EA33" s="675"/>
      <c r="EB33" s="675"/>
      <c r="EC33" s="676"/>
    </row>
    <row r="34" spans="2:133" ht="11.25" customHeight="1" x14ac:dyDescent="0.2">
      <c r="B34" s="638" t="s">
        <v>322</v>
      </c>
      <c r="C34" s="639"/>
      <c r="D34" s="639"/>
      <c r="E34" s="639"/>
      <c r="F34" s="639"/>
      <c r="G34" s="639"/>
      <c r="H34" s="639"/>
      <c r="I34" s="639"/>
      <c r="J34" s="639"/>
      <c r="K34" s="639"/>
      <c r="L34" s="639"/>
      <c r="M34" s="639"/>
      <c r="N34" s="639"/>
      <c r="O34" s="639"/>
      <c r="P34" s="639"/>
      <c r="Q34" s="640"/>
      <c r="R34" s="641">
        <v>836152</v>
      </c>
      <c r="S34" s="642"/>
      <c r="T34" s="642"/>
      <c r="U34" s="642"/>
      <c r="V34" s="642"/>
      <c r="W34" s="642"/>
      <c r="X34" s="642"/>
      <c r="Y34" s="643"/>
      <c r="Z34" s="644">
        <v>3</v>
      </c>
      <c r="AA34" s="644"/>
      <c r="AB34" s="644"/>
      <c r="AC34" s="644"/>
      <c r="AD34" s="645">
        <v>3203</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2848512</v>
      </c>
      <c r="CS34" s="642"/>
      <c r="CT34" s="642"/>
      <c r="CU34" s="642"/>
      <c r="CV34" s="642"/>
      <c r="CW34" s="642"/>
      <c r="CX34" s="642"/>
      <c r="CY34" s="643"/>
      <c r="CZ34" s="646">
        <v>10.6</v>
      </c>
      <c r="DA34" s="675"/>
      <c r="DB34" s="675"/>
      <c r="DC34" s="679"/>
      <c r="DD34" s="650">
        <v>2186898</v>
      </c>
      <c r="DE34" s="642"/>
      <c r="DF34" s="642"/>
      <c r="DG34" s="642"/>
      <c r="DH34" s="642"/>
      <c r="DI34" s="642"/>
      <c r="DJ34" s="642"/>
      <c r="DK34" s="643"/>
      <c r="DL34" s="650">
        <v>1899457</v>
      </c>
      <c r="DM34" s="642"/>
      <c r="DN34" s="642"/>
      <c r="DO34" s="642"/>
      <c r="DP34" s="642"/>
      <c r="DQ34" s="642"/>
      <c r="DR34" s="642"/>
      <c r="DS34" s="642"/>
      <c r="DT34" s="642"/>
      <c r="DU34" s="642"/>
      <c r="DV34" s="643"/>
      <c r="DW34" s="646">
        <v>12.4</v>
      </c>
      <c r="DX34" s="675"/>
      <c r="DY34" s="675"/>
      <c r="DZ34" s="675"/>
      <c r="EA34" s="675"/>
      <c r="EB34" s="675"/>
      <c r="EC34" s="676"/>
    </row>
    <row r="35" spans="2:133" ht="11.25" customHeight="1" x14ac:dyDescent="0.2">
      <c r="B35" s="638" t="s">
        <v>326</v>
      </c>
      <c r="C35" s="639"/>
      <c r="D35" s="639"/>
      <c r="E35" s="639"/>
      <c r="F35" s="639"/>
      <c r="G35" s="639"/>
      <c r="H35" s="639"/>
      <c r="I35" s="639"/>
      <c r="J35" s="639"/>
      <c r="K35" s="639"/>
      <c r="L35" s="639"/>
      <c r="M35" s="639"/>
      <c r="N35" s="639"/>
      <c r="O35" s="639"/>
      <c r="P35" s="639"/>
      <c r="Q35" s="640"/>
      <c r="R35" s="641">
        <v>4426800</v>
      </c>
      <c r="S35" s="642"/>
      <c r="T35" s="642"/>
      <c r="U35" s="642"/>
      <c r="V35" s="642"/>
      <c r="W35" s="642"/>
      <c r="X35" s="642"/>
      <c r="Y35" s="643"/>
      <c r="Z35" s="644">
        <v>16</v>
      </c>
      <c r="AA35" s="644"/>
      <c r="AB35" s="644"/>
      <c r="AC35" s="644"/>
      <c r="AD35" s="645" t="s">
        <v>129</v>
      </c>
      <c r="AE35" s="645"/>
      <c r="AF35" s="645"/>
      <c r="AG35" s="645"/>
      <c r="AH35" s="645"/>
      <c r="AI35" s="645"/>
      <c r="AJ35" s="645"/>
      <c r="AK35" s="645"/>
      <c r="AL35" s="646" t="s">
        <v>243</v>
      </c>
      <c r="AM35" s="647"/>
      <c r="AN35" s="647"/>
      <c r="AO35" s="648"/>
      <c r="AP35" s="234"/>
      <c r="AQ35" s="714" t="s">
        <v>327</v>
      </c>
      <c r="AR35" s="715"/>
      <c r="AS35" s="715"/>
      <c r="AT35" s="715"/>
      <c r="AU35" s="715"/>
      <c r="AV35" s="715"/>
      <c r="AW35" s="715"/>
      <c r="AX35" s="715"/>
      <c r="AY35" s="716"/>
      <c r="AZ35" s="630">
        <v>4268784</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271413</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124448</v>
      </c>
      <c r="CS35" s="677"/>
      <c r="CT35" s="677"/>
      <c r="CU35" s="677"/>
      <c r="CV35" s="677"/>
      <c r="CW35" s="677"/>
      <c r="CX35" s="677"/>
      <c r="CY35" s="678"/>
      <c r="CZ35" s="646">
        <v>0.5</v>
      </c>
      <c r="DA35" s="675"/>
      <c r="DB35" s="675"/>
      <c r="DC35" s="679"/>
      <c r="DD35" s="650">
        <v>89775</v>
      </c>
      <c r="DE35" s="677"/>
      <c r="DF35" s="677"/>
      <c r="DG35" s="677"/>
      <c r="DH35" s="677"/>
      <c r="DI35" s="677"/>
      <c r="DJ35" s="677"/>
      <c r="DK35" s="678"/>
      <c r="DL35" s="650">
        <v>88174</v>
      </c>
      <c r="DM35" s="677"/>
      <c r="DN35" s="677"/>
      <c r="DO35" s="677"/>
      <c r="DP35" s="677"/>
      <c r="DQ35" s="677"/>
      <c r="DR35" s="677"/>
      <c r="DS35" s="677"/>
      <c r="DT35" s="677"/>
      <c r="DU35" s="677"/>
      <c r="DV35" s="678"/>
      <c r="DW35" s="646">
        <v>0.6</v>
      </c>
      <c r="DX35" s="675"/>
      <c r="DY35" s="675"/>
      <c r="DZ35" s="675"/>
      <c r="EA35" s="675"/>
      <c r="EB35" s="675"/>
      <c r="EC35" s="676"/>
    </row>
    <row r="36" spans="2:133" ht="11.25" customHeight="1" x14ac:dyDescent="0.2">
      <c r="B36" s="638" t="s">
        <v>330</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243</v>
      </c>
      <c r="AE36" s="645"/>
      <c r="AF36" s="645"/>
      <c r="AG36" s="645"/>
      <c r="AH36" s="645"/>
      <c r="AI36" s="645"/>
      <c r="AJ36" s="645"/>
      <c r="AK36" s="645"/>
      <c r="AL36" s="646" t="s">
        <v>243</v>
      </c>
      <c r="AM36" s="647"/>
      <c r="AN36" s="647"/>
      <c r="AO36" s="648"/>
      <c r="AQ36" s="718" t="s">
        <v>331</v>
      </c>
      <c r="AR36" s="719"/>
      <c r="AS36" s="719"/>
      <c r="AT36" s="719"/>
      <c r="AU36" s="719"/>
      <c r="AV36" s="719"/>
      <c r="AW36" s="719"/>
      <c r="AX36" s="719"/>
      <c r="AY36" s="720"/>
      <c r="AZ36" s="641">
        <v>1462000</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190110</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3232815</v>
      </c>
      <c r="CS36" s="642"/>
      <c r="CT36" s="642"/>
      <c r="CU36" s="642"/>
      <c r="CV36" s="642"/>
      <c r="CW36" s="642"/>
      <c r="CX36" s="642"/>
      <c r="CY36" s="643"/>
      <c r="CZ36" s="646">
        <v>12.1</v>
      </c>
      <c r="DA36" s="675"/>
      <c r="DB36" s="675"/>
      <c r="DC36" s="679"/>
      <c r="DD36" s="650">
        <v>2360124</v>
      </c>
      <c r="DE36" s="642"/>
      <c r="DF36" s="642"/>
      <c r="DG36" s="642"/>
      <c r="DH36" s="642"/>
      <c r="DI36" s="642"/>
      <c r="DJ36" s="642"/>
      <c r="DK36" s="643"/>
      <c r="DL36" s="650">
        <v>1991605</v>
      </c>
      <c r="DM36" s="642"/>
      <c r="DN36" s="642"/>
      <c r="DO36" s="642"/>
      <c r="DP36" s="642"/>
      <c r="DQ36" s="642"/>
      <c r="DR36" s="642"/>
      <c r="DS36" s="642"/>
      <c r="DT36" s="642"/>
      <c r="DU36" s="642"/>
      <c r="DV36" s="643"/>
      <c r="DW36" s="646">
        <v>13</v>
      </c>
      <c r="DX36" s="675"/>
      <c r="DY36" s="675"/>
      <c r="DZ36" s="675"/>
      <c r="EA36" s="675"/>
      <c r="EB36" s="675"/>
      <c r="EC36" s="676"/>
    </row>
    <row r="37" spans="2:133" ht="11.25" customHeight="1" x14ac:dyDescent="0.2">
      <c r="B37" s="638" t="s">
        <v>334</v>
      </c>
      <c r="C37" s="639"/>
      <c r="D37" s="639"/>
      <c r="E37" s="639"/>
      <c r="F37" s="639"/>
      <c r="G37" s="639"/>
      <c r="H37" s="639"/>
      <c r="I37" s="639"/>
      <c r="J37" s="639"/>
      <c r="K37" s="639"/>
      <c r="L37" s="639"/>
      <c r="M37" s="639"/>
      <c r="N37" s="639"/>
      <c r="O37" s="639"/>
      <c r="P37" s="639"/>
      <c r="Q37" s="640"/>
      <c r="R37" s="641">
        <v>800000</v>
      </c>
      <c r="S37" s="642"/>
      <c r="T37" s="642"/>
      <c r="U37" s="642"/>
      <c r="V37" s="642"/>
      <c r="W37" s="642"/>
      <c r="X37" s="642"/>
      <c r="Y37" s="643"/>
      <c r="Z37" s="644">
        <v>2.9</v>
      </c>
      <c r="AA37" s="644"/>
      <c r="AB37" s="644"/>
      <c r="AC37" s="644"/>
      <c r="AD37" s="645" t="s">
        <v>243</v>
      </c>
      <c r="AE37" s="645"/>
      <c r="AF37" s="645"/>
      <c r="AG37" s="645"/>
      <c r="AH37" s="645"/>
      <c r="AI37" s="645"/>
      <c r="AJ37" s="645"/>
      <c r="AK37" s="645"/>
      <c r="AL37" s="646" t="s">
        <v>243</v>
      </c>
      <c r="AM37" s="647"/>
      <c r="AN37" s="647"/>
      <c r="AO37" s="648"/>
      <c r="AQ37" s="718" t="s">
        <v>335</v>
      </c>
      <c r="AR37" s="719"/>
      <c r="AS37" s="719"/>
      <c r="AT37" s="719"/>
      <c r="AU37" s="719"/>
      <c r="AV37" s="719"/>
      <c r="AW37" s="719"/>
      <c r="AX37" s="719"/>
      <c r="AY37" s="720"/>
      <c r="AZ37" s="641">
        <v>571354</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6766</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1782190</v>
      </c>
      <c r="CS37" s="677"/>
      <c r="CT37" s="677"/>
      <c r="CU37" s="677"/>
      <c r="CV37" s="677"/>
      <c r="CW37" s="677"/>
      <c r="CX37" s="677"/>
      <c r="CY37" s="678"/>
      <c r="CZ37" s="646">
        <v>6.7</v>
      </c>
      <c r="DA37" s="675"/>
      <c r="DB37" s="675"/>
      <c r="DC37" s="679"/>
      <c r="DD37" s="650">
        <v>1217305</v>
      </c>
      <c r="DE37" s="677"/>
      <c r="DF37" s="677"/>
      <c r="DG37" s="677"/>
      <c r="DH37" s="677"/>
      <c r="DI37" s="677"/>
      <c r="DJ37" s="677"/>
      <c r="DK37" s="678"/>
      <c r="DL37" s="650">
        <v>1170324</v>
      </c>
      <c r="DM37" s="677"/>
      <c r="DN37" s="677"/>
      <c r="DO37" s="677"/>
      <c r="DP37" s="677"/>
      <c r="DQ37" s="677"/>
      <c r="DR37" s="677"/>
      <c r="DS37" s="677"/>
      <c r="DT37" s="677"/>
      <c r="DU37" s="677"/>
      <c r="DV37" s="678"/>
      <c r="DW37" s="646">
        <v>7.7</v>
      </c>
      <c r="DX37" s="675"/>
      <c r="DY37" s="675"/>
      <c r="DZ37" s="675"/>
      <c r="EA37" s="675"/>
      <c r="EB37" s="675"/>
      <c r="EC37" s="676"/>
    </row>
    <row r="38" spans="2:133" ht="11.25" customHeight="1" x14ac:dyDescent="0.2">
      <c r="B38" s="686" t="s">
        <v>338</v>
      </c>
      <c r="C38" s="687"/>
      <c r="D38" s="687"/>
      <c r="E38" s="687"/>
      <c r="F38" s="687"/>
      <c r="G38" s="687"/>
      <c r="H38" s="687"/>
      <c r="I38" s="687"/>
      <c r="J38" s="687"/>
      <c r="K38" s="687"/>
      <c r="L38" s="687"/>
      <c r="M38" s="687"/>
      <c r="N38" s="687"/>
      <c r="O38" s="687"/>
      <c r="P38" s="687"/>
      <c r="Q38" s="688"/>
      <c r="R38" s="721">
        <v>27703357</v>
      </c>
      <c r="S38" s="722"/>
      <c r="T38" s="722"/>
      <c r="U38" s="722"/>
      <c r="V38" s="722"/>
      <c r="W38" s="722"/>
      <c r="X38" s="722"/>
      <c r="Y38" s="723"/>
      <c r="Z38" s="724">
        <v>100</v>
      </c>
      <c r="AA38" s="724"/>
      <c r="AB38" s="724"/>
      <c r="AC38" s="724"/>
      <c r="AD38" s="725">
        <v>14487646</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37130</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10630</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3660300</v>
      </c>
      <c r="CS38" s="642"/>
      <c r="CT38" s="642"/>
      <c r="CU38" s="642"/>
      <c r="CV38" s="642"/>
      <c r="CW38" s="642"/>
      <c r="CX38" s="642"/>
      <c r="CY38" s="643"/>
      <c r="CZ38" s="646">
        <v>13.7</v>
      </c>
      <c r="DA38" s="675"/>
      <c r="DB38" s="675"/>
      <c r="DC38" s="679"/>
      <c r="DD38" s="650">
        <v>3282908</v>
      </c>
      <c r="DE38" s="642"/>
      <c r="DF38" s="642"/>
      <c r="DG38" s="642"/>
      <c r="DH38" s="642"/>
      <c r="DI38" s="642"/>
      <c r="DJ38" s="642"/>
      <c r="DK38" s="643"/>
      <c r="DL38" s="650">
        <v>3089897</v>
      </c>
      <c r="DM38" s="642"/>
      <c r="DN38" s="642"/>
      <c r="DO38" s="642"/>
      <c r="DP38" s="642"/>
      <c r="DQ38" s="642"/>
      <c r="DR38" s="642"/>
      <c r="DS38" s="642"/>
      <c r="DT38" s="642"/>
      <c r="DU38" s="642"/>
      <c r="DV38" s="643"/>
      <c r="DW38" s="646">
        <v>20.2</v>
      </c>
      <c r="DX38" s="675"/>
      <c r="DY38" s="675"/>
      <c r="DZ38" s="675"/>
      <c r="EA38" s="675"/>
      <c r="EB38" s="675"/>
      <c r="EC38" s="676"/>
    </row>
    <row r="39" spans="2:133" ht="11.25" customHeight="1" x14ac:dyDescent="0.2">
      <c r="AQ39" s="718" t="s">
        <v>342</v>
      </c>
      <c r="AR39" s="719"/>
      <c r="AS39" s="719"/>
      <c r="AT39" s="719"/>
      <c r="AU39" s="719"/>
      <c r="AV39" s="719"/>
      <c r="AW39" s="719"/>
      <c r="AX39" s="719"/>
      <c r="AY39" s="720"/>
      <c r="AZ39" s="641">
        <v>26500</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91</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690800</v>
      </c>
      <c r="CS39" s="677"/>
      <c r="CT39" s="677"/>
      <c r="CU39" s="677"/>
      <c r="CV39" s="677"/>
      <c r="CW39" s="677"/>
      <c r="CX39" s="677"/>
      <c r="CY39" s="678"/>
      <c r="CZ39" s="646">
        <v>2.6</v>
      </c>
      <c r="DA39" s="675"/>
      <c r="DB39" s="675"/>
      <c r="DC39" s="679"/>
      <c r="DD39" s="650">
        <v>589079</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2">
      <c r="AQ40" s="718" t="s">
        <v>346</v>
      </c>
      <c r="AR40" s="719"/>
      <c r="AS40" s="719"/>
      <c r="AT40" s="719"/>
      <c r="AU40" s="719"/>
      <c r="AV40" s="719"/>
      <c r="AW40" s="719"/>
      <c r="AX40" s="719"/>
      <c r="AY40" s="720"/>
      <c r="AZ40" s="641">
        <v>447528</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129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750235</v>
      </c>
      <c r="CS40" s="642"/>
      <c r="CT40" s="642"/>
      <c r="CU40" s="642"/>
      <c r="CV40" s="642"/>
      <c r="CW40" s="642"/>
      <c r="CX40" s="642"/>
      <c r="CY40" s="643"/>
      <c r="CZ40" s="646">
        <v>2.8</v>
      </c>
      <c r="DA40" s="675"/>
      <c r="DB40" s="675"/>
      <c r="DC40" s="679"/>
      <c r="DD40" s="650">
        <v>3353</v>
      </c>
      <c r="DE40" s="642"/>
      <c r="DF40" s="642"/>
      <c r="DG40" s="642"/>
      <c r="DH40" s="642"/>
      <c r="DI40" s="642"/>
      <c r="DJ40" s="642"/>
      <c r="DK40" s="643"/>
      <c r="DL40" s="650">
        <v>3073</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2">
      <c r="AQ41" s="728" t="s">
        <v>349</v>
      </c>
      <c r="AR41" s="729"/>
      <c r="AS41" s="729"/>
      <c r="AT41" s="729"/>
      <c r="AU41" s="729"/>
      <c r="AV41" s="729"/>
      <c r="AW41" s="729"/>
      <c r="AX41" s="729"/>
      <c r="AY41" s="730"/>
      <c r="AZ41" s="721">
        <v>1724272</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392</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243</v>
      </c>
      <c r="CS41" s="677"/>
      <c r="CT41" s="677"/>
      <c r="CU41" s="677"/>
      <c r="CV41" s="677"/>
      <c r="CW41" s="677"/>
      <c r="CX41" s="677"/>
      <c r="CY41" s="678"/>
      <c r="CZ41" s="646" t="s">
        <v>129</v>
      </c>
      <c r="DA41" s="675"/>
      <c r="DB41" s="675"/>
      <c r="DC41" s="679"/>
      <c r="DD41" s="650" t="s">
        <v>243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5158022</v>
      </c>
      <c r="CS42" s="642"/>
      <c r="CT42" s="642"/>
      <c r="CU42" s="642"/>
      <c r="CV42" s="642"/>
      <c r="CW42" s="642"/>
      <c r="CX42" s="642"/>
      <c r="CY42" s="643"/>
      <c r="CZ42" s="646">
        <v>19.3</v>
      </c>
      <c r="DA42" s="647"/>
      <c r="DB42" s="647"/>
      <c r="DC42" s="742"/>
      <c r="DD42" s="650">
        <v>574746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51512</v>
      </c>
      <c r="CS43" s="677"/>
      <c r="CT43" s="677"/>
      <c r="CU43" s="677"/>
      <c r="CV43" s="677"/>
      <c r="CW43" s="677"/>
      <c r="CX43" s="677"/>
      <c r="CY43" s="678"/>
      <c r="CZ43" s="646">
        <v>0.2</v>
      </c>
      <c r="DA43" s="675"/>
      <c r="DB43" s="675"/>
      <c r="DC43" s="679"/>
      <c r="DD43" s="650">
        <v>51512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356</v>
      </c>
      <c r="CD44" s="753" t="s">
        <v>307</v>
      </c>
      <c r="CE44" s="754"/>
      <c r="CF44" s="638" t="s">
        <v>357</v>
      </c>
      <c r="CG44" s="639"/>
      <c r="CH44" s="639"/>
      <c r="CI44" s="639"/>
      <c r="CJ44" s="639"/>
      <c r="CK44" s="639"/>
      <c r="CL44" s="639"/>
      <c r="CM44" s="639"/>
      <c r="CN44" s="639"/>
      <c r="CO44" s="639"/>
      <c r="CP44" s="639"/>
      <c r="CQ44" s="640"/>
      <c r="CR44" s="641">
        <v>5040246</v>
      </c>
      <c r="CS44" s="642"/>
      <c r="CT44" s="642"/>
      <c r="CU44" s="642"/>
      <c r="CV44" s="642"/>
      <c r="CW44" s="642"/>
      <c r="CX44" s="642"/>
      <c r="CY44" s="643"/>
      <c r="CZ44" s="646">
        <v>18.8</v>
      </c>
      <c r="DA44" s="647"/>
      <c r="DB44" s="647"/>
      <c r="DC44" s="742"/>
      <c r="DD44" s="650">
        <v>509038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358</v>
      </c>
      <c r="CG45" s="639"/>
      <c r="CH45" s="639"/>
      <c r="CI45" s="639"/>
      <c r="CJ45" s="639"/>
      <c r="CK45" s="639"/>
      <c r="CL45" s="639"/>
      <c r="CM45" s="639"/>
      <c r="CN45" s="639"/>
      <c r="CO45" s="639"/>
      <c r="CP45" s="639"/>
      <c r="CQ45" s="640"/>
      <c r="CR45" s="641">
        <v>1358938</v>
      </c>
      <c r="CS45" s="677"/>
      <c r="CT45" s="677"/>
      <c r="CU45" s="677"/>
      <c r="CV45" s="677"/>
      <c r="CW45" s="677"/>
      <c r="CX45" s="677"/>
      <c r="CY45" s="678"/>
      <c r="CZ45" s="646">
        <v>5.0999999999999996</v>
      </c>
      <c r="DA45" s="675"/>
      <c r="DB45" s="675"/>
      <c r="DC45" s="679"/>
      <c r="DD45" s="650">
        <v>12769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359</v>
      </c>
      <c r="CG46" s="639"/>
      <c r="CH46" s="639"/>
      <c r="CI46" s="639"/>
      <c r="CJ46" s="639"/>
      <c r="CK46" s="639"/>
      <c r="CL46" s="639"/>
      <c r="CM46" s="639"/>
      <c r="CN46" s="639"/>
      <c r="CO46" s="639"/>
      <c r="CP46" s="639"/>
      <c r="CQ46" s="640"/>
      <c r="CR46" s="641">
        <v>3597794</v>
      </c>
      <c r="CS46" s="642"/>
      <c r="CT46" s="642"/>
      <c r="CU46" s="642"/>
      <c r="CV46" s="642"/>
      <c r="CW46" s="642"/>
      <c r="CX46" s="642"/>
      <c r="CY46" s="643"/>
      <c r="CZ46" s="646">
        <v>13.4</v>
      </c>
      <c r="DA46" s="647"/>
      <c r="DB46" s="647"/>
      <c r="DC46" s="742"/>
      <c r="DD46" s="650">
        <v>488184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360</v>
      </c>
      <c r="CG47" s="639"/>
      <c r="CH47" s="639"/>
      <c r="CI47" s="639"/>
      <c r="CJ47" s="639"/>
      <c r="CK47" s="639"/>
      <c r="CL47" s="639"/>
      <c r="CM47" s="639"/>
      <c r="CN47" s="639"/>
      <c r="CO47" s="639"/>
      <c r="CP47" s="639"/>
      <c r="CQ47" s="640"/>
      <c r="CR47" s="641">
        <v>117776</v>
      </c>
      <c r="CS47" s="677"/>
      <c r="CT47" s="677"/>
      <c r="CU47" s="677"/>
      <c r="CV47" s="677"/>
      <c r="CW47" s="677"/>
      <c r="CX47" s="677"/>
      <c r="CY47" s="678"/>
      <c r="CZ47" s="646">
        <v>0.4</v>
      </c>
      <c r="DA47" s="675"/>
      <c r="DB47" s="675"/>
      <c r="DC47" s="679"/>
      <c r="DD47" s="650">
        <v>65708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361</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243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362</v>
      </c>
      <c r="CE49" s="687"/>
      <c r="CF49" s="687"/>
      <c r="CG49" s="687"/>
      <c r="CH49" s="687"/>
      <c r="CI49" s="687"/>
      <c r="CJ49" s="687"/>
      <c r="CK49" s="687"/>
      <c r="CL49" s="687"/>
      <c r="CM49" s="687"/>
      <c r="CN49" s="687"/>
      <c r="CO49" s="687"/>
      <c r="CP49" s="687"/>
      <c r="CQ49" s="688"/>
      <c r="CR49" s="721">
        <v>26758245</v>
      </c>
      <c r="CS49" s="711"/>
      <c r="CT49" s="711"/>
      <c r="CU49" s="711"/>
      <c r="CV49" s="711"/>
      <c r="CW49" s="711"/>
      <c r="CX49" s="711"/>
      <c r="CY49" s="743"/>
      <c r="CZ49" s="726">
        <v>100</v>
      </c>
      <c r="DA49" s="744"/>
      <c r="DB49" s="744"/>
      <c r="DC49" s="745"/>
      <c r="DD49" s="746">
        <v>16685996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dcKQT+S4a3EpRJRWMvv8cS8Jcp62qspnMI6Wh2pwfsWRTdnK9kkqv7ZQLYg1NzgtWJsq7HeVi0sykmcja6Zepg==" saltValue="c6NCgaaHs+hMrMJ9IPrr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385</v>
      </c>
      <c r="C7" s="774"/>
      <c r="D7" s="774"/>
      <c r="E7" s="774"/>
      <c r="F7" s="774"/>
      <c r="G7" s="774"/>
      <c r="H7" s="774"/>
      <c r="I7" s="774"/>
      <c r="J7" s="774"/>
      <c r="K7" s="774"/>
      <c r="L7" s="774"/>
      <c r="M7" s="774"/>
      <c r="N7" s="774"/>
      <c r="O7" s="774"/>
      <c r="P7" s="775"/>
      <c r="Q7" s="776">
        <v>27553</v>
      </c>
      <c r="R7" s="777"/>
      <c r="S7" s="777"/>
      <c r="T7" s="777"/>
      <c r="U7" s="777"/>
      <c r="V7" s="777">
        <v>26684</v>
      </c>
      <c r="W7" s="777"/>
      <c r="X7" s="777"/>
      <c r="Y7" s="777"/>
      <c r="Z7" s="777"/>
      <c r="AA7" s="777">
        <v>869</v>
      </c>
      <c r="AB7" s="777"/>
      <c r="AC7" s="777"/>
      <c r="AD7" s="777"/>
      <c r="AE7" s="778"/>
      <c r="AF7" s="779">
        <v>796</v>
      </c>
      <c r="AG7" s="780"/>
      <c r="AH7" s="780"/>
      <c r="AI7" s="780"/>
      <c r="AJ7" s="781"/>
      <c r="AK7" s="816">
        <v>1012</v>
      </c>
      <c r="AL7" s="817"/>
      <c r="AM7" s="817"/>
      <c r="AN7" s="817"/>
      <c r="AO7" s="817"/>
      <c r="AP7" s="817">
        <v>26148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609</v>
      </c>
      <c r="BT7" s="821"/>
      <c r="BU7" s="821"/>
      <c r="BV7" s="821"/>
      <c r="BW7" s="821"/>
      <c r="BX7" s="821"/>
      <c r="BY7" s="821"/>
      <c r="BZ7" s="821"/>
      <c r="CA7" s="821"/>
      <c r="CB7" s="821"/>
      <c r="CC7" s="821"/>
      <c r="CD7" s="821"/>
      <c r="CE7" s="821"/>
      <c r="CF7" s="821"/>
      <c r="CG7" s="822"/>
      <c r="CH7" s="813">
        <v>1</v>
      </c>
      <c r="CI7" s="814"/>
      <c r="CJ7" s="814"/>
      <c r="CK7" s="814"/>
      <c r="CL7" s="815"/>
      <c r="CM7" s="813">
        <v>15</v>
      </c>
      <c r="CN7" s="814"/>
      <c r="CO7" s="814"/>
      <c r="CP7" s="814"/>
      <c r="CQ7" s="815"/>
      <c r="CR7" s="813">
        <v>5</v>
      </c>
      <c r="CS7" s="814"/>
      <c r="CT7" s="814"/>
      <c r="CU7" s="814"/>
      <c r="CV7" s="815"/>
      <c r="CW7" s="813" t="s">
        <v>612</v>
      </c>
      <c r="CX7" s="814"/>
      <c r="CY7" s="814"/>
      <c r="CZ7" s="814"/>
      <c r="DA7" s="815"/>
      <c r="DB7" s="813" t="s">
        <v>611</v>
      </c>
      <c r="DC7" s="814"/>
      <c r="DD7" s="814"/>
      <c r="DE7" s="814"/>
      <c r="DF7" s="815"/>
      <c r="DG7" s="813">
        <v>514</v>
      </c>
      <c r="DH7" s="814"/>
      <c r="DI7" s="814"/>
      <c r="DJ7" s="814"/>
      <c r="DK7" s="815"/>
      <c r="DL7" s="813" t="s">
        <v>527</v>
      </c>
      <c r="DM7" s="814"/>
      <c r="DN7" s="814"/>
      <c r="DO7" s="814"/>
      <c r="DP7" s="815"/>
      <c r="DQ7" s="813" t="s">
        <v>527</v>
      </c>
      <c r="DR7" s="814"/>
      <c r="DS7" s="814"/>
      <c r="DT7" s="814"/>
      <c r="DU7" s="815"/>
      <c r="DV7" s="794"/>
      <c r="DW7" s="795"/>
      <c r="DX7" s="795"/>
      <c r="DY7" s="795"/>
      <c r="DZ7" s="796"/>
      <c r="EA7" s="254"/>
    </row>
    <row r="8" spans="1:131" s="255" customFormat="1" ht="26.25" customHeight="1" x14ac:dyDescent="0.2">
      <c r="A8" s="261">
        <v>2</v>
      </c>
      <c r="B8" s="797" t="s">
        <v>386</v>
      </c>
      <c r="C8" s="798"/>
      <c r="D8" s="798"/>
      <c r="E8" s="798"/>
      <c r="F8" s="798"/>
      <c r="G8" s="798"/>
      <c r="H8" s="798"/>
      <c r="I8" s="798"/>
      <c r="J8" s="798"/>
      <c r="K8" s="798"/>
      <c r="L8" s="798"/>
      <c r="M8" s="798"/>
      <c r="N8" s="798"/>
      <c r="O8" s="798"/>
      <c r="P8" s="799"/>
      <c r="Q8" s="800">
        <v>82</v>
      </c>
      <c r="R8" s="801"/>
      <c r="S8" s="801"/>
      <c r="T8" s="801"/>
      <c r="U8" s="801"/>
      <c r="V8" s="801">
        <v>66</v>
      </c>
      <c r="W8" s="801"/>
      <c r="X8" s="801"/>
      <c r="Y8" s="801"/>
      <c r="Z8" s="801"/>
      <c r="AA8" s="801">
        <v>16</v>
      </c>
      <c r="AB8" s="801"/>
      <c r="AC8" s="801"/>
      <c r="AD8" s="801"/>
      <c r="AE8" s="802"/>
      <c r="AF8" s="803">
        <v>16</v>
      </c>
      <c r="AG8" s="804"/>
      <c r="AH8" s="804"/>
      <c r="AI8" s="804"/>
      <c r="AJ8" s="805"/>
      <c r="AK8" s="806">
        <v>3</v>
      </c>
      <c r="AL8" s="807"/>
      <c r="AM8" s="807"/>
      <c r="AN8" s="807"/>
      <c r="AO8" s="807"/>
      <c r="AP8" s="807" t="s">
        <v>604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625</v>
      </c>
      <c r="BT8" s="811"/>
      <c r="BU8" s="811"/>
      <c r="BV8" s="811"/>
      <c r="BW8" s="811"/>
      <c r="BX8" s="811"/>
      <c r="BY8" s="811"/>
      <c r="BZ8" s="811"/>
      <c r="CA8" s="811"/>
      <c r="CB8" s="811"/>
      <c r="CC8" s="811"/>
      <c r="CD8" s="811"/>
      <c r="CE8" s="811"/>
      <c r="CF8" s="811"/>
      <c r="CG8" s="812"/>
      <c r="CH8" s="823">
        <v>5</v>
      </c>
      <c r="CI8" s="824"/>
      <c r="CJ8" s="824"/>
      <c r="CK8" s="824"/>
      <c r="CL8" s="825"/>
      <c r="CM8" s="823">
        <v>61</v>
      </c>
      <c r="CN8" s="824"/>
      <c r="CO8" s="824"/>
      <c r="CP8" s="824"/>
      <c r="CQ8" s="825"/>
      <c r="CR8" s="823">
        <v>16</v>
      </c>
      <c r="CS8" s="824"/>
      <c r="CT8" s="824"/>
      <c r="CU8" s="824"/>
      <c r="CV8" s="825"/>
      <c r="CW8" s="823" t="s">
        <v>613</v>
      </c>
      <c r="CX8" s="824"/>
      <c r="CY8" s="824"/>
      <c r="CZ8" s="824"/>
      <c r="DA8" s="825"/>
      <c r="DB8" s="823" t="s">
        <v>613</v>
      </c>
      <c r="DC8" s="824"/>
      <c r="DD8" s="824"/>
      <c r="DE8" s="824"/>
      <c r="DF8" s="825"/>
      <c r="DG8" s="823" t="s">
        <v>527</v>
      </c>
      <c r="DH8" s="824"/>
      <c r="DI8" s="824"/>
      <c r="DJ8" s="824"/>
      <c r="DK8" s="825"/>
      <c r="DL8" s="823" t="s">
        <v>527</v>
      </c>
      <c r="DM8" s="824"/>
      <c r="DN8" s="824"/>
      <c r="DO8" s="824"/>
      <c r="DP8" s="825"/>
      <c r="DQ8" s="823" t="s">
        <v>527</v>
      </c>
      <c r="DR8" s="824"/>
      <c r="DS8" s="824"/>
      <c r="DT8" s="824"/>
      <c r="DU8" s="825"/>
      <c r="DV8" s="826"/>
      <c r="DW8" s="827"/>
      <c r="DX8" s="827"/>
      <c r="DY8" s="827"/>
      <c r="DZ8" s="828"/>
      <c r="EA8" s="254"/>
    </row>
    <row r="9" spans="1:131" s="255" customFormat="1" ht="26.25" customHeight="1" x14ac:dyDescent="0.2">
      <c r="A9" s="261">
        <v>3</v>
      </c>
      <c r="B9" s="797" t="s">
        <v>387</v>
      </c>
      <c r="C9" s="798"/>
      <c r="D9" s="798"/>
      <c r="E9" s="798"/>
      <c r="F9" s="798"/>
      <c r="G9" s="798"/>
      <c r="H9" s="798"/>
      <c r="I9" s="798"/>
      <c r="J9" s="798"/>
      <c r="K9" s="798"/>
      <c r="L9" s="798"/>
      <c r="M9" s="798"/>
      <c r="N9" s="798"/>
      <c r="O9" s="798"/>
      <c r="P9" s="799"/>
      <c r="Q9" s="800">
        <v>102</v>
      </c>
      <c r="R9" s="801"/>
      <c r="S9" s="801"/>
      <c r="T9" s="801"/>
      <c r="U9" s="801"/>
      <c r="V9" s="801">
        <v>42</v>
      </c>
      <c r="W9" s="801"/>
      <c r="X9" s="801"/>
      <c r="Y9" s="801"/>
      <c r="Z9" s="801"/>
      <c r="AA9" s="801">
        <v>60</v>
      </c>
      <c r="AB9" s="801"/>
      <c r="AC9" s="801"/>
      <c r="AD9" s="801"/>
      <c r="AE9" s="802"/>
      <c r="AF9" s="803">
        <v>60</v>
      </c>
      <c r="AG9" s="804"/>
      <c r="AH9" s="804"/>
      <c r="AI9" s="804"/>
      <c r="AJ9" s="805"/>
      <c r="AK9" s="806" t="s">
        <v>603</v>
      </c>
      <c r="AL9" s="807"/>
      <c r="AM9" s="807"/>
      <c r="AN9" s="807"/>
      <c r="AO9" s="807"/>
      <c r="AP9" s="807" t="s">
        <v>603</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626</v>
      </c>
      <c r="BT9" s="811"/>
      <c r="BU9" s="811"/>
      <c r="BV9" s="811"/>
      <c r="BW9" s="811"/>
      <c r="BX9" s="811"/>
      <c r="BY9" s="811"/>
      <c r="BZ9" s="811"/>
      <c r="CA9" s="811"/>
      <c r="CB9" s="811"/>
      <c r="CC9" s="811"/>
      <c r="CD9" s="811"/>
      <c r="CE9" s="811"/>
      <c r="CF9" s="811"/>
      <c r="CG9" s="812"/>
      <c r="CH9" s="823">
        <v>35</v>
      </c>
      <c r="CI9" s="824"/>
      <c r="CJ9" s="824"/>
      <c r="CK9" s="824"/>
      <c r="CL9" s="825"/>
      <c r="CM9" s="823">
        <v>349</v>
      </c>
      <c r="CN9" s="824"/>
      <c r="CO9" s="824"/>
      <c r="CP9" s="824"/>
      <c r="CQ9" s="825"/>
      <c r="CR9" s="823">
        <v>50</v>
      </c>
      <c r="CS9" s="824"/>
      <c r="CT9" s="824"/>
      <c r="CU9" s="824"/>
      <c r="CV9" s="825"/>
      <c r="CW9" s="823" t="s">
        <v>615</v>
      </c>
      <c r="CX9" s="824"/>
      <c r="CY9" s="824"/>
      <c r="CZ9" s="824"/>
      <c r="DA9" s="825"/>
      <c r="DB9" s="823" t="s">
        <v>613</v>
      </c>
      <c r="DC9" s="824"/>
      <c r="DD9" s="824"/>
      <c r="DE9" s="824"/>
      <c r="DF9" s="825"/>
      <c r="DG9" s="823" t="s">
        <v>527</v>
      </c>
      <c r="DH9" s="824"/>
      <c r="DI9" s="824"/>
      <c r="DJ9" s="824"/>
      <c r="DK9" s="825"/>
      <c r="DL9" s="823" t="s">
        <v>527</v>
      </c>
      <c r="DM9" s="824"/>
      <c r="DN9" s="824"/>
      <c r="DO9" s="824"/>
      <c r="DP9" s="825"/>
      <c r="DQ9" s="823" t="s">
        <v>527</v>
      </c>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627</v>
      </c>
      <c r="BT10" s="811"/>
      <c r="BU10" s="811"/>
      <c r="BV10" s="811"/>
      <c r="BW10" s="811"/>
      <c r="BX10" s="811"/>
      <c r="BY10" s="811"/>
      <c r="BZ10" s="811"/>
      <c r="CA10" s="811"/>
      <c r="CB10" s="811"/>
      <c r="CC10" s="811"/>
      <c r="CD10" s="811"/>
      <c r="CE10" s="811"/>
      <c r="CF10" s="811"/>
      <c r="CG10" s="812"/>
      <c r="CH10" s="823">
        <v>1</v>
      </c>
      <c r="CI10" s="824"/>
      <c r="CJ10" s="824"/>
      <c r="CK10" s="824"/>
      <c r="CL10" s="825"/>
      <c r="CM10" s="823">
        <v>110</v>
      </c>
      <c r="CN10" s="824"/>
      <c r="CO10" s="824"/>
      <c r="CP10" s="824"/>
      <c r="CQ10" s="825"/>
      <c r="CR10" s="823">
        <v>100</v>
      </c>
      <c r="CS10" s="824"/>
      <c r="CT10" s="824"/>
      <c r="CU10" s="824"/>
      <c r="CV10" s="825"/>
      <c r="CW10" s="823" t="s">
        <v>611</v>
      </c>
      <c r="CX10" s="824"/>
      <c r="CY10" s="824"/>
      <c r="CZ10" s="824"/>
      <c r="DA10" s="825"/>
      <c r="DB10" s="823" t="s">
        <v>613</v>
      </c>
      <c r="DC10" s="824"/>
      <c r="DD10" s="824"/>
      <c r="DE10" s="824"/>
      <c r="DF10" s="825"/>
      <c r="DG10" s="823" t="s">
        <v>527</v>
      </c>
      <c r="DH10" s="824"/>
      <c r="DI10" s="824"/>
      <c r="DJ10" s="824"/>
      <c r="DK10" s="825"/>
      <c r="DL10" s="823" t="s">
        <v>527</v>
      </c>
      <c r="DM10" s="824"/>
      <c r="DN10" s="824"/>
      <c r="DO10" s="824"/>
      <c r="DP10" s="825"/>
      <c r="DQ10" s="823" t="s">
        <v>527</v>
      </c>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628</v>
      </c>
      <c r="BT11" s="811"/>
      <c r="BU11" s="811"/>
      <c r="BV11" s="811"/>
      <c r="BW11" s="811"/>
      <c r="BX11" s="811"/>
      <c r="BY11" s="811"/>
      <c r="BZ11" s="811"/>
      <c r="CA11" s="811"/>
      <c r="CB11" s="811"/>
      <c r="CC11" s="811"/>
      <c r="CD11" s="811"/>
      <c r="CE11" s="811"/>
      <c r="CF11" s="811"/>
      <c r="CG11" s="812"/>
      <c r="CH11" s="823" t="s">
        <v>630</v>
      </c>
      <c r="CI11" s="824"/>
      <c r="CJ11" s="824"/>
      <c r="CK11" s="824"/>
      <c r="CL11" s="825"/>
      <c r="CM11" s="823">
        <v>23</v>
      </c>
      <c r="CN11" s="824"/>
      <c r="CO11" s="824"/>
      <c r="CP11" s="824"/>
      <c r="CQ11" s="825"/>
      <c r="CR11" s="823">
        <v>10</v>
      </c>
      <c r="CS11" s="824"/>
      <c r="CT11" s="824"/>
      <c r="CU11" s="824"/>
      <c r="CV11" s="825"/>
      <c r="CW11" s="823">
        <v>2</v>
      </c>
      <c r="CX11" s="824"/>
      <c r="CY11" s="824"/>
      <c r="CZ11" s="824"/>
      <c r="DA11" s="825"/>
      <c r="DB11" s="823" t="s">
        <v>613</v>
      </c>
      <c r="DC11" s="824"/>
      <c r="DD11" s="824"/>
      <c r="DE11" s="824"/>
      <c r="DF11" s="825"/>
      <c r="DG11" s="823" t="s">
        <v>527</v>
      </c>
      <c r="DH11" s="824"/>
      <c r="DI11" s="824"/>
      <c r="DJ11" s="824"/>
      <c r="DK11" s="825"/>
      <c r="DL11" s="823" t="s">
        <v>527</v>
      </c>
      <c r="DM11" s="824"/>
      <c r="DN11" s="824"/>
      <c r="DO11" s="824"/>
      <c r="DP11" s="825"/>
      <c r="DQ11" s="823" t="s">
        <v>527</v>
      </c>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629</v>
      </c>
      <c r="BT12" s="811"/>
      <c r="BU12" s="811"/>
      <c r="BV12" s="811"/>
      <c r="BW12" s="811"/>
      <c r="BX12" s="811"/>
      <c r="BY12" s="811"/>
      <c r="BZ12" s="811"/>
      <c r="CA12" s="811"/>
      <c r="CB12" s="811"/>
      <c r="CC12" s="811"/>
      <c r="CD12" s="811"/>
      <c r="CE12" s="811"/>
      <c r="CF12" s="811"/>
      <c r="CG12" s="812"/>
      <c r="CH12" s="823">
        <v>1</v>
      </c>
      <c r="CI12" s="824"/>
      <c r="CJ12" s="824"/>
      <c r="CK12" s="824"/>
      <c r="CL12" s="825"/>
      <c r="CM12" s="823">
        <v>32</v>
      </c>
      <c r="CN12" s="824"/>
      <c r="CO12" s="824"/>
      <c r="CP12" s="824"/>
      <c r="CQ12" s="825"/>
      <c r="CR12" s="823">
        <v>20</v>
      </c>
      <c r="CS12" s="824"/>
      <c r="CT12" s="824"/>
      <c r="CU12" s="824"/>
      <c r="CV12" s="825"/>
      <c r="CW12" s="823" t="s">
        <v>611</v>
      </c>
      <c r="CX12" s="824"/>
      <c r="CY12" s="824"/>
      <c r="CZ12" s="824"/>
      <c r="DA12" s="825"/>
      <c r="DB12" s="823" t="s">
        <v>611</v>
      </c>
      <c r="DC12" s="824"/>
      <c r="DD12" s="824"/>
      <c r="DE12" s="824"/>
      <c r="DF12" s="825"/>
      <c r="DG12" s="823" t="s">
        <v>527</v>
      </c>
      <c r="DH12" s="824"/>
      <c r="DI12" s="824"/>
      <c r="DJ12" s="824"/>
      <c r="DK12" s="825"/>
      <c r="DL12" s="823" t="s">
        <v>527</v>
      </c>
      <c r="DM12" s="824"/>
      <c r="DN12" s="824"/>
      <c r="DO12" s="824"/>
      <c r="DP12" s="825"/>
      <c r="DQ12" s="823" t="s">
        <v>527</v>
      </c>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389</v>
      </c>
      <c r="B23" s="832" t="s">
        <v>390</v>
      </c>
      <c r="C23" s="833"/>
      <c r="D23" s="833"/>
      <c r="E23" s="833"/>
      <c r="F23" s="833"/>
      <c r="G23" s="833"/>
      <c r="H23" s="833"/>
      <c r="I23" s="833"/>
      <c r="J23" s="833"/>
      <c r="K23" s="833"/>
      <c r="L23" s="833"/>
      <c r="M23" s="833"/>
      <c r="N23" s="833"/>
      <c r="O23" s="833"/>
      <c r="P23" s="834"/>
      <c r="Q23" s="835">
        <v>27731</v>
      </c>
      <c r="R23" s="836"/>
      <c r="S23" s="836"/>
      <c r="T23" s="836"/>
      <c r="U23" s="836"/>
      <c r="V23" s="836">
        <v>26786</v>
      </c>
      <c r="W23" s="836"/>
      <c r="X23" s="836"/>
      <c r="Y23" s="836"/>
      <c r="Z23" s="836"/>
      <c r="AA23" s="836">
        <v>945</v>
      </c>
      <c r="AB23" s="836"/>
      <c r="AC23" s="836"/>
      <c r="AD23" s="836"/>
      <c r="AE23" s="837"/>
      <c r="AF23" s="838">
        <v>872</v>
      </c>
      <c r="AG23" s="836"/>
      <c r="AH23" s="836"/>
      <c r="AI23" s="836"/>
      <c r="AJ23" s="839"/>
      <c r="AK23" s="840"/>
      <c r="AL23" s="841"/>
      <c r="AM23" s="841"/>
      <c r="AN23" s="841"/>
      <c r="AO23" s="841"/>
      <c r="AP23" s="836">
        <v>26148</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368</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402</v>
      </c>
      <c r="C28" s="774"/>
      <c r="D28" s="774"/>
      <c r="E28" s="774"/>
      <c r="F28" s="774"/>
      <c r="G28" s="774"/>
      <c r="H28" s="774"/>
      <c r="I28" s="774"/>
      <c r="J28" s="774"/>
      <c r="K28" s="774"/>
      <c r="L28" s="774"/>
      <c r="M28" s="774"/>
      <c r="N28" s="774"/>
      <c r="O28" s="774"/>
      <c r="P28" s="775"/>
      <c r="Q28" s="864">
        <v>5924</v>
      </c>
      <c r="R28" s="865"/>
      <c r="S28" s="865"/>
      <c r="T28" s="865"/>
      <c r="U28" s="865"/>
      <c r="V28" s="865">
        <v>5653</v>
      </c>
      <c r="W28" s="865"/>
      <c r="X28" s="865"/>
      <c r="Y28" s="865"/>
      <c r="Z28" s="865"/>
      <c r="AA28" s="865">
        <v>271</v>
      </c>
      <c r="AB28" s="865"/>
      <c r="AC28" s="865"/>
      <c r="AD28" s="865"/>
      <c r="AE28" s="866"/>
      <c r="AF28" s="867">
        <v>271</v>
      </c>
      <c r="AG28" s="865"/>
      <c r="AH28" s="865"/>
      <c r="AI28" s="865"/>
      <c r="AJ28" s="868"/>
      <c r="AK28" s="869">
        <v>413</v>
      </c>
      <c r="AL28" s="860"/>
      <c r="AM28" s="860"/>
      <c r="AN28" s="860"/>
      <c r="AO28" s="860"/>
      <c r="AP28" s="860" t="s">
        <v>603</v>
      </c>
      <c r="AQ28" s="860"/>
      <c r="AR28" s="860"/>
      <c r="AS28" s="860"/>
      <c r="AT28" s="860"/>
      <c r="AU28" s="860" t="s">
        <v>603</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403</v>
      </c>
      <c r="C29" s="798"/>
      <c r="D29" s="798"/>
      <c r="E29" s="798"/>
      <c r="F29" s="798"/>
      <c r="G29" s="798"/>
      <c r="H29" s="798"/>
      <c r="I29" s="798"/>
      <c r="J29" s="798"/>
      <c r="K29" s="798"/>
      <c r="L29" s="798"/>
      <c r="M29" s="798"/>
      <c r="N29" s="798"/>
      <c r="O29" s="798"/>
      <c r="P29" s="799"/>
      <c r="Q29" s="800">
        <v>744</v>
      </c>
      <c r="R29" s="801"/>
      <c r="S29" s="801"/>
      <c r="T29" s="801"/>
      <c r="U29" s="801"/>
      <c r="V29" s="801">
        <v>742</v>
      </c>
      <c r="W29" s="801"/>
      <c r="X29" s="801"/>
      <c r="Y29" s="801"/>
      <c r="Z29" s="801"/>
      <c r="AA29" s="801">
        <v>2</v>
      </c>
      <c r="AB29" s="801"/>
      <c r="AC29" s="801"/>
      <c r="AD29" s="801"/>
      <c r="AE29" s="802"/>
      <c r="AF29" s="803">
        <v>2</v>
      </c>
      <c r="AG29" s="804"/>
      <c r="AH29" s="804"/>
      <c r="AI29" s="804"/>
      <c r="AJ29" s="805"/>
      <c r="AK29" s="872">
        <v>222</v>
      </c>
      <c r="AL29" s="873"/>
      <c r="AM29" s="873"/>
      <c r="AN29" s="873"/>
      <c r="AO29" s="873"/>
      <c r="AP29" s="873" t="s">
        <v>603</v>
      </c>
      <c r="AQ29" s="873"/>
      <c r="AR29" s="873"/>
      <c r="AS29" s="873"/>
      <c r="AT29" s="873"/>
      <c r="AU29" s="873" t="s">
        <v>603</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404</v>
      </c>
      <c r="C30" s="798"/>
      <c r="D30" s="798"/>
      <c r="E30" s="798"/>
      <c r="F30" s="798"/>
      <c r="G30" s="798"/>
      <c r="H30" s="798"/>
      <c r="I30" s="798"/>
      <c r="J30" s="798"/>
      <c r="K30" s="798"/>
      <c r="L30" s="798"/>
      <c r="M30" s="798"/>
      <c r="N30" s="798"/>
      <c r="O30" s="798"/>
      <c r="P30" s="799"/>
      <c r="Q30" s="800">
        <v>5793</v>
      </c>
      <c r="R30" s="801"/>
      <c r="S30" s="801"/>
      <c r="T30" s="801"/>
      <c r="U30" s="801"/>
      <c r="V30" s="801">
        <v>5697</v>
      </c>
      <c r="W30" s="801"/>
      <c r="X30" s="801"/>
      <c r="Y30" s="801"/>
      <c r="Z30" s="801"/>
      <c r="AA30" s="801">
        <v>96</v>
      </c>
      <c r="AB30" s="801"/>
      <c r="AC30" s="801"/>
      <c r="AD30" s="801"/>
      <c r="AE30" s="802"/>
      <c r="AF30" s="803">
        <v>96</v>
      </c>
      <c r="AG30" s="804"/>
      <c r="AH30" s="804"/>
      <c r="AI30" s="804"/>
      <c r="AJ30" s="805"/>
      <c r="AK30" s="872">
        <v>770</v>
      </c>
      <c r="AL30" s="873"/>
      <c r="AM30" s="873"/>
      <c r="AN30" s="873"/>
      <c r="AO30" s="873"/>
      <c r="AP30" s="873" t="s">
        <v>605</v>
      </c>
      <c r="AQ30" s="873"/>
      <c r="AR30" s="873"/>
      <c r="AS30" s="873"/>
      <c r="AT30" s="873"/>
      <c r="AU30" s="873" t="s">
        <v>608</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405</v>
      </c>
      <c r="C31" s="798"/>
      <c r="D31" s="798"/>
      <c r="E31" s="798"/>
      <c r="F31" s="798"/>
      <c r="G31" s="798"/>
      <c r="H31" s="798"/>
      <c r="I31" s="798"/>
      <c r="J31" s="798"/>
      <c r="K31" s="798"/>
      <c r="L31" s="798"/>
      <c r="M31" s="798"/>
      <c r="N31" s="798"/>
      <c r="O31" s="798"/>
      <c r="P31" s="799"/>
      <c r="Q31" s="800">
        <v>38</v>
      </c>
      <c r="R31" s="801"/>
      <c r="S31" s="801"/>
      <c r="T31" s="801"/>
      <c r="U31" s="801"/>
      <c r="V31" s="801">
        <v>18</v>
      </c>
      <c r="W31" s="801"/>
      <c r="X31" s="801"/>
      <c r="Y31" s="801"/>
      <c r="Z31" s="801"/>
      <c r="AA31" s="801">
        <v>20</v>
      </c>
      <c r="AB31" s="801"/>
      <c r="AC31" s="801"/>
      <c r="AD31" s="801"/>
      <c r="AE31" s="802"/>
      <c r="AF31" s="803">
        <v>20</v>
      </c>
      <c r="AG31" s="804"/>
      <c r="AH31" s="804"/>
      <c r="AI31" s="804"/>
      <c r="AJ31" s="805"/>
      <c r="AK31" s="872" t="s">
        <v>603</v>
      </c>
      <c r="AL31" s="873"/>
      <c r="AM31" s="873"/>
      <c r="AN31" s="873"/>
      <c r="AO31" s="873"/>
      <c r="AP31" s="873" t="s">
        <v>606</v>
      </c>
      <c r="AQ31" s="873"/>
      <c r="AR31" s="873"/>
      <c r="AS31" s="873"/>
      <c r="AT31" s="873"/>
      <c r="AU31" s="873" t="s">
        <v>607</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406</v>
      </c>
      <c r="C32" s="798"/>
      <c r="D32" s="798"/>
      <c r="E32" s="798"/>
      <c r="F32" s="798"/>
      <c r="G32" s="798"/>
      <c r="H32" s="798"/>
      <c r="I32" s="798"/>
      <c r="J32" s="798"/>
      <c r="K32" s="798"/>
      <c r="L32" s="798"/>
      <c r="M32" s="798"/>
      <c r="N32" s="798"/>
      <c r="O32" s="798"/>
      <c r="P32" s="799"/>
      <c r="Q32" s="800">
        <v>9</v>
      </c>
      <c r="R32" s="801"/>
      <c r="S32" s="801"/>
      <c r="T32" s="801"/>
      <c r="U32" s="801"/>
      <c r="V32" s="801">
        <v>9</v>
      </c>
      <c r="W32" s="801"/>
      <c r="X32" s="801"/>
      <c r="Y32" s="801"/>
      <c r="Z32" s="801"/>
      <c r="AA32" s="801">
        <v>1</v>
      </c>
      <c r="AB32" s="801"/>
      <c r="AC32" s="801"/>
      <c r="AD32" s="801"/>
      <c r="AE32" s="802"/>
      <c r="AF32" s="803">
        <v>1</v>
      </c>
      <c r="AG32" s="804"/>
      <c r="AH32" s="804"/>
      <c r="AI32" s="804"/>
      <c r="AJ32" s="805"/>
      <c r="AK32" s="872">
        <v>6</v>
      </c>
      <c r="AL32" s="873"/>
      <c r="AM32" s="873"/>
      <c r="AN32" s="873"/>
      <c r="AO32" s="873"/>
      <c r="AP32" s="873" t="s">
        <v>605</v>
      </c>
      <c r="AQ32" s="873"/>
      <c r="AR32" s="873"/>
      <c r="AS32" s="873"/>
      <c r="AT32" s="873"/>
      <c r="AU32" s="873" t="s">
        <v>605</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407</v>
      </c>
      <c r="C33" s="798"/>
      <c r="D33" s="798"/>
      <c r="E33" s="798"/>
      <c r="F33" s="798"/>
      <c r="G33" s="798"/>
      <c r="H33" s="798"/>
      <c r="I33" s="798"/>
      <c r="J33" s="798"/>
      <c r="K33" s="798"/>
      <c r="L33" s="798"/>
      <c r="M33" s="798"/>
      <c r="N33" s="798"/>
      <c r="O33" s="798"/>
      <c r="P33" s="799"/>
      <c r="Q33" s="800">
        <v>89</v>
      </c>
      <c r="R33" s="801"/>
      <c r="S33" s="801"/>
      <c r="T33" s="801"/>
      <c r="U33" s="801"/>
      <c r="V33" s="801">
        <v>88</v>
      </c>
      <c r="W33" s="801"/>
      <c r="X33" s="801"/>
      <c r="Y33" s="801"/>
      <c r="Z33" s="801"/>
      <c r="AA33" s="801">
        <v>1</v>
      </c>
      <c r="AB33" s="801"/>
      <c r="AC33" s="801"/>
      <c r="AD33" s="801"/>
      <c r="AE33" s="802"/>
      <c r="AF33" s="803">
        <v>1</v>
      </c>
      <c r="AG33" s="804"/>
      <c r="AH33" s="804"/>
      <c r="AI33" s="804"/>
      <c r="AJ33" s="805"/>
      <c r="AK33" s="872" t="s">
        <v>603</v>
      </c>
      <c r="AL33" s="873"/>
      <c r="AM33" s="873"/>
      <c r="AN33" s="873"/>
      <c r="AO33" s="873"/>
      <c r="AP33" s="873" t="s">
        <v>607</v>
      </c>
      <c r="AQ33" s="873"/>
      <c r="AR33" s="873"/>
      <c r="AS33" s="873"/>
      <c r="AT33" s="873"/>
      <c r="AU33" s="873" t="s">
        <v>603</v>
      </c>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408</v>
      </c>
      <c r="C34" s="798"/>
      <c r="D34" s="798"/>
      <c r="E34" s="798"/>
      <c r="F34" s="798"/>
      <c r="G34" s="798"/>
      <c r="H34" s="798"/>
      <c r="I34" s="798"/>
      <c r="J34" s="798"/>
      <c r="K34" s="798"/>
      <c r="L34" s="798"/>
      <c r="M34" s="798"/>
      <c r="N34" s="798"/>
      <c r="O34" s="798"/>
      <c r="P34" s="799"/>
      <c r="Q34" s="800">
        <v>4689</v>
      </c>
      <c r="R34" s="801"/>
      <c r="S34" s="801"/>
      <c r="T34" s="801"/>
      <c r="U34" s="801"/>
      <c r="V34" s="801">
        <v>4707</v>
      </c>
      <c r="W34" s="801"/>
      <c r="X34" s="801"/>
      <c r="Y34" s="801"/>
      <c r="Z34" s="801"/>
      <c r="AA34" s="801">
        <v>-18</v>
      </c>
      <c r="AB34" s="801"/>
      <c r="AC34" s="801"/>
      <c r="AD34" s="801"/>
      <c r="AE34" s="802"/>
      <c r="AF34" s="803">
        <v>813</v>
      </c>
      <c r="AG34" s="804"/>
      <c r="AH34" s="804"/>
      <c r="AI34" s="804"/>
      <c r="AJ34" s="805"/>
      <c r="AK34" s="872">
        <v>571</v>
      </c>
      <c r="AL34" s="873"/>
      <c r="AM34" s="873"/>
      <c r="AN34" s="873"/>
      <c r="AO34" s="873"/>
      <c r="AP34" s="873">
        <v>2638</v>
      </c>
      <c r="AQ34" s="873"/>
      <c r="AR34" s="873"/>
      <c r="AS34" s="873"/>
      <c r="AT34" s="873"/>
      <c r="AU34" s="873">
        <v>1480</v>
      </c>
      <c r="AV34" s="873"/>
      <c r="AW34" s="873"/>
      <c r="AX34" s="873"/>
      <c r="AY34" s="873"/>
      <c r="AZ34" s="874" t="s">
        <v>610</v>
      </c>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410</v>
      </c>
      <c r="C35" s="798"/>
      <c r="D35" s="798"/>
      <c r="E35" s="798"/>
      <c r="F35" s="798"/>
      <c r="G35" s="798"/>
      <c r="H35" s="798"/>
      <c r="I35" s="798"/>
      <c r="J35" s="798"/>
      <c r="K35" s="798"/>
      <c r="L35" s="798"/>
      <c r="M35" s="798"/>
      <c r="N35" s="798"/>
      <c r="O35" s="798"/>
      <c r="P35" s="799"/>
      <c r="Q35" s="800">
        <v>2190</v>
      </c>
      <c r="R35" s="801"/>
      <c r="S35" s="801"/>
      <c r="T35" s="801"/>
      <c r="U35" s="801"/>
      <c r="V35" s="801">
        <v>2178</v>
      </c>
      <c r="W35" s="801"/>
      <c r="X35" s="801"/>
      <c r="Y35" s="801"/>
      <c r="Z35" s="801"/>
      <c r="AA35" s="801">
        <v>12</v>
      </c>
      <c r="AB35" s="801"/>
      <c r="AC35" s="801"/>
      <c r="AD35" s="801"/>
      <c r="AE35" s="802"/>
      <c r="AF35" s="803">
        <v>3</v>
      </c>
      <c r="AG35" s="804"/>
      <c r="AH35" s="804"/>
      <c r="AI35" s="804"/>
      <c r="AJ35" s="805"/>
      <c r="AK35" s="872">
        <v>1314</v>
      </c>
      <c r="AL35" s="873"/>
      <c r="AM35" s="873"/>
      <c r="AN35" s="873"/>
      <c r="AO35" s="873"/>
      <c r="AP35" s="873">
        <v>9642</v>
      </c>
      <c r="AQ35" s="873"/>
      <c r="AR35" s="873"/>
      <c r="AS35" s="873"/>
      <c r="AT35" s="873"/>
      <c r="AU35" s="873">
        <v>9613</v>
      </c>
      <c r="AV35" s="873"/>
      <c r="AW35" s="873"/>
      <c r="AX35" s="873"/>
      <c r="AY35" s="873"/>
      <c r="AZ35" s="874" t="s">
        <v>611</v>
      </c>
      <c r="BA35" s="874"/>
      <c r="BB35" s="874"/>
      <c r="BC35" s="874"/>
      <c r="BD35" s="874"/>
      <c r="BE35" s="870" t="s">
        <v>411</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t="s">
        <v>412</v>
      </c>
      <c r="C36" s="798"/>
      <c r="D36" s="798"/>
      <c r="E36" s="798"/>
      <c r="F36" s="798"/>
      <c r="G36" s="798"/>
      <c r="H36" s="798"/>
      <c r="I36" s="798"/>
      <c r="J36" s="798"/>
      <c r="K36" s="798"/>
      <c r="L36" s="798"/>
      <c r="M36" s="798"/>
      <c r="N36" s="798"/>
      <c r="O36" s="798"/>
      <c r="P36" s="799"/>
      <c r="Q36" s="800">
        <v>153</v>
      </c>
      <c r="R36" s="801"/>
      <c r="S36" s="801"/>
      <c r="T36" s="801"/>
      <c r="U36" s="801"/>
      <c r="V36" s="801">
        <v>152</v>
      </c>
      <c r="W36" s="801"/>
      <c r="X36" s="801"/>
      <c r="Y36" s="801"/>
      <c r="Z36" s="801"/>
      <c r="AA36" s="801">
        <v>1</v>
      </c>
      <c r="AB36" s="801"/>
      <c r="AC36" s="801"/>
      <c r="AD36" s="801"/>
      <c r="AE36" s="802"/>
      <c r="AF36" s="803">
        <v>1</v>
      </c>
      <c r="AG36" s="804"/>
      <c r="AH36" s="804"/>
      <c r="AI36" s="804"/>
      <c r="AJ36" s="805"/>
      <c r="AK36" s="872">
        <v>115</v>
      </c>
      <c r="AL36" s="873"/>
      <c r="AM36" s="873"/>
      <c r="AN36" s="873"/>
      <c r="AO36" s="873"/>
      <c r="AP36" s="873">
        <v>596</v>
      </c>
      <c r="AQ36" s="873"/>
      <c r="AR36" s="873"/>
      <c r="AS36" s="873"/>
      <c r="AT36" s="873"/>
      <c r="AU36" s="873">
        <v>596</v>
      </c>
      <c r="AV36" s="873"/>
      <c r="AW36" s="873"/>
      <c r="AX36" s="873"/>
      <c r="AY36" s="873"/>
      <c r="AZ36" s="874" t="s">
        <v>611</v>
      </c>
      <c r="BA36" s="874"/>
      <c r="BB36" s="874"/>
      <c r="BC36" s="874"/>
      <c r="BD36" s="874"/>
      <c r="BE36" s="870" t="s">
        <v>411</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t="s">
        <v>413</v>
      </c>
      <c r="C37" s="798"/>
      <c r="D37" s="798"/>
      <c r="E37" s="798"/>
      <c r="F37" s="798"/>
      <c r="G37" s="798"/>
      <c r="H37" s="798"/>
      <c r="I37" s="798"/>
      <c r="J37" s="798"/>
      <c r="K37" s="798"/>
      <c r="L37" s="798"/>
      <c r="M37" s="798"/>
      <c r="N37" s="798"/>
      <c r="O37" s="798"/>
      <c r="P37" s="799"/>
      <c r="Q37" s="800">
        <v>42</v>
      </c>
      <c r="R37" s="801"/>
      <c r="S37" s="801"/>
      <c r="T37" s="801"/>
      <c r="U37" s="801"/>
      <c r="V37" s="801">
        <v>41</v>
      </c>
      <c r="W37" s="801"/>
      <c r="X37" s="801"/>
      <c r="Y37" s="801"/>
      <c r="Z37" s="801"/>
      <c r="AA37" s="801">
        <v>1</v>
      </c>
      <c r="AB37" s="801"/>
      <c r="AC37" s="801"/>
      <c r="AD37" s="801"/>
      <c r="AE37" s="802"/>
      <c r="AF37" s="803">
        <v>1</v>
      </c>
      <c r="AG37" s="804"/>
      <c r="AH37" s="804"/>
      <c r="AI37" s="804"/>
      <c r="AJ37" s="805"/>
      <c r="AK37" s="872">
        <v>34</v>
      </c>
      <c r="AL37" s="873"/>
      <c r="AM37" s="873"/>
      <c r="AN37" s="873"/>
      <c r="AO37" s="873"/>
      <c r="AP37" s="873">
        <v>273</v>
      </c>
      <c r="AQ37" s="873"/>
      <c r="AR37" s="873"/>
      <c r="AS37" s="873"/>
      <c r="AT37" s="873"/>
      <c r="AU37" s="873">
        <v>273</v>
      </c>
      <c r="AV37" s="873"/>
      <c r="AW37" s="873"/>
      <c r="AX37" s="873"/>
      <c r="AY37" s="873"/>
      <c r="AZ37" s="874" t="s">
        <v>611</v>
      </c>
      <c r="BA37" s="874"/>
      <c r="BB37" s="874"/>
      <c r="BC37" s="874"/>
      <c r="BD37" s="874"/>
      <c r="BE37" s="870" t="s">
        <v>414</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t="s">
        <v>415</v>
      </c>
      <c r="C38" s="798"/>
      <c r="D38" s="798"/>
      <c r="E38" s="798"/>
      <c r="F38" s="798"/>
      <c r="G38" s="798"/>
      <c r="H38" s="798"/>
      <c r="I38" s="798"/>
      <c r="J38" s="798"/>
      <c r="K38" s="798"/>
      <c r="L38" s="798"/>
      <c r="M38" s="798"/>
      <c r="N38" s="798"/>
      <c r="O38" s="798"/>
      <c r="P38" s="799"/>
      <c r="Q38" s="800">
        <v>42</v>
      </c>
      <c r="R38" s="801"/>
      <c r="S38" s="801"/>
      <c r="T38" s="801"/>
      <c r="U38" s="801"/>
      <c r="V38" s="801">
        <v>42</v>
      </c>
      <c r="W38" s="801"/>
      <c r="X38" s="801"/>
      <c r="Y38" s="801"/>
      <c r="Z38" s="801"/>
      <c r="AA38" s="801">
        <v>0</v>
      </c>
      <c r="AB38" s="801"/>
      <c r="AC38" s="801"/>
      <c r="AD38" s="801"/>
      <c r="AE38" s="802"/>
      <c r="AF38" s="803">
        <v>0</v>
      </c>
      <c r="AG38" s="804"/>
      <c r="AH38" s="804"/>
      <c r="AI38" s="804"/>
      <c r="AJ38" s="805"/>
      <c r="AK38" s="872">
        <v>27</v>
      </c>
      <c r="AL38" s="873"/>
      <c r="AM38" s="873"/>
      <c r="AN38" s="873"/>
      <c r="AO38" s="873"/>
      <c r="AP38" s="873" t="s">
        <v>611</v>
      </c>
      <c r="AQ38" s="873"/>
      <c r="AR38" s="873"/>
      <c r="AS38" s="873"/>
      <c r="AT38" s="873"/>
      <c r="AU38" s="873" t="s">
        <v>611</v>
      </c>
      <c r="AV38" s="873"/>
      <c r="AW38" s="873"/>
      <c r="AX38" s="873"/>
      <c r="AY38" s="873"/>
      <c r="AZ38" s="874" t="s">
        <v>611</v>
      </c>
      <c r="BA38" s="874"/>
      <c r="BB38" s="874"/>
      <c r="BC38" s="874"/>
      <c r="BD38" s="874"/>
      <c r="BE38" s="870" t="s">
        <v>416</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389</v>
      </c>
      <c r="B63" s="832" t="s">
        <v>418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1209</v>
      </c>
      <c r="AG63" s="884"/>
      <c r="AH63" s="884"/>
      <c r="AI63" s="884"/>
      <c r="AJ63" s="885"/>
      <c r="AK63" s="886"/>
      <c r="AL63" s="881"/>
      <c r="AM63" s="881"/>
      <c r="AN63" s="881"/>
      <c r="AO63" s="881"/>
      <c r="AP63" s="884">
        <v>13149</v>
      </c>
      <c r="AQ63" s="884"/>
      <c r="AR63" s="884"/>
      <c r="AS63" s="884"/>
      <c r="AT63" s="884"/>
      <c r="AU63" s="884">
        <v>11962</v>
      </c>
      <c r="AV63" s="884"/>
      <c r="AW63" s="884"/>
      <c r="AX63" s="884"/>
      <c r="AY63" s="884"/>
      <c r="AZ63" s="888"/>
      <c r="BA63" s="888"/>
      <c r="BB63" s="888"/>
      <c r="BC63" s="888"/>
      <c r="BD63" s="888"/>
      <c r="BE63" s="889"/>
      <c r="BF63" s="889"/>
      <c r="BG63" s="889"/>
      <c r="BH63" s="889"/>
      <c r="BI63" s="890"/>
      <c r="BJ63" s="891" t="s">
        <v>419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421</v>
      </c>
      <c r="B66" s="783"/>
      <c r="C66" s="783"/>
      <c r="D66" s="783"/>
      <c r="E66" s="783"/>
      <c r="F66" s="783"/>
      <c r="G66" s="783"/>
      <c r="H66" s="783"/>
      <c r="I66" s="783"/>
      <c r="J66" s="783"/>
      <c r="K66" s="783"/>
      <c r="L66" s="783"/>
      <c r="M66" s="783"/>
      <c r="N66" s="783"/>
      <c r="O66" s="783"/>
      <c r="P66" s="784"/>
      <c r="Q66" s="759" t="s">
        <v>422</v>
      </c>
      <c r="R66" s="760"/>
      <c r="S66" s="760"/>
      <c r="T66" s="760"/>
      <c r="U66" s="761"/>
      <c r="V66" s="759" t="s">
        <v>423</v>
      </c>
      <c r="W66" s="760"/>
      <c r="X66" s="760"/>
      <c r="Y66" s="760"/>
      <c r="Z66" s="761"/>
      <c r="AA66" s="759" t="s">
        <v>424</v>
      </c>
      <c r="AB66" s="760"/>
      <c r="AC66" s="760"/>
      <c r="AD66" s="760"/>
      <c r="AE66" s="761"/>
      <c r="AF66" s="894" t="s">
        <v>425</v>
      </c>
      <c r="AG66" s="855"/>
      <c r="AH66" s="855"/>
      <c r="AI66" s="855"/>
      <c r="AJ66" s="895"/>
      <c r="AK66" s="759" t="s">
        <v>426</v>
      </c>
      <c r="AL66" s="783"/>
      <c r="AM66" s="783"/>
      <c r="AN66" s="783"/>
      <c r="AO66" s="784"/>
      <c r="AP66" s="759" t="s">
        <v>427</v>
      </c>
      <c r="AQ66" s="760"/>
      <c r="AR66" s="760"/>
      <c r="AS66" s="760"/>
      <c r="AT66" s="761"/>
      <c r="AU66" s="759" t="s">
        <v>428</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593</v>
      </c>
      <c r="C68" s="912"/>
      <c r="D68" s="912"/>
      <c r="E68" s="912"/>
      <c r="F68" s="912"/>
      <c r="G68" s="912"/>
      <c r="H68" s="912"/>
      <c r="I68" s="912"/>
      <c r="J68" s="912"/>
      <c r="K68" s="912"/>
      <c r="L68" s="912"/>
      <c r="M68" s="912"/>
      <c r="N68" s="912"/>
      <c r="O68" s="912"/>
      <c r="P68" s="913"/>
      <c r="Q68" s="914">
        <v>2585</v>
      </c>
      <c r="R68" s="908"/>
      <c r="S68" s="908"/>
      <c r="T68" s="908"/>
      <c r="U68" s="908"/>
      <c r="V68" s="908">
        <v>2546</v>
      </c>
      <c r="W68" s="908"/>
      <c r="X68" s="908"/>
      <c r="Y68" s="908"/>
      <c r="Z68" s="908"/>
      <c r="AA68" s="908">
        <v>39</v>
      </c>
      <c r="AB68" s="908"/>
      <c r="AC68" s="908"/>
      <c r="AD68" s="908"/>
      <c r="AE68" s="908"/>
      <c r="AF68" s="908">
        <v>22</v>
      </c>
      <c r="AG68" s="908"/>
      <c r="AH68" s="908"/>
      <c r="AI68" s="908"/>
      <c r="AJ68" s="908"/>
      <c r="AK68" s="908">
        <v>65</v>
      </c>
      <c r="AL68" s="908"/>
      <c r="AM68" s="908"/>
      <c r="AN68" s="908"/>
      <c r="AO68" s="908"/>
      <c r="AP68" s="908">
        <v>654</v>
      </c>
      <c r="AQ68" s="908"/>
      <c r="AR68" s="908"/>
      <c r="AS68" s="908"/>
      <c r="AT68" s="908"/>
      <c r="AU68" s="908">
        <v>380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594</v>
      </c>
      <c r="C69" s="916"/>
      <c r="D69" s="916"/>
      <c r="E69" s="916"/>
      <c r="F69" s="916"/>
      <c r="G69" s="916"/>
      <c r="H69" s="916"/>
      <c r="I69" s="916"/>
      <c r="J69" s="916"/>
      <c r="K69" s="916"/>
      <c r="L69" s="916"/>
      <c r="M69" s="916"/>
      <c r="N69" s="916"/>
      <c r="O69" s="916"/>
      <c r="P69" s="917"/>
      <c r="Q69" s="918">
        <v>319</v>
      </c>
      <c r="R69" s="873"/>
      <c r="S69" s="873"/>
      <c r="T69" s="873"/>
      <c r="U69" s="873"/>
      <c r="V69" s="873">
        <v>309</v>
      </c>
      <c r="W69" s="873"/>
      <c r="X69" s="873"/>
      <c r="Y69" s="873"/>
      <c r="Z69" s="873"/>
      <c r="AA69" s="873">
        <v>10</v>
      </c>
      <c r="AB69" s="873"/>
      <c r="AC69" s="873"/>
      <c r="AD69" s="873"/>
      <c r="AE69" s="873"/>
      <c r="AF69" s="873">
        <v>10</v>
      </c>
      <c r="AG69" s="873"/>
      <c r="AH69" s="873"/>
      <c r="AI69" s="873"/>
      <c r="AJ69" s="873"/>
      <c r="AK69" s="873">
        <v>28</v>
      </c>
      <c r="AL69" s="873"/>
      <c r="AM69" s="873"/>
      <c r="AN69" s="873"/>
      <c r="AO69" s="873"/>
      <c r="AP69" s="873">
        <v>12</v>
      </c>
      <c r="AQ69" s="873"/>
      <c r="AR69" s="873"/>
      <c r="AS69" s="873"/>
      <c r="AT69" s="873"/>
      <c r="AU69" s="873" t="s">
        <v>612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595</v>
      </c>
      <c r="C70" s="916"/>
      <c r="D70" s="916"/>
      <c r="E70" s="916"/>
      <c r="F70" s="916"/>
      <c r="G70" s="916"/>
      <c r="H70" s="916"/>
      <c r="I70" s="916"/>
      <c r="J70" s="916"/>
      <c r="K70" s="916"/>
      <c r="L70" s="916"/>
      <c r="M70" s="916"/>
      <c r="N70" s="916"/>
      <c r="O70" s="916"/>
      <c r="P70" s="917"/>
      <c r="Q70" s="918">
        <v>11</v>
      </c>
      <c r="R70" s="873"/>
      <c r="S70" s="873"/>
      <c r="T70" s="873"/>
      <c r="U70" s="873"/>
      <c r="V70" s="873">
        <v>4</v>
      </c>
      <c r="W70" s="873"/>
      <c r="X70" s="873"/>
      <c r="Y70" s="873"/>
      <c r="Z70" s="873"/>
      <c r="AA70" s="873">
        <v>7</v>
      </c>
      <c r="AB70" s="873"/>
      <c r="AC70" s="873"/>
      <c r="AD70" s="873"/>
      <c r="AE70" s="873"/>
      <c r="AF70" s="873">
        <v>7</v>
      </c>
      <c r="AG70" s="873"/>
      <c r="AH70" s="873"/>
      <c r="AI70" s="873"/>
      <c r="AJ70" s="873"/>
      <c r="AK70" s="873" t="s">
        <v>612</v>
      </c>
      <c r="AL70" s="873"/>
      <c r="AM70" s="873"/>
      <c r="AN70" s="873"/>
      <c r="AO70" s="873"/>
      <c r="AP70" s="873" t="s">
        <v>611</v>
      </c>
      <c r="AQ70" s="873"/>
      <c r="AR70" s="873"/>
      <c r="AS70" s="873"/>
      <c r="AT70" s="873"/>
      <c r="AU70" s="873" t="s">
        <v>611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596</v>
      </c>
      <c r="C71" s="916"/>
      <c r="D71" s="916"/>
      <c r="E71" s="916"/>
      <c r="F71" s="916"/>
      <c r="G71" s="916"/>
      <c r="H71" s="916"/>
      <c r="I71" s="916"/>
      <c r="J71" s="916"/>
      <c r="K71" s="916"/>
      <c r="L71" s="916"/>
      <c r="M71" s="916"/>
      <c r="N71" s="916"/>
      <c r="O71" s="916"/>
      <c r="P71" s="917"/>
      <c r="Q71" s="918">
        <v>894</v>
      </c>
      <c r="R71" s="873"/>
      <c r="S71" s="873"/>
      <c r="T71" s="873"/>
      <c r="U71" s="873"/>
      <c r="V71" s="873">
        <v>869</v>
      </c>
      <c r="W71" s="873"/>
      <c r="X71" s="873"/>
      <c r="Y71" s="873"/>
      <c r="Z71" s="873"/>
      <c r="AA71" s="873">
        <v>25</v>
      </c>
      <c r="AB71" s="873"/>
      <c r="AC71" s="873"/>
      <c r="AD71" s="873"/>
      <c r="AE71" s="873"/>
      <c r="AF71" s="873">
        <v>25</v>
      </c>
      <c r="AG71" s="873"/>
      <c r="AH71" s="873"/>
      <c r="AI71" s="873"/>
      <c r="AJ71" s="873"/>
      <c r="AK71" s="873">
        <v>12</v>
      </c>
      <c r="AL71" s="873"/>
      <c r="AM71" s="873"/>
      <c r="AN71" s="873"/>
      <c r="AO71" s="873"/>
      <c r="AP71" s="873">
        <v>279</v>
      </c>
      <c r="AQ71" s="873"/>
      <c r="AR71" s="873"/>
      <c r="AS71" s="873"/>
      <c r="AT71" s="873"/>
      <c r="AU71" s="873">
        <v>11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597</v>
      </c>
      <c r="C72" s="916"/>
      <c r="D72" s="916"/>
      <c r="E72" s="916"/>
      <c r="F72" s="916"/>
      <c r="G72" s="916"/>
      <c r="H72" s="916"/>
      <c r="I72" s="916"/>
      <c r="J72" s="916"/>
      <c r="K72" s="916"/>
      <c r="L72" s="916"/>
      <c r="M72" s="916"/>
      <c r="N72" s="916"/>
      <c r="O72" s="916"/>
      <c r="P72" s="917"/>
      <c r="Q72" s="918">
        <v>102</v>
      </c>
      <c r="R72" s="873"/>
      <c r="S72" s="873"/>
      <c r="T72" s="873"/>
      <c r="U72" s="873"/>
      <c r="V72" s="873">
        <v>98</v>
      </c>
      <c r="W72" s="873"/>
      <c r="X72" s="873"/>
      <c r="Y72" s="873"/>
      <c r="Z72" s="873"/>
      <c r="AA72" s="873">
        <v>4</v>
      </c>
      <c r="AB72" s="873"/>
      <c r="AC72" s="873"/>
      <c r="AD72" s="873"/>
      <c r="AE72" s="873"/>
      <c r="AF72" s="873">
        <v>4</v>
      </c>
      <c r="AG72" s="873"/>
      <c r="AH72" s="873"/>
      <c r="AI72" s="873"/>
      <c r="AJ72" s="873"/>
      <c r="AK72" s="873">
        <v>6</v>
      </c>
      <c r="AL72" s="873"/>
      <c r="AM72" s="873"/>
      <c r="AN72" s="873"/>
      <c r="AO72" s="873"/>
      <c r="AP72" s="873" t="s">
        <v>612</v>
      </c>
      <c r="AQ72" s="873"/>
      <c r="AR72" s="873"/>
      <c r="AS72" s="873"/>
      <c r="AT72" s="873"/>
      <c r="AU72" s="873" t="s">
        <v>611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598</v>
      </c>
      <c r="C73" s="916"/>
      <c r="D73" s="916"/>
      <c r="E73" s="916"/>
      <c r="F73" s="916"/>
      <c r="G73" s="916"/>
      <c r="H73" s="916"/>
      <c r="I73" s="916"/>
      <c r="J73" s="916"/>
      <c r="K73" s="916"/>
      <c r="L73" s="916"/>
      <c r="M73" s="916"/>
      <c r="N73" s="916"/>
      <c r="O73" s="916"/>
      <c r="P73" s="917"/>
      <c r="Q73" s="918">
        <v>4526</v>
      </c>
      <c r="R73" s="873"/>
      <c r="S73" s="873"/>
      <c r="T73" s="873"/>
      <c r="U73" s="873"/>
      <c r="V73" s="873">
        <v>4075</v>
      </c>
      <c r="W73" s="873"/>
      <c r="X73" s="873"/>
      <c r="Y73" s="873"/>
      <c r="Z73" s="873"/>
      <c r="AA73" s="873">
        <v>451</v>
      </c>
      <c r="AB73" s="873"/>
      <c r="AC73" s="873"/>
      <c r="AD73" s="873"/>
      <c r="AE73" s="873"/>
      <c r="AF73" s="873">
        <v>451</v>
      </c>
      <c r="AG73" s="873"/>
      <c r="AH73" s="873"/>
      <c r="AI73" s="873"/>
      <c r="AJ73" s="873"/>
      <c r="AK73" s="873">
        <v>5</v>
      </c>
      <c r="AL73" s="873"/>
      <c r="AM73" s="873"/>
      <c r="AN73" s="873"/>
      <c r="AO73" s="873"/>
      <c r="AP73" s="873" t="s">
        <v>611</v>
      </c>
      <c r="AQ73" s="873"/>
      <c r="AR73" s="873"/>
      <c r="AS73" s="873"/>
      <c r="AT73" s="873"/>
      <c r="AU73" s="873" t="s">
        <v>611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599</v>
      </c>
      <c r="C74" s="916"/>
      <c r="D74" s="916"/>
      <c r="E74" s="916"/>
      <c r="F74" s="916"/>
      <c r="G74" s="916"/>
      <c r="H74" s="916"/>
      <c r="I74" s="916"/>
      <c r="J74" s="916"/>
      <c r="K74" s="916"/>
      <c r="L74" s="916"/>
      <c r="M74" s="916"/>
      <c r="N74" s="916"/>
      <c r="O74" s="916"/>
      <c r="P74" s="917"/>
      <c r="Q74" s="918">
        <v>518</v>
      </c>
      <c r="R74" s="873"/>
      <c r="S74" s="873"/>
      <c r="T74" s="873"/>
      <c r="U74" s="873"/>
      <c r="V74" s="873">
        <v>504</v>
      </c>
      <c r="W74" s="873"/>
      <c r="X74" s="873"/>
      <c r="Y74" s="873"/>
      <c r="Z74" s="873"/>
      <c r="AA74" s="873">
        <v>14</v>
      </c>
      <c r="AB74" s="873"/>
      <c r="AC74" s="873"/>
      <c r="AD74" s="873"/>
      <c r="AE74" s="873"/>
      <c r="AF74" s="873">
        <v>14</v>
      </c>
      <c r="AG74" s="873"/>
      <c r="AH74" s="873"/>
      <c r="AI74" s="873"/>
      <c r="AJ74" s="873"/>
      <c r="AK74" s="873">
        <v>48</v>
      </c>
      <c r="AL74" s="873"/>
      <c r="AM74" s="873"/>
      <c r="AN74" s="873"/>
      <c r="AO74" s="873"/>
      <c r="AP74" s="873" t="s">
        <v>613</v>
      </c>
      <c r="AQ74" s="873"/>
      <c r="AR74" s="873"/>
      <c r="AS74" s="873"/>
      <c r="AT74" s="873"/>
      <c r="AU74" s="873" t="s">
        <v>611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600</v>
      </c>
      <c r="C75" s="916"/>
      <c r="D75" s="916"/>
      <c r="E75" s="916"/>
      <c r="F75" s="916"/>
      <c r="G75" s="916"/>
      <c r="H75" s="916"/>
      <c r="I75" s="916"/>
      <c r="J75" s="916"/>
      <c r="K75" s="916"/>
      <c r="L75" s="916"/>
      <c r="M75" s="916"/>
      <c r="N75" s="916"/>
      <c r="O75" s="916"/>
      <c r="P75" s="917"/>
      <c r="Q75" s="921">
        <v>143454</v>
      </c>
      <c r="R75" s="922"/>
      <c r="S75" s="922"/>
      <c r="T75" s="922"/>
      <c r="U75" s="872"/>
      <c r="V75" s="923">
        <v>139425</v>
      </c>
      <c r="W75" s="922"/>
      <c r="X75" s="922"/>
      <c r="Y75" s="922"/>
      <c r="Z75" s="872"/>
      <c r="AA75" s="923">
        <v>4029</v>
      </c>
      <c r="AB75" s="922"/>
      <c r="AC75" s="922"/>
      <c r="AD75" s="922"/>
      <c r="AE75" s="872"/>
      <c r="AF75" s="923">
        <v>4029</v>
      </c>
      <c r="AG75" s="922"/>
      <c r="AH75" s="922"/>
      <c r="AI75" s="922"/>
      <c r="AJ75" s="872"/>
      <c r="AK75" s="923">
        <v>2264</v>
      </c>
      <c r="AL75" s="922"/>
      <c r="AM75" s="922"/>
      <c r="AN75" s="922"/>
      <c r="AO75" s="872"/>
      <c r="AP75" s="923" t="s">
        <v>611</v>
      </c>
      <c r="AQ75" s="922"/>
      <c r="AR75" s="922"/>
      <c r="AS75" s="922"/>
      <c r="AT75" s="872"/>
      <c r="AU75" s="923" t="s">
        <v>614</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601</v>
      </c>
      <c r="C76" s="916"/>
      <c r="D76" s="916"/>
      <c r="E76" s="916"/>
      <c r="F76" s="916"/>
      <c r="G76" s="916"/>
      <c r="H76" s="916"/>
      <c r="I76" s="916"/>
      <c r="J76" s="916"/>
      <c r="K76" s="916"/>
      <c r="L76" s="916"/>
      <c r="M76" s="916"/>
      <c r="N76" s="916"/>
      <c r="O76" s="916"/>
      <c r="P76" s="917"/>
      <c r="Q76" s="921">
        <v>1</v>
      </c>
      <c r="R76" s="922"/>
      <c r="S76" s="922"/>
      <c r="T76" s="922"/>
      <c r="U76" s="872"/>
      <c r="V76" s="923">
        <v>1</v>
      </c>
      <c r="W76" s="922"/>
      <c r="X76" s="922"/>
      <c r="Y76" s="922"/>
      <c r="Z76" s="872"/>
      <c r="AA76" s="923">
        <v>0</v>
      </c>
      <c r="AB76" s="922"/>
      <c r="AC76" s="922"/>
      <c r="AD76" s="922"/>
      <c r="AE76" s="872"/>
      <c r="AF76" s="923">
        <v>0</v>
      </c>
      <c r="AG76" s="922"/>
      <c r="AH76" s="922"/>
      <c r="AI76" s="922"/>
      <c r="AJ76" s="872"/>
      <c r="AK76" s="923">
        <v>1</v>
      </c>
      <c r="AL76" s="922"/>
      <c r="AM76" s="922"/>
      <c r="AN76" s="922"/>
      <c r="AO76" s="872"/>
      <c r="AP76" s="923" t="s">
        <v>611</v>
      </c>
      <c r="AQ76" s="922"/>
      <c r="AR76" s="922"/>
      <c r="AS76" s="922"/>
      <c r="AT76" s="872"/>
      <c r="AU76" s="923" t="s">
        <v>614</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602</v>
      </c>
      <c r="C77" s="916"/>
      <c r="D77" s="916"/>
      <c r="E77" s="916"/>
      <c r="F77" s="916"/>
      <c r="G77" s="916"/>
      <c r="H77" s="916"/>
      <c r="I77" s="916"/>
      <c r="J77" s="916"/>
      <c r="K77" s="916"/>
      <c r="L77" s="916"/>
      <c r="M77" s="916"/>
      <c r="N77" s="916"/>
      <c r="O77" s="916"/>
      <c r="P77" s="917"/>
      <c r="Q77" s="921">
        <v>1</v>
      </c>
      <c r="R77" s="922"/>
      <c r="S77" s="922"/>
      <c r="T77" s="922"/>
      <c r="U77" s="872"/>
      <c r="V77" s="923">
        <v>1</v>
      </c>
      <c r="W77" s="922"/>
      <c r="X77" s="922"/>
      <c r="Y77" s="922"/>
      <c r="Z77" s="872"/>
      <c r="AA77" s="923">
        <v>0</v>
      </c>
      <c r="AB77" s="922"/>
      <c r="AC77" s="922"/>
      <c r="AD77" s="922"/>
      <c r="AE77" s="872"/>
      <c r="AF77" s="923">
        <v>0</v>
      </c>
      <c r="AG77" s="922"/>
      <c r="AH77" s="922"/>
      <c r="AI77" s="922"/>
      <c r="AJ77" s="872"/>
      <c r="AK77" s="923" t="s">
        <v>610</v>
      </c>
      <c r="AL77" s="922"/>
      <c r="AM77" s="922"/>
      <c r="AN77" s="922"/>
      <c r="AO77" s="872"/>
      <c r="AP77" s="923" t="s">
        <v>611</v>
      </c>
      <c r="AQ77" s="922"/>
      <c r="AR77" s="922"/>
      <c r="AS77" s="922"/>
      <c r="AT77" s="872"/>
      <c r="AU77" s="923" t="s">
        <v>614</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t="s">
        <v>616</v>
      </c>
      <c r="C78" s="916"/>
      <c r="D78" s="916"/>
      <c r="E78" s="916"/>
      <c r="F78" s="916"/>
      <c r="G78" s="916"/>
      <c r="H78" s="916"/>
      <c r="I78" s="916"/>
      <c r="J78" s="916"/>
      <c r="K78" s="916"/>
      <c r="L78" s="916"/>
      <c r="M78" s="916"/>
      <c r="N78" s="916"/>
      <c r="O78" s="916"/>
      <c r="P78" s="917"/>
      <c r="Q78" s="918">
        <v>22618</v>
      </c>
      <c r="R78" s="873"/>
      <c r="S78" s="873"/>
      <c r="T78" s="873"/>
      <c r="U78" s="873"/>
      <c r="V78" s="873">
        <v>20172</v>
      </c>
      <c r="W78" s="873"/>
      <c r="X78" s="873"/>
      <c r="Y78" s="873"/>
      <c r="Z78" s="873"/>
      <c r="AA78" s="873">
        <v>2446</v>
      </c>
      <c r="AB78" s="873"/>
      <c r="AC78" s="873"/>
      <c r="AD78" s="873"/>
      <c r="AE78" s="873"/>
      <c r="AF78" s="873">
        <v>32681</v>
      </c>
      <c r="AG78" s="873"/>
      <c r="AH78" s="873"/>
      <c r="AI78" s="873"/>
      <c r="AJ78" s="873"/>
      <c r="AK78" s="873" t="s">
        <v>633</v>
      </c>
      <c r="AL78" s="873"/>
      <c r="AM78" s="873"/>
      <c r="AN78" s="873"/>
      <c r="AO78" s="873"/>
      <c r="AP78" s="873">
        <v>55385</v>
      </c>
      <c r="AQ78" s="873"/>
      <c r="AR78" s="873"/>
      <c r="AS78" s="873"/>
      <c r="AT78" s="873"/>
      <c r="AU78" s="873">
        <v>111</v>
      </c>
      <c r="AV78" s="873"/>
      <c r="AW78" s="873"/>
      <c r="AX78" s="873"/>
      <c r="AY78" s="873"/>
      <c r="AZ78" s="919" t="s">
        <v>624</v>
      </c>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389</v>
      </c>
      <c r="B88" s="832" t="s">
        <v>429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37243</v>
      </c>
      <c r="AG88" s="884"/>
      <c r="AH88" s="884"/>
      <c r="AI88" s="884"/>
      <c r="AJ88" s="884"/>
      <c r="AK88" s="881"/>
      <c r="AL88" s="881"/>
      <c r="AM88" s="881"/>
      <c r="AN88" s="881"/>
      <c r="AO88" s="881"/>
      <c r="AP88" s="884">
        <v>56330</v>
      </c>
      <c r="AQ88" s="884"/>
      <c r="AR88" s="884"/>
      <c r="AS88" s="884"/>
      <c r="AT88" s="884"/>
      <c r="AU88" s="884">
        <v>502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201</v>
      </c>
      <c r="CS102" s="892"/>
      <c r="CT102" s="892"/>
      <c r="CU102" s="892"/>
      <c r="CV102" s="935"/>
      <c r="CW102" s="934">
        <v>2</v>
      </c>
      <c r="CX102" s="892"/>
      <c r="CY102" s="892"/>
      <c r="CZ102" s="892"/>
      <c r="DA102" s="935"/>
      <c r="DB102" s="934" t="s">
        <v>622</v>
      </c>
      <c r="DC102" s="892"/>
      <c r="DD102" s="892"/>
      <c r="DE102" s="892"/>
      <c r="DF102" s="935"/>
      <c r="DG102" s="934">
        <v>514</v>
      </c>
      <c r="DH102" s="892"/>
      <c r="DI102" s="892"/>
      <c r="DJ102" s="892"/>
      <c r="DK102" s="935"/>
      <c r="DL102" s="934" t="s">
        <v>623</v>
      </c>
      <c r="DM102" s="892"/>
      <c r="DN102" s="892"/>
      <c r="DO102" s="892"/>
      <c r="DP102" s="935"/>
      <c r="DQ102" s="934" t="s">
        <v>623</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306</v>
      </c>
      <c r="AG109" s="937"/>
      <c r="AH109" s="937"/>
      <c r="AI109" s="937"/>
      <c r="AJ109" s="938"/>
      <c r="AK109" s="936" t="s">
        <v>305</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306</v>
      </c>
      <c r="BW109" s="937"/>
      <c r="BX109" s="937"/>
      <c r="BY109" s="937"/>
      <c r="BZ109" s="938"/>
      <c r="CA109" s="936" t="s">
        <v>305</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306</v>
      </c>
      <c r="DM109" s="937"/>
      <c r="DN109" s="937"/>
      <c r="DO109" s="937"/>
      <c r="DP109" s="938"/>
      <c r="DQ109" s="936" t="s">
        <v>305</v>
      </c>
      <c r="DR109" s="937"/>
      <c r="DS109" s="937"/>
      <c r="DT109" s="937"/>
      <c r="DU109" s="938"/>
      <c r="DV109" s="936" t="s">
        <v>439</v>
      </c>
      <c r="DW109" s="937"/>
      <c r="DX109" s="937"/>
      <c r="DY109" s="937"/>
      <c r="DZ109" s="939"/>
    </row>
    <row r="110" spans="1:131" s="246" customFormat="1" ht="26.25" customHeight="1" x14ac:dyDescent="0.2">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3147571</v>
      </c>
      <c r="AB110" s="944"/>
      <c r="AC110" s="944"/>
      <c r="AD110" s="944"/>
      <c r="AE110" s="945"/>
      <c r="AF110" s="946">
        <v>3169347</v>
      </c>
      <c r="AG110" s="944"/>
      <c r="AH110" s="944"/>
      <c r="AI110" s="944"/>
      <c r="AJ110" s="945"/>
      <c r="AK110" s="946">
        <v>3386698</v>
      </c>
      <c r="AL110" s="944"/>
      <c r="AM110" s="944"/>
      <c r="AN110" s="944"/>
      <c r="AO110" s="945"/>
      <c r="AP110" s="947">
        <v>28.6</v>
      </c>
      <c r="AQ110" s="948"/>
      <c r="AR110" s="948"/>
      <c r="AS110" s="948"/>
      <c r="AT110" s="949"/>
      <c r="AU110" s="950" t="s">
        <v>73</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23789320</v>
      </c>
      <c r="BR110" s="979"/>
      <c r="BS110" s="979"/>
      <c r="BT110" s="979"/>
      <c r="BU110" s="979"/>
      <c r="BV110" s="979">
        <v>24964765</v>
      </c>
      <c r="BW110" s="979"/>
      <c r="BX110" s="979"/>
      <c r="BY110" s="979"/>
      <c r="BZ110" s="979"/>
      <c r="CA110" s="979">
        <v>26147691</v>
      </c>
      <c r="CB110" s="979"/>
      <c r="CC110" s="979"/>
      <c r="CD110" s="979"/>
      <c r="CE110" s="979"/>
      <c r="CF110" s="993">
        <v>220.5</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445</v>
      </c>
      <c r="DH110" s="979"/>
      <c r="DI110" s="979"/>
      <c r="DJ110" s="979"/>
      <c r="DK110" s="979"/>
      <c r="DL110" s="979" t="s">
        <v>446</v>
      </c>
      <c r="DM110" s="979"/>
      <c r="DN110" s="979"/>
      <c r="DO110" s="979"/>
      <c r="DP110" s="979"/>
      <c r="DQ110" s="979" t="s">
        <v>446</v>
      </c>
      <c r="DR110" s="979"/>
      <c r="DS110" s="979"/>
      <c r="DT110" s="979"/>
      <c r="DU110" s="979"/>
      <c r="DV110" s="980" t="s">
        <v>446</v>
      </c>
      <c r="DW110" s="980"/>
      <c r="DX110" s="980"/>
      <c r="DY110" s="980"/>
      <c r="DZ110" s="981"/>
    </row>
    <row r="111" spans="1:131" s="246" customFormat="1" ht="26.25" customHeight="1" x14ac:dyDescent="0.2">
      <c r="A111" s="982" t="s">
        <v>447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448</v>
      </c>
      <c r="AB111" s="986"/>
      <c r="AC111" s="986"/>
      <c r="AD111" s="986"/>
      <c r="AE111" s="987"/>
      <c r="AF111" s="988" t="s">
        <v>448</v>
      </c>
      <c r="AG111" s="986"/>
      <c r="AH111" s="986"/>
      <c r="AI111" s="986"/>
      <c r="AJ111" s="987"/>
      <c r="AK111" s="988" t="s">
        <v>448</v>
      </c>
      <c r="AL111" s="986"/>
      <c r="AM111" s="986"/>
      <c r="AN111" s="986"/>
      <c r="AO111" s="987"/>
      <c r="AP111" s="989" t="s">
        <v>449</v>
      </c>
      <c r="AQ111" s="990"/>
      <c r="AR111" s="990"/>
      <c r="AS111" s="990"/>
      <c r="AT111" s="991"/>
      <c r="AU111" s="952"/>
      <c r="AV111" s="953"/>
      <c r="AW111" s="953"/>
      <c r="AX111" s="953"/>
      <c r="AY111" s="953"/>
      <c r="AZ111" s="1001" t="s">
        <v>450</v>
      </c>
      <c r="BA111" s="1002"/>
      <c r="BB111" s="1002"/>
      <c r="BC111" s="1002"/>
      <c r="BD111" s="1002"/>
      <c r="BE111" s="1002"/>
      <c r="BF111" s="1002"/>
      <c r="BG111" s="1002"/>
      <c r="BH111" s="1002"/>
      <c r="BI111" s="1002"/>
      <c r="BJ111" s="1002"/>
      <c r="BK111" s="1002"/>
      <c r="BL111" s="1002"/>
      <c r="BM111" s="1002"/>
      <c r="BN111" s="1002"/>
      <c r="BO111" s="1002"/>
      <c r="BP111" s="1003"/>
      <c r="BQ111" s="971">
        <v>696899</v>
      </c>
      <c r="BR111" s="972"/>
      <c r="BS111" s="972"/>
      <c r="BT111" s="972"/>
      <c r="BU111" s="972"/>
      <c r="BV111" s="972">
        <v>592962</v>
      </c>
      <c r="BW111" s="972"/>
      <c r="BX111" s="972"/>
      <c r="BY111" s="972"/>
      <c r="BZ111" s="972"/>
      <c r="CA111" s="972">
        <v>534472</v>
      </c>
      <c r="CB111" s="972"/>
      <c r="CC111" s="972"/>
      <c r="CD111" s="972"/>
      <c r="CE111" s="972"/>
      <c r="CF111" s="966">
        <v>4.5</v>
      </c>
      <c r="CG111" s="967"/>
      <c r="CH111" s="967"/>
      <c r="CI111" s="967"/>
      <c r="CJ111" s="967"/>
      <c r="CK111" s="997"/>
      <c r="CL111" s="998"/>
      <c r="CM111" s="968" t="s">
        <v>451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419</v>
      </c>
      <c r="DH111" s="972"/>
      <c r="DI111" s="972"/>
      <c r="DJ111" s="972"/>
      <c r="DK111" s="972"/>
      <c r="DL111" s="972" t="s">
        <v>419</v>
      </c>
      <c r="DM111" s="972"/>
      <c r="DN111" s="972"/>
      <c r="DO111" s="972"/>
      <c r="DP111" s="972"/>
      <c r="DQ111" s="972" t="s">
        <v>445</v>
      </c>
      <c r="DR111" s="972"/>
      <c r="DS111" s="972"/>
      <c r="DT111" s="972"/>
      <c r="DU111" s="972"/>
      <c r="DV111" s="973" t="s">
        <v>445</v>
      </c>
      <c r="DW111" s="973"/>
      <c r="DX111" s="973"/>
      <c r="DY111" s="973"/>
      <c r="DZ111" s="974"/>
    </row>
    <row r="112" spans="1:131" s="246" customFormat="1" ht="26.25" customHeight="1" x14ac:dyDescent="0.2">
      <c r="A112" s="1004" t="s">
        <v>452</v>
      </c>
      <c r="B112" s="1005"/>
      <c r="C112" s="1002" t="s">
        <v>453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448</v>
      </c>
      <c r="AB112" s="1011"/>
      <c r="AC112" s="1011"/>
      <c r="AD112" s="1011"/>
      <c r="AE112" s="1012"/>
      <c r="AF112" s="1013" t="s">
        <v>454</v>
      </c>
      <c r="AG112" s="1011"/>
      <c r="AH112" s="1011"/>
      <c r="AI112" s="1011"/>
      <c r="AJ112" s="1012"/>
      <c r="AK112" s="1013" t="s">
        <v>419</v>
      </c>
      <c r="AL112" s="1011"/>
      <c r="AM112" s="1011"/>
      <c r="AN112" s="1011"/>
      <c r="AO112" s="1012"/>
      <c r="AP112" s="1014" t="s">
        <v>419</v>
      </c>
      <c r="AQ112" s="1015"/>
      <c r="AR112" s="1015"/>
      <c r="AS112" s="1015"/>
      <c r="AT112" s="1016"/>
      <c r="AU112" s="952"/>
      <c r="AV112" s="953"/>
      <c r="AW112" s="953"/>
      <c r="AX112" s="953"/>
      <c r="AY112" s="953"/>
      <c r="AZ112" s="1001" t="s">
        <v>455</v>
      </c>
      <c r="BA112" s="1002"/>
      <c r="BB112" s="1002"/>
      <c r="BC112" s="1002"/>
      <c r="BD112" s="1002"/>
      <c r="BE112" s="1002"/>
      <c r="BF112" s="1002"/>
      <c r="BG112" s="1002"/>
      <c r="BH112" s="1002"/>
      <c r="BI112" s="1002"/>
      <c r="BJ112" s="1002"/>
      <c r="BK112" s="1002"/>
      <c r="BL112" s="1002"/>
      <c r="BM112" s="1002"/>
      <c r="BN112" s="1002"/>
      <c r="BO112" s="1002"/>
      <c r="BP112" s="1003"/>
      <c r="BQ112" s="971">
        <v>12410436</v>
      </c>
      <c r="BR112" s="972"/>
      <c r="BS112" s="972"/>
      <c r="BT112" s="972"/>
      <c r="BU112" s="972"/>
      <c r="BV112" s="972">
        <v>12272748</v>
      </c>
      <c r="BW112" s="972"/>
      <c r="BX112" s="972"/>
      <c r="BY112" s="972"/>
      <c r="BZ112" s="972"/>
      <c r="CA112" s="972">
        <v>11961878</v>
      </c>
      <c r="CB112" s="972"/>
      <c r="CC112" s="972"/>
      <c r="CD112" s="972"/>
      <c r="CE112" s="972"/>
      <c r="CF112" s="966">
        <v>100.9</v>
      </c>
      <c r="CG112" s="967"/>
      <c r="CH112" s="967"/>
      <c r="CI112" s="967"/>
      <c r="CJ112" s="967"/>
      <c r="CK112" s="997"/>
      <c r="CL112" s="998"/>
      <c r="CM112" s="968" t="s">
        <v>456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446</v>
      </c>
      <c r="DH112" s="972"/>
      <c r="DI112" s="972"/>
      <c r="DJ112" s="972"/>
      <c r="DK112" s="972"/>
      <c r="DL112" s="972" t="s">
        <v>446</v>
      </c>
      <c r="DM112" s="972"/>
      <c r="DN112" s="972"/>
      <c r="DO112" s="972"/>
      <c r="DP112" s="972"/>
      <c r="DQ112" s="972" t="s">
        <v>448</v>
      </c>
      <c r="DR112" s="972"/>
      <c r="DS112" s="972"/>
      <c r="DT112" s="972"/>
      <c r="DU112" s="972"/>
      <c r="DV112" s="973" t="s">
        <v>448</v>
      </c>
      <c r="DW112" s="973"/>
      <c r="DX112" s="973"/>
      <c r="DY112" s="973"/>
      <c r="DZ112" s="974"/>
    </row>
    <row r="113" spans="1:130" s="246" customFormat="1" ht="26.25" customHeight="1" x14ac:dyDescent="0.2">
      <c r="A113" s="1006"/>
      <c r="B113" s="1007"/>
      <c r="C113" s="1002" t="s">
        <v>457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1543074</v>
      </c>
      <c r="AB113" s="986"/>
      <c r="AC113" s="986"/>
      <c r="AD113" s="986"/>
      <c r="AE113" s="987"/>
      <c r="AF113" s="988">
        <v>1438254</v>
      </c>
      <c r="AG113" s="986"/>
      <c r="AH113" s="986"/>
      <c r="AI113" s="986"/>
      <c r="AJ113" s="987"/>
      <c r="AK113" s="988">
        <v>1430821</v>
      </c>
      <c r="AL113" s="986"/>
      <c r="AM113" s="986"/>
      <c r="AN113" s="986"/>
      <c r="AO113" s="987"/>
      <c r="AP113" s="989">
        <v>12.1</v>
      </c>
      <c r="AQ113" s="990"/>
      <c r="AR113" s="990"/>
      <c r="AS113" s="990"/>
      <c r="AT113" s="991"/>
      <c r="AU113" s="952"/>
      <c r="AV113" s="953"/>
      <c r="AW113" s="953"/>
      <c r="AX113" s="953"/>
      <c r="AY113" s="953"/>
      <c r="AZ113" s="1001" t="s">
        <v>458</v>
      </c>
      <c r="BA113" s="1002"/>
      <c r="BB113" s="1002"/>
      <c r="BC113" s="1002"/>
      <c r="BD113" s="1002"/>
      <c r="BE113" s="1002"/>
      <c r="BF113" s="1002"/>
      <c r="BG113" s="1002"/>
      <c r="BH113" s="1002"/>
      <c r="BI113" s="1002"/>
      <c r="BJ113" s="1002"/>
      <c r="BK113" s="1002"/>
      <c r="BL113" s="1002"/>
      <c r="BM113" s="1002"/>
      <c r="BN113" s="1002"/>
      <c r="BO113" s="1002"/>
      <c r="BP113" s="1003"/>
      <c r="BQ113" s="971">
        <v>507188</v>
      </c>
      <c r="BR113" s="972"/>
      <c r="BS113" s="972"/>
      <c r="BT113" s="972"/>
      <c r="BU113" s="972"/>
      <c r="BV113" s="972">
        <v>447028</v>
      </c>
      <c r="BW113" s="972"/>
      <c r="BX113" s="972"/>
      <c r="BY113" s="972"/>
      <c r="BZ113" s="972"/>
      <c r="CA113" s="972">
        <v>501986</v>
      </c>
      <c r="CB113" s="972"/>
      <c r="CC113" s="972"/>
      <c r="CD113" s="972"/>
      <c r="CE113" s="972"/>
      <c r="CF113" s="966">
        <v>4.2</v>
      </c>
      <c r="CG113" s="967"/>
      <c r="CH113" s="967"/>
      <c r="CI113" s="967"/>
      <c r="CJ113" s="967"/>
      <c r="CK113" s="997"/>
      <c r="CL113" s="998"/>
      <c r="CM113" s="968" t="s">
        <v>459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454</v>
      </c>
      <c r="DH113" s="1011"/>
      <c r="DI113" s="1011"/>
      <c r="DJ113" s="1011"/>
      <c r="DK113" s="1012"/>
      <c r="DL113" s="1013" t="s">
        <v>446</v>
      </c>
      <c r="DM113" s="1011"/>
      <c r="DN113" s="1011"/>
      <c r="DO113" s="1011"/>
      <c r="DP113" s="1012"/>
      <c r="DQ113" s="1013" t="s">
        <v>419</v>
      </c>
      <c r="DR113" s="1011"/>
      <c r="DS113" s="1011"/>
      <c r="DT113" s="1011"/>
      <c r="DU113" s="1012"/>
      <c r="DV113" s="1014" t="s">
        <v>448</v>
      </c>
      <c r="DW113" s="1015"/>
      <c r="DX113" s="1015"/>
      <c r="DY113" s="1015"/>
      <c r="DZ113" s="1016"/>
    </row>
    <row r="114" spans="1:130" s="246" customFormat="1" ht="26.25" customHeight="1" x14ac:dyDescent="0.2">
      <c r="A114" s="1006"/>
      <c r="B114" s="1007"/>
      <c r="C114" s="1002" t="s">
        <v>460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249806</v>
      </c>
      <c r="AB114" s="1011"/>
      <c r="AC114" s="1011"/>
      <c r="AD114" s="1011"/>
      <c r="AE114" s="1012"/>
      <c r="AF114" s="1013">
        <v>77853</v>
      </c>
      <c r="AG114" s="1011"/>
      <c r="AH114" s="1011"/>
      <c r="AI114" s="1011"/>
      <c r="AJ114" s="1012"/>
      <c r="AK114" s="1013">
        <v>78967</v>
      </c>
      <c r="AL114" s="1011"/>
      <c r="AM114" s="1011"/>
      <c r="AN114" s="1011"/>
      <c r="AO114" s="1012"/>
      <c r="AP114" s="1014">
        <v>0.7</v>
      </c>
      <c r="AQ114" s="1015"/>
      <c r="AR114" s="1015"/>
      <c r="AS114" s="1015"/>
      <c r="AT114" s="1016"/>
      <c r="AU114" s="952"/>
      <c r="AV114" s="953"/>
      <c r="AW114" s="953"/>
      <c r="AX114" s="953"/>
      <c r="AY114" s="953"/>
      <c r="AZ114" s="1001" t="s">
        <v>461</v>
      </c>
      <c r="BA114" s="1002"/>
      <c r="BB114" s="1002"/>
      <c r="BC114" s="1002"/>
      <c r="BD114" s="1002"/>
      <c r="BE114" s="1002"/>
      <c r="BF114" s="1002"/>
      <c r="BG114" s="1002"/>
      <c r="BH114" s="1002"/>
      <c r="BI114" s="1002"/>
      <c r="BJ114" s="1002"/>
      <c r="BK114" s="1002"/>
      <c r="BL114" s="1002"/>
      <c r="BM114" s="1002"/>
      <c r="BN114" s="1002"/>
      <c r="BO114" s="1002"/>
      <c r="BP114" s="1003"/>
      <c r="BQ114" s="971">
        <v>2368168</v>
      </c>
      <c r="BR114" s="972"/>
      <c r="BS114" s="972"/>
      <c r="BT114" s="972"/>
      <c r="BU114" s="972"/>
      <c r="BV114" s="972">
        <v>2212702</v>
      </c>
      <c r="BW114" s="972"/>
      <c r="BX114" s="972"/>
      <c r="BY114" s="972"/>
      <c r="BZ114" s="972"/>
      <c r="CA114" s="972">
        <v>1968661</v>
      </c>
      <c r="CB114" s="972"/>
      <c r="CC114" s="972"/>
      <c r="CD114" s="972"/>
      <c r="CE114" s="972"/>
      <c r="CF114" s="966">
        <v>16.600000000000001</v>
      </c>
      <c r="CG114" s="967"/>
      <c r="CH114" s="967"/>
      <c r="CI114" s="967"/>
      <c r="CJ114" s="967"/>
      <c r="CK114" s="997"/>
      <c r="CL114" s="998"/>
      <c r="CM114" s="968" t="s">
        <v>462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448</v>
      </c>
      <c r="DH114" s="1011"/>
      <c r="DI114" s="1011"/>
      <c r="DJ114" s="1011"/>
      <c r="DK114" s="1012"/>
      <c r="DL114" s="1013" t="s">
        <v>448</v>
      </c>
      <c r="DM114" s="1011"/>
      <c r="DN114" s="1011"/>
      <c r="DO114" s="1011"/>
      <c r="DP114" s="1012"/>
      <c r="DQ114" s="1013" t="s">
        <v>419</v>
      </c>
      <c r="DR114" s="1011"/>
      <c r="DS114" s="1011"/>
      <c r="DT114" s="1011"/>
      <c r="DU114" s="1012"/>
      <c r="DV114" s="1014" t="s">
        <v>448</v>
      </c>
      <c r="DW114" s="1015"/>
      <c r="DX114" s="1015"/>
      <c r="DY114" s="1015"/>
      <c r="DZ114" s="1016"/>
    </row>
    <row r="115" spans="1:130" s="246" customFormat="1" ht="26.25" customHeight="1" x14ac:dyDescent="0.2">
      <c r="A115" s="1006"/>
      <c r="B115" s="1007"/>
      <c r="C115" s="1002" t="s">
        <v>463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6196</v>
      </c>
      <c r="AB115" s="986"/>
      <c r="AC115" s="986"/>
      <c r="AD115" s="986"/>
      <c r="AE115" s="987"/>
      <c r="AF115" s="988">
        <v>6463</v>
      </c>
      <c r="AG115" s="986"/>
      <c r="AH115" s="986"/>
      <c r="AI115" s="986"/>
      <c r="AJ115" s="987"/>
      <c r="AK115" s="988">
        <v>6588</v>
      </c>
      <c r="AL115" s="986"/>
      <c r="AM115" s="986"/>
      <c r="AN115" s="986"/>
      <c r="AO115" s="987"/>
      <c r="AP115" s="989">
        <v>0.1</v>
      </c>
      <c r="AQ115" s="990"/>
      <c r="AR115" s="990"/>
      <c r="AS115" s="990"/>
      <c r="AT115" s="991"/>
      <c r="AU115" s="952"/>
      <c r="AV115" s="953"/>
      <c r="AW115" s="953"/>
      <c r="AX115" s="953"/>
      <c r="AY115" s="953"/>
      <c r="AZ115" s="1001" t="s">
        <v>464</v>
      </c>
      <c r="BA115" s="1002"/>
      <c r="BB115" s="1002"/>
      <c r="BC115" s="1002"/>
      <c r="BD115" s="1002"/>
      <c r="BE115" s="1002"/>
      <c r="BF115" s="1002"/>
      <c r="BG115" s="1002"/>
      <c r="BH115" s="1002"/>
      <c r="BI115" s="1002"/>
      <c r="BJ115" s="1002"/>
      <c r="BK115" s="1002"/>
      <c r="BL115" s="1002"/>
      <c r="BM115" s="1002"/>
      <c r="BN115" s="1002"/>
      <c r="BO115" s="1002"/>
      <c r="BP115" s="1003"/>
      <c r="BQ115" s="971" t="s">
        <v>448</v>
      </c>
      <c r="BR115" s="972"/>
      <c r="BS115" s="972"/>
      <c r="BT115" s="972"/>
      <c r="BU115" s="972"/>
      <c r="BV115" s="972" t="s">
        <v>448</v>
      </c>
      <c r="BW115" s="972"/>
      <c r="BX115" s="972"/>
      <c r="BY115" s="972"/>
      <c r="BZ115" s="972"/>
      <c r="CA115" s="972" t="s">
        <v>448</v>
      </c>
      <c r="CB115" s="972"/>
      <c r="CC115" s="972"/>
      <c r="CD115" s="972"/>
      <c r="CE115" s="972"/>
      <c r="CF115" s="966" t="s">
        <v>448</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663165</v>
      </c>
      <c r="DH115" s="1011"/>
      <c r="DI115" s="1011"/>
      <c r="DJ115" s="1011"/>
      <c r="DK115" s="1012"/>
      <c r="DL115" s="1013">
        <v>566665</v>
      </c>
      <c r="DM115" s="1011"/>
      <c r="DN115" s="1011"/>
      <c r="DO115" s="1011"/>
      <c r="DP115" s="1012"/>
      <c r="DQ115" s="1013">
        <v>514118</v>
      </c>
      <c r="DR115" s="1011"/>
      <c r="DS115" s="1011"/>
      <c r="DT115" s="1011"/>
      <c r="DU115" s="1012"/>
      <c r="DV115" s="1014">
        <v>4.3</v>
      </c>
      <c r="DW115" s="1015"/>
      <c r="DX115" s="1015"/>
      <c r="DY115" s="1015"/>
      <c r="DZ115" s="1016"/>
    </row>
    <row r="116" spans="1:130" s="246" customFormat="1" ht="26.25" customHeight="1" x14ac:dyDescent="0.2">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77</v>
      </c>
      <c r="AB116" s="1011"/>
      <c r="AC116" s="1011"/>
      <c r="AD116" s="1011"/>
      <c r="AE116" s="1012"/>
      <c r="AF116" s="1013">
        <v>103</v>
      </c>
      <c r="AG116" s="1011"/>
      <c r="AH116" s="1011"/>
      <c r="AI116" s="1011"/>
      <c r="AJ116" s="1012"/>
      <c r="AK116" s="1013">
        <v>103</v>
      </c>
      <c r="AL116" s="1011"/>
      <c r="AM116" s="1011"/>
      <c r="AN116" s="1011"/>
      <c r="AO116" s="1012"/>
      <c r="AP116" s="1014">
        <v>0</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448</v>
      </c>
      <c r="BR116" s="972"/>
      <c r="BS116" s="972"/>
      <c r="BT116" s="972"/>
      <c r="BU116" s="972"/>
      <c r="BV116" s="972" t="s">
        <v>448</v>
      </c>
      <c r="BW116" s="972"/>
      <c r="BX116" s="972"/>
      <c r="BY116" s="972"/>
      <c r="BZ116" s="972"/>
      <c r="CA116" s="972" t="s">
        <v>446</v>
      </c>
      <c r="CB116" s="972"/>
      <c r="CC116" s="972"/>
      <c r="CD116" s="972"/>
      <c r="CE116" s="972"/>
      <c r="CF116" s="966" t="s">
        <v>446</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16752</v>
      </c>
      <c r="DH116" s="1011"/>
      <c r="DI116" s="1011"/>
      <c r="DJ116" s="1011"/>
      <c r="DK116" s="1012"/>
      <c r="DL116" s="1013">
        <v>12564</v>
      </c>
      <c r="DM116" s="1011"/>
      <c r="DN116" s="1011"/>
      <c r="DO116" s="1011"/>
      <c r="DP116" s="1012"/>
      <c r="DQ116" s="1013">
        <v>9772</v>
      </c>
      <c r="DR116" s="1011"/>
      <c r="DS116" s="1011"/>
      <c r="DT116" s="1011"/>
      <c r="DU116" s="1012"/>
      <c r="DV116" s="1014">
        <v>0.1</v>
      </c>
      <c r="DW116" s="1015"/>
      <c r="DX116" s="1015"/>
      <c r="DY116" s="1015"/>
      <c r="DZ116" s="1016"/>
    </row>
    <row r="117" spans="1:130" s="246" customFormat="1" ht="26.25" customHeight="1" x14ac:dyDescent="0.2">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4946724</v>
      </c>
      <c r="AB117" s="1029"/>
      <c r="AC117" s="1029"/>
      <c r="AD117" s="1029"/>
      <c r="AE117" s="1030"/>
      <c r="AF117" s="1031">
        <v>4692020</v>
      </c>
      <c r="AG117" s="1029"/>
      <c r="AH117" s="1029"/>
      <c r="AI117" s="1029"/>
      <c r="AJ117" s="1030"/>
      <c r="AK117" s="1031">
        <v>4903177</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419</v>
      </c>
      <c r="BR117" s="972"/>
      <c r="BS117" s="972"/>
      <c r="BT117" s="972"/>
      <c r="BU117" s="972"/>
      <c r="BV117" s="972" t="s">
        <v>454</v>
      </c>
      <c r="BW117" s="972"/>
      <c r="BX117" s="972"/>
      <c r="BY117" s="972"/>
      <c r="BZ117" s="972"/>
      <c r="CA117" s="972" t="s">
        <v>454</v>
      </c>
      <c r="CB117" s="972"/>
      <c r="CC117" s="972"/>
      <c r="CD117" s="972"/>
      <c r="CE117" s="972"/>
      <c r="CF117" s="966" t="s">
        <v>446</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419</v>
      </c>
      <c r="DH117" s="1011"/>
      <c r="DI117" s="1011"/>
      <c r="DJ117" s="1011"/>
      <c r="DK117" s="1012"/>
      <c r="DL117" s="1013" t="s">
        <v>419</v>
      </c>
      <c r="DM117" s="1011"/>
      <c r="DN117" s="1011"/>
      <c r="DO117" s="1011"/>
      <c r="DP117" s="1012"/>
      <c r="DQ117" s="1013" t="s">
        <v>446</v>
      </c>
      <c r="DR117" s="1011"/>
      <c r="DS117" s="1011"/>
      <c r="DT117" s="1011"/>
      <c r="DU117" s="1012"/>
      <c r="DV117" s="1014" t="s">
        <v>446</v>
      </c>
      <c r="DW117" s="1015"/>
      <c r="DX117" s="1015"/>
      <c r="DY117" s="1015"/>
      <c r="DZ117" s="1016"/>
    </row>
    <row r="118" spans="1:130" s="246" customFormat="1" ht="26.25" customHeight="1" x14ac:dyDescent="0.2">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306</v>
      </c>
      <c r="AG118" s="937"/>
      <c r="AH118" s="937"/>
      <c r="AI118" s="937"/>
      <c r="AJ118" s="938"/>
      <c r="AK118" s="936" t="s">
        <v>305</v>
      </c>
      <c r="AL118" s="937"/>
      <c r="AM118" s="937"/>
      <c r="AN118" s="937"/>
      <c r="AO118" s="938"/>
      <c r="AP118" s="1023" t="s">
        <v>439</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454</v>
      </c>
      <c r="BR118" s="1050"/>
      <c r="BS118" s="1050"/>
      <c r="BT118" s="1050"/>
      <c r="BU118" s="1050"/>
      <c r="BV118" s="1050" t="s">
        <v>454</v>
      </c>
      <c r="BW118" s="1050"/>
      <c r="BX118" s="1050"/>
      <c r="BY118" s="1050"/>
      <c r="BZ118" s="1050"/>
      <c r="CA118" s="1050" t="s">
        <v>454</v>
      </c>
      <c r="CB118" s="1050"/>
      <c r="CC118" s="1050"/>
      <c r="CD118" s="1050"/>
      <c r="CE118" s="1050"/>
      <c r="CF118" s="966" t="s">
        <v>454</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454</v>
      </c>
      <c r="DH118" s="1011"/>
      <c r="DI118" s="1011"/>
      <c r="DJ118" s="1011"/>
      <c r="DK118" s="1012"/>
      <c r="DL118" s="1013" t="s">
        <v>454</v>
      </c>
      <c r="DM118" s="1011"/>
      <c r="DN118" s="1011"/>
      <c r="DO118" s="1011"/>
      <c r="DP118" s="1012"/>
      <c r="DQ118" s="1013" t="s">
        <v>419</v>
      </c>
      <c r="DR118" s="1011"/>
      <c r="DS118" s="1011"/>
      <c r="DT118" s="1011"/>
      <c r="DU118" s="1012"/>
      <c r="DV118" s="1014" t="s">
        <v>419</v>
      </c>
      <c r="DW118" s="1015"/>
      <c r="DX118" s="1015"/>
      <c r="DY118" s="1015"/>
      <c r="DZ118" s="1016"/>
    </row>
    <row r="119" spans="1:130" s="246" customFormat="1" ht="26.25" customHeight="1" x14ac:dyDescent="0.2">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454</v>
      </c>
      <c r="AB119" s="944"/>
      <c r="AC119" s="944"/>
      <c r="AD119" s="944"/>
      <c r="AE119" s="945"/>
      <c r="AF119" s="946" t="s">
        <v>419</v>
      </c>
      <c r="AG119" s="944"/>
      <c r="AH119" s="944"/>
      <c r="AI119" s="944"/>
      <c r="AJ119" s="945"/>
      <c r="AK119" s="946" t="s">
        <v>454</v>
      </c>
      <c r="AL119" s="944"/>
      <c r="AM119" s="944"/>
      <c r="AN119" s="944"/>
      <c r="AO119" s="945"/>
      <c r="AP119" s="947" t="s">
        <v>419</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474</v>
      </c>
      <c r="BP119" s="1058"/>
      <c r="BQ119" s="1049">
        <v>39772011</v>
      </c>
      <c r="BR119" s="1050"/>
      <c r="BS119" s="1050"/>
      <c r="BT119" s="1050"/>
      <c r="BU119" s="1050"/>
      <c r="BV119" s="1050">
        <v>40490205</v>
      </c>
      <c r="BW119" s="1050"/>
      <c r="BX119" s="1050"/>
      <c r="BY119" s="1050"/>
      <c r="BZ119" s="1050"/>
      <c r="CA119" s="1050">
        <v>41114688</v>
      </c>
      <c r="CB119" s="1050"/>
      <c r="CC119" s="1050"/>
      <c r="CD119" s="1050"/>
      <c r="CE119" s="1050"/>
      <c r="CF119" s="1051"/>
      <c r="CG119" s="1052"/>
      <c r="CH119" s="1052"/>
      <c r="CI119" s="1052"/>
      <c r="CJ119" s="1053"/>
      <c r="CK119" s="999"/>
      <c r="CL119" s="1000"/>
      <c r="CM119" s="1054" t="s">
        <v>475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16982</v>
      </c>
      <c r="DH119" s="1036"/>
      <c r="DI119" s="1036"/>
      <c r="DJ119" s="1036"/>
      <c r="DK119" s="1037"/>
      <c r="DL119" s="1035">
        <v>13733</v>
      </c>
      <c r="DM119" s="1036"/>
      <c r="DN119" s="1036"/>
      <c r="DO119" s="1036"/>
      <c r="DP119" s="1037"/>
      <c r="DQ119" s="1035">
        <v>10582</v>
      </c>
      <c r="DR119" s="1036"/>
      <c r="DS119" s="1036"/>
      <c r="DT119" s="1036"/>
      <c r="DU119" s="1037"/>
      <c r="DV119" s="1038">
        <v>0.1</v>
      </c>
      <c r="DW119" s="1039"/>
      <c r="DX119" s="1039"/>
      <c r="DY119" s="1039"/>
      <c r="DZ119" s="1040"/>
    </row>
    <row r="120" spans="1:130" s="246" customFormat="1" ht="26.25" customHeight="1" x14ac:dyDescent="0.2">
      <c r="A120" s="1111"/>
      <c r="B120" s="998"/>
      <c r="C120" s="968" t="s">
        <v>451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419</v>
      </c>
      <c r="AB120" s="1011"/>
      <c r="AC120" s="1011"/>
      <c r="AD120" s="1011"/>
      <c r="AE120" s="1012"/>
      <c r="AF120" s="1013" t="s">
        <v>419</v>
      </c>
      <c r="AG120" s="1011"/>
      <c r="AH120" s="1011"/>
      <c r="AI120" s="1011"/>
      <c r="AJ120" s="1012"/>
      <c r="AK120" s="1013" t="s">
        <v>419</v>
      </c>
      <c r="AL120" s="1011"/>
      <c r="AM120" s="1011"/>
      <c r="AN120" s="1011"/>
      <c r="AO120" s="1012"/>
      <c r="AP120" s="1014" t="s">
        <v>419</v>
      </c>
      <c r="AQ120" s="1015"/>
      <c r="AR120" s="1015"/>
      <c r="AS120" s="1015"/>
      <c r="AT120" s="1016"/>
      <c r="AU120" s="1041" t="s">
        <v>476</v>
      </c>
      <c r="AV120" s="1042"/>
      <c r="AW120" s="1042"/>
      <c r="AX120" s="1042"/>
      <c r="AY120" s="1043"/>
      <c r="AZ120" s="992" t="s">
        <v>477</v>
      </c>
      <c r="BA120" s="941"/>
      <c r="BB120" s="941"/>
      <c r="BC120" s="941"/>
      <c r="BD120" s="941"/>
      <c r="BE120" s="941"/>
      <c r="BF120" s="941"/>
      <c r="BG120" s="941"/>
      <c r="BH120" s="941"/>
      <c r="BI120" s="941"/>
      <c r="BJ120" s="941"/>
      <c r="BK120" s="941"/>
      <c r="BL120" s="941"/>
      <c r="BM120" s="941"/>
      <c r="BN120" s="941"/>
      <c r="BO120" s="941"/>
      <c r="BP120" s="942"/>
      <c r="BQ120" s="978">
        <v>13915093</v>
      </c>
      <c r="BR120" s="979"/>
      <c r="BS120" s="979"/>
      <c r="BT120" s="979"/>
      <c r="BU120" s="979"/>
      <c r="BV120" s="979">
        <v>14309284</v>
      </c>
      <c r="BW120" s="979"/>
      <c r="BX120" s="979"/>
      <c r="BY120" s="979"/>
      <c r="BZ120" s="979"/>
      <c r="CA120" s="979">
        <v>14054227</v>
      </c>
      <c r="CB120" s="979"/>
      <c r="CC120" s="979"/>
      <c r="CD120" s="979"/>
      <c r="CE120" s="979"/>
      <c r="CF120" s="993">
        <v>118.5</v>
      </c>
      <c r="CG120" s="994"/>
      <c r="CH120" s="994"/>
      <c r="CI120" s="994"/>
      <c r="CJ120" s="994"/>
      <c r="CK120" s="1059" t="s">
        <v>478</v>
      </c>
      <c r="CL120" s="1060"/>
      <c r="CM120" s="1060"/>
      <c r="CN120" s="1060"/>
      <c r="CO120" s="1061"/>
      <c r="CP120" s="1067" t="s">
        <v>410</v>
      </c>
      <c r="CQ120" s="1068"/>
      <c r="CR120" s="1068"/>
      <c r="CS120" s="1068"/>
      <c r="CT120" s="1068"/>
      <c r="CU120" s="1068"/>
      <c r="CV120" s="1068"/>
      <c r="CW120" s="1068"/>
      <c r="CX120" s="1068"/>
      <c r="CY120" s="1068"/>
      <c r="CZ120" s="1068"/>
      <c r="DA120" s="1068"/>
      <c r="DB120" s="1068"/>
      <c r="DC120" s="1068"/>
      <c r="DD120" s="1068"/>
      <c r="DE120" s="1068"/>
      <c r="DF120" s="1069"/>
      <c r="DG120" s="978">
        <v>9907828</v>
      </c>
      <c r="DH120" s="979"/>
      <c r="DI120" s="979"/>
      <c r="DJ120" s="979"/>
      <c r="DK120" s="979"/>
      <c r="DL120" s="979">
        <v>9832107</v>
      </c>
      <c r="DM120" s="979"/>
      <c r="DN120" s="979"/>
      <c r="DO120" s="979"/>
      <c r="DP120" s="979"/>
      <c r="DQ120" s="979">
        <v>9613245</v>
      </c>
      <c r="DR120" s="979"/>
      <c r="DS120" s="979"/>
      <c r="DT120" s="979"/>
      <c r="DU120" s="979"/>
      <c r="DV120" s="980">
        <v>81.099999999999994</v>
      </c>
      <c r="DW120" s="980"/>
      <c r="DX120" s="980"/>
      <c r="DY120" s="980"/>
      <c r="DZ120" s="981"/>
    </row>
    <row r="121" spans="1:130" s="246" customFormat="1" ht="26.25" customHeight="1" x14ac:dyDescent="0.2">
      <c r="A121" s="1111"/>
      <c r="B121" s="998"/>
      <c r="C121" s="1019" t="s">
        <v>479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419</v>
      </c>
      <c r="AB121" s="1011"/>
      <c r="AC121" s="1011"/>
      <c r="AD121" s="1011"/>
      <c r="AE121" s="1012"/>
      <c r="AF121" s="1013" t="s">
        <v>419</v>
      </c>
      <c r="AG121" s="1011"/>
      <c r="AH121" s="1011"/>
      <c r="AI121" s="1011"/>
      <c r="AJ121" s="1012"/>
      <c r="AK121" s="1013" t="s">
        <v>419</v>
      </c>
      <c r="AL121" s="1011"/>
      <c r="AM121" s="1011"/>
      <c r="AN121" s="1011"/>
      <c r="AO121" s="1012"/>
      <c r="AP121" s="1014" t="s">
        <v>419</v>
      </c>
      <c r="AQ121" s="1015"/>
      <c r="AR121" s="1015"/>
      <c r="AS121" s="1015"/>
      <c r="AT121" s="1016"/>
      <c r="AU121" s="1044"/>
      <c r="AV121" s="1045"/>
      <c r="AW121" s="1045"/>
      <c r="AX121" s="1045"/>
      <c r="AY121" s="1046"/>
      <c r="AZ121" s="1001" t="s">
        <v>480</v>
      </c>
      <c r="BA121" s="1002"/>
      <c r="BB121" s="1002"/>
      <c r="BC121" s="1002"/>
      <c r="BD121" s="1002"/>
      <c r="BE121" s="1002"/>
      <c r="BF121" s="1002"/>
      <c r="BG121" s="1002"/>
      <c r="BH121" s="1002"/>
      <c r="BI121" s="1002"/>
      <c r="BJ121" s="1002"/>
      <c r="BK121" s="1002"/>
      <c r="BL121" s="1002"/>
      <c r="BM121" s="1002"/>
      <c r="BN121" s="1002"/>
      <c r="BO121" s="1002"/>
      <c r="BP121" s="1003"/>
      <c r="BQ121" s="971">
        <v>472652</v>
      </c>
      <c r="BR121" s="972"/>
      <c r="BS121" s="972"/>
      <c r="BT121" s="972"/>
      <c r="BU121" s="972"/>
      <c r="BV121" s="972">
        <v>382024</v>
      </c>
      <c r="BW121" s="972"/>
      <c r="BX121" s="972"/>
      <c r="BY121" s="972"/>
      <c r="BZ121" s="972"/>
      <c r="CA121" s="972">
        <v>305344</v>
      </c>
      <c r="CB121" s="972"/>
      <c r="CC121" s="972"/>
      <c r="CD121" s="972"/>
      <c r="CE121" s="972"/>
      <c r="CF121" s="966">
        <v>2.6</v>
      </c>
      <c r="CG121" s="967"/>
      <c r="CH121" s="967"/>
      <c r="CI121" s="967"/>
      <c r="CJ121" s="967"/>
      <c r="CK121" s="1062"/>
      <c r="CL121" s="1063"/>
      <c r="CM121" s="1063"/>
      <c r="CN121" s="1063"/>
      <c r="CO121" s="1064"/>
      <c r="CP121" s="1072" t="s">
        <v>481</v>
      </c>
      <c r="CQ121" s="1073"/>
      <c r="CR121" s="1073"/>
      <c r="CS121" s="1073"/>
      <c r="CT121" s="1073"/>
      <c r="CU121" s="1073"/>
      <c r="CV121" s="1073"/>
      <c r="CW121" s="1073"/>
      <c r="CX121" s="1073"/>
      <c r="CY121" s="1073"/>
      <c r="CZ121" s="1073"/>
      <c r="DA121" s="1073"/>
      <c r="DB121" s="1073"/>
      <c r="DC121" s="1073"/>
      <c r="DD121" s="1073"/>
      <c r="DE121" s="1073"/>
      <c r="DF121" s="1074"/>
      <c r="DG121" s="971">
        <v>1405882</v>
      </c>
      <c r="DH121" s="972"/>
      <c r="DI121" s="972"/>
      <c r="DJ121" s="972"/>
      <c r="DK121" s="972"/>
      <c r="DL121" s="972">
        <v>1450234</v>
      </c>
      <c r="DM121" s="972"/>
      <c r="DN121" s="972"/>
      <c r="DO121" s="972"/>
      <c r="DP121" s="972"/>
      <c r="DQ121" s="972">
        <v>1479897</v>
      </c>
      <c r="DR121" s="972"/>
      <c r="DS121" s="972"/>
      <c r="DT121" s="972"/>
      <c r="DU121" s="972"/>
      <c r="DV121" s="973">
        <v>12.5</v>
      </c>
      <c r="DW121" s="973"/>
      <c r="DX121" s="973"/>
      <c r="DY121" s="973"/>
      <c r="DZ121" s="974"/>
    </row>
    <row r="122" spans="1:130" s="246" customFormat="1" ht="26.25" customHeight="1" x14ac:dyDescent="0.2">
      <c r="A122" s="1111"/>
      <c r="B122" s="998"/>
      <c r="C122" s="968" t="s">
        <v>462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419</v>
      </c>
      <c r="AB122" s="1011"/>
      <c r="AC122" s="1011"/>
      <c r="AD122" s="1011"/>
      <c r="AE122" s="1012"/>
      <c r="AF122" s="1013" t="s">
        <v>419</v>
      </c>
      <c r="AG122" s="1011"/>
      <c r="AH122" s="1011"/>
      <c r="AI122" s="1011"/>
      <c r="AJ122" s="1012"/>
      <c r="AK122" s="1013" t="s">
        <v>419</v>
      </c>
      <c r="AL122" s="1011"/>
      <c r="AM122" s="1011"/>
      <c r="AN122" s="1011"/>
      <c r="AO122" s="1012"/>
      <c r="AP122" s="1014" t="s">
        <v>419</v>
      </c>
      <c r="AQ122" s="1015"/>
      <c r="AR122" s="1015"/>
      <c r="AS122" s="1015"/>
      <c r="AT122" s="1016"/>
      <c r="AU122" s="1044"/>
      <c r="AV122" s="1045"/>
      <c r="AW122" s="1045"/>
      <c r="AX122" s="1045"/>
      <c r="AY122" s="1046"/>
      <c r="AZ122" s="1026" t="s">
        <v>482</v>
      </c>
      <c r="BA122" s="1017"/>
      <c r="BB122" s="1017"/>
      <c r="BC122" s="1017"/>
      <c r="BD122" s="1017"/>
      <c r="BE122" s="1017"/>
      <c r="BF122" s="1017"/>
      <c r="BG122" s="1017"/>
      <c r="BH122" s="1017"/>
      <c r="BI122" s="1017"/>
      <c r="BJ122" s="1017"/>
      <c r="BK122" s="1017"/>
      <c r="BL122" s="1017"/>
      <c r="BM122" s="1017"/>
      <c r="BN122" s="1017"/>
      <c r="BO122" s="1017"/>
      <c r="BP122" s="1018"/>
      <c r="BQ122" s="1049">
        <v>30538748</v>
      </c>
      <c r="BR122" s="1050"/>
      <c r="BS122" s="1050"/>
      <c r="BT122" s="1050"/>
      <c r="BU122" s="1050"/>
      <c r="BV122" s="1050">
        <v>30927803</v>
      </c>
      <c r="BW122" s="1050"/>
      <c r="BX122" s="1050"/>
      <c r="BY122" s="1050"/>
      <c r="BZ122" s="1050"/>
      <c r="CA122" s="1050">
        <v>30579971</v>
      </c>
      <c r="CB122" s="1050"/>
      <c r="CC122" s="1050"/>
      <c r="CD122" s="1050"/>
      <c r="CE122" s="1050"/>
      <c r="CF122" s="1070">
        <v>257.89999999999998</v>
      </c>
      <c r="CG122" s="1071"/>
      <c r="CH122" s="1071"/>
      <c r="CI122" s="1071"/>
      <c r="CJ122" s="1071"/>
      <c r="CK122" s="1062"/>
      <c r="CL122" s="1063"/>
      <c r="CM122" s="1063"/>
      <c r="CN122" s="1063"/>
      <c r="CO122" s="1064"/>
      <c r="CP122" s="1072" t="s">
        <v>483</v>
      </c>
      <c r="CQ122" s="1073"/>
      <c r="CR122" s="1073"/>
      <c r="CS122" s="1073"/>
      <c r="CT122" s="1073"/>
      <c r="CU122" s="1073"/>
      <c r="CV122" s="1073"/>
      <c r="CW122" s="1073"/>
      <c r="CX122" s="1073"/>
      <c r="CY122" s="1073"/>
      <c r="CZ122" s="1073"/>
      <c r="DA122" s="1073"/>
      <c r="DB122" s="1073"/>
      <c r="DC122" s="1073"/>
      <c r="DD122" s="1073"/>
      <c r="DE122" s="1073"/>
      <c r="DF122" s="1074"/>
      <c r="DG122" s="971">
        <v>728231</v>
      </c>
      <c r="DH122" s="972"/>
      <c r="DI122" s="972"/>
      <c r="DJ122" s="972"/>
      <c r="DK122" s="972"/>
      <c r="DL122" s="972">
        <v>658274</v>
      </c>
      <c r="DM122" s="972"/>
      <c r="DN122" s="972"/>
      <c r="DO122" s="972"/>
      <c r="DP122" s="972"/>
      <c r="DQ122" s="972">
        <v>596092</v>
      </c>
      <c r="DR122" s="972"/>
      <c r="DS122" s="972"/>
      <c r="DT122" s="972"/>
      <c r="DU122" s="972"/>
      <c r="DV122" s="973">
        <v>5</v>
      </c>
      <c r="DW122" s="973"/>
      <c r="DX122" s="973"/>
      <c r="DY122" s="973"/>
      <c r="DZ122" s="974"/>
    </row>
    <row r="123" spans="1:130" s="246" customFormat="1" ht="26.25" customHeight="1" x14ac:dyDescent="0.2">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3254</v>
      </c>
      <c r="AB123" s="1011"/>
      <c r="AC123" s="1011"/>
      <c r="AD123" s="1011"/>
      <c r="AE123" s="1012"/>
      <c r="AF123" s="1013">
        <v>3178</v>
      </c>
      <c r="AG123" s="1011"/>
      <c r="AH123" s="1011"/>
      <c r="AI123" s="1011"/>
      <c r="AJ123" s="1012"/>
      <c r="AK123" s="1013">
        <v>3103</v>
      </c>
      <c r="AL123" s="1011"/>
      <c r="AM123" s="1011"/>
      <c r="AN123" s="1011"/>
      <c r="AO123" s="1012"/>
      <c r="AP123" s="1014">
        <v>0</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484</v>
      </c>
      <c r="BP123" s="1058"/>
      <c r="BQ123" s="1117">
        <v>44926493</v>
      </c>
      <c r="BR123" s="1118"/>
      <c r="BS123" s="1118"/>
      <c r="BT123" s="1118"/>
      <c r="BU123" s="1118"/>
      <c r="BV123" s="1118">
        <v>45619111</v>
      </c>
      <c r="BW123" s="1118"/>
      <c r="BX123" s="1118"/>
      <c r="BY123" s="1118"/>
      <c r="BZ123" s="1118"/>
      <c r="CA123" s="1118">
        <v>44939542</v>
      </c>
      <c r="CB123" s="1118"/>
      <c r="CC123" s="1118"/>
      <c r="CD123" s="1118"/>
      <c r="CE123" s="1118"/>
      <c r="CF123" s="1051"/>
      <c r="CG123" s="1052"/>
      <c r="CH123" s="1052"/>
      <c r="CI123" s="1052"/>
      <c r="CJ123" s="1053"/>
      <c r="CK123" s="1062"/>
      <c r="CL123" s="1063"/>
      <c r="CM123" s="1063"/>
      <c r="CN123" s="1063"/>
      <c r="CO123" s="1064"/>
      <c r="CP123" s="1072" t="s">
        <v>485</v>
      </c>
      <c r="CQ123" s="1073"/>
      <c r="CR123" s="1073"/>
      <c r="CS123" s="1073"/>
      <c r="CT123" s="1073"/>
      <c r="CU123" s="1073"/>
      <c r="CV123" s="1073"/>
      <c r="CW123" s="1073"/>
      <c r="CX123" s="1073"/>
      <c r="CY123" s="1073"/>
      <c r="CZ123" s="1073"/>
      <c r="DA123" s="1073"/>
      <c r="DB123" s="1073"/>
      <c r="DC123" s="1073"/>
      <c r="DD123" s="1073"/>
      <c r="DE123" s="1073"/>
      <c r="DF123" s="1074"/>
      <c r="DG123" s="1010">
        <v>308960</v>
      </c>
      <c r="DH123" s="1011"/>
      <c r="DI123" s="1011"/>
      <c r="DJ123" s="1011"/>
      <c r="DK123" s="1012"/>
      <c r="DL123" s="1013">
        <v>290994</v>
      </c>
      <c r="DM123" s="1011"/>
      <c r="DN123" s="1011"/>
      <c r="DO123" s="1011"/>
      <c r="DP123" s="1012"/>
      <c r="DQ123" s="1013">
        <v>272644</v>
      </c>
      <c r="DR123" s="1011"/>
      <c r="DS123" s="1011"/>
      <c r="DT123" s="1011"/>
      <c r="DU123" s="1012"/>
      <c r="DV123" s="1014">
        <v>2.2999999999999998</v>
      </c>
      <c r="DW123" s="1015"/>
      <c r="DX123" s="1015"/>
      <c r="DY123" s="1015"/>
      <c r="DZ123" s="1016"/>
    </row>
    <row r="124" spans="1:130" s="246" customFormat="1" ht="26.25" customHeight="1" thickBot="1" x14ac:dyDescent="0.25">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486</v>
      </c>
      <c r="AB124" s="1011"/>
      <c r="AC124" s="1011"/>
      <c r="AD124" s="1011"/>
      <c r="AE124" s="1012"/>
      <c r="AF124" s="1013" t="s">
        <v>487</v>
      </c>
      <c r="AG124" s="1011"/>
      <c r="AH124" s="1011"/>
      <c r="AI124" s="1011"/>
      <c r="AJ124" s="1012"/>
      <c r="AK124" s="1013" t="s">
        <v>488</v>
      </c>
      <c r="AL124" s="1011"/>
      <c r="AM124" s="1011"/>
      <c r="AN124" s="1011"/>
      <c r="AO124" s="1012"/>
      <c r="AP124" s="1014" t="s">
        <v>454</v>
      </c>
      <c r="AQ124" s="1015"/>
      <c r="AR124" s="1015"/>
      <c r="AS124" s="1015"/>
      <c r="AT124" s="1016"/>
      <c r="AU124" s="1113" t="s">
        <v>489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487</v>
      </c>
      <c r="BR124" s="1080"/>
      <c r="BS124" s="1080"/>
      <c r="BT124" s="1080"/>
      <c r="BU124" s="1080"/>
      <c r="BV124" s="1080" t="s">
        <v>419</v>
      </c>
      <c r="BW124" s="1080"/>
      <c r="BX124" s="1080"/>
      <c r="BY124" s="1080"/>
      <c r="BZ124" s="1080"/>
      <c r="CA124" s="1080" t="s">
        <v>454</v>
      </c>
      <c r="CB124" s="1080"/>
      <c r="CC124" s="1080"/>
      <c r="CD124" s="1080"/>
      <c r="CE124" s="1080"/>
      <c r="CF124" s="1081"/>
      <c r="CG124" s="1082"/>
      <c r="CH124" s="1082"/>
      <c r="CI124" s="1082"/>
      <c r="CJ124" s="1083"/>
      <c r="CK124" s="1065"/>
      <c r="CL124" s="1065"/>
      <c r="CM124" s="1065"/>
      <c r="CN124" s="1065"/>
      <c r="CO124" s="1066"/>
      <c r="CP124" s="1072" t="s">
        <v>490</v>
      </c>
      <c r="CQ124" s="1073"/>
      <c r="CR124" s="1073"/>
      <c r="CS124" s="1073"/>
      <c r="CT124" s="1073"/>
      <c r="CU124" s="1073"/>
      <c r="CV124" s="1073"/>
      <c r="CW124" s="1073"/>
      <c r="CX124" s="1073"/>
      <c r="CY124" s="1073"/>
      <c r="CZ124" s="1073"/>
      <c r="DA124" s="1073"/>
      <c r="DB124" s="1073"/>
      <c r="DC124" s="1073"/>
      <c r="DD124" s="1073"/>
      <c r="DE124" s="1073"/>
      <c r="DF124" s="1074"/>
      <c r="DG124" s="1057">
        <v>59535</v>
      </c>
      <c r="DH124" s="1036"/>
      <c r="DI124" s="1036"/>
      <c r="DJ124" s="1036"/>
      <c r="DK124" s="1037"/>
      <c r="DL124" s="1035">
        <v>41139</v>
      </c>
      <c r="DM124" s="1036"/>
      <c r="DN124" s="1036"/>
      <c r="DO124" s="1036"/>
      <c r="DP124" s="1037"/>
      <c r="DQ124" s="1035" t="s">
        <v>448</v>
      </c>
      <c r="DR124" s="1036"/>
      <c r="DS124" s="1036"/>
      <c r="DT124" s="1036"/>
      <c r="DU124" s="1037"/>
      <c r="DV124" s="1038" t="s">
        <v>491</v>
      </c>
      <c r="DW124" s="1039"/>
      <c r="DX124" s="1039"/>
      <c r="DY124" s="1039"/>
      <c r="DZ124" s="1040"/>
    </row>
    <row r="125" spans="1:130" s="246" customFormat="1" ht="26.25" customHeight="1" x14ac:dyDescent="0.2">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486</v>
      </c>
      <c r="AB125" s="1011"/>
      <c r="AC125" s="1011"/>
      <c r="AD125" s="1011"/>
      <c r="AE125" s="1012"/>
      <c r="AF125" s="1013" t="s">
        <v>486</v>
      </c>
      <c r="AG125" s="1011"/>
      <c r="AH125" s="1011"/>
      <c r="AI125" s="1011"/>
      <c r="AJ125" s="1012"/>
      <c r="AK125" s="1013" t="s">
        <v>454</v>
      </c>
      <c r="AL125" s="1011"/>
      <c r="AM125" s="1011"/>
      <c r="AN125" s="1011"/>
      <c r="AO125" s="1012"/>
      <c r="AP125" s="1014" t="s">
        <v>448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492</v>
      </c>
      <c r="CL125" s="1060"/>
      <c r="CM125" s="1060"/>
      <c r="CN125" s="1060"/>
      <c r="CO125" s="1061"/>
      <c r="CP125" s="992" t="s">
        <v>493</v>
      </c>
      <c r="CQ125" s="941"/>
      <c r="CR125" s="941"/>
      <c r="CS125" s="941"/>
      <c r="CT125" s="941"/>
      <c r="CU125" s="941"/>
      <c r="CV125" s="941"/>
      <c r="CW125" s="941"/>
      <c r="CX125" s="941"/>
      <c r="CY125" s="941"/>
      <c r="CZ125" s="941"/>
      <c r="DA125" s="941"/>
      <c r="DB125" s="941"/>
      <c r="DC125" s="941"/>
      <c r="DD125" s="941"/>
      <c r="DE125" s="941"/>
      <c r="DF125" s="942"/>
      <c r="DG125" s="978" t="s">
        <v>454</v>
      </c>
      <c r="DH125" s="979"/>
      <c r="DI125" s="979"/>
      <c r="DJ125" s="979"/>
      <c r="DK125" s="979"/>
      <c r="DL125" s="979" t="s">
        <v>486</v>
      </c>
      <c r="DM125" s="979"/>
      <c r="DN125" s="979"/>
      <c r="DO125" s="979"/>
      <c r="DP125" s="979"/>
      <c r="DQ125" s="979" t="s">
        <v>486</v>
      </c>
      <c r="DR125" s="979"/>
      <c r="DS125" s="979"/>
      <c r="DT125" s="979"/>
      <c r="DU125" s="979"/>
      <c r="DV125" s="980" t="s">
        <v>419</v>
      </c>
      <c r="DW125" s="980"/>
      <c r="DX125" s="980"/>
      <c r="DY125" s="980"/>
      <c r="DZ125" s="981"/>
    </row>
    <row r="126" spans="1:130" s="246" customFormat="1" ht="26.25" customHeight="1" thickBot="1" x14ac:dyDescent="0.25">
      <c r="A126" s="1111"/>
      <c r="B126" s="998"/>
      <c r="C126" s="968" t="s">
        <v>475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2503</v>
      </c>
      <c r="AB126" s="1011"/>
      <c r="AC126" s="1011"/>
      <c r="AD126" s="1011"/>
      <c r="AE126" s="1012"/>
      <c r="AF126" s="1013">
        <v>2886</v>
      </c>
      <c r="AG126" s="1011"/>
      <c r="AH126" s="1011"/>
      <c r="AI126" s="1011"/>
      <c r="AJ126" s="1012"/>
      <c r="AK126" s="1013">
        <v>3151</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494</v>
      </c>
      <c r="CQ126" s="1002"/>
      <c r="CR126" s="1002"/>
      <c r="CS126" s="1002"/>
      <c r="CT126" s="1002"/>
      <c r="CU126" s="1002"/>
      <c r="CV126" s="1002"/>
      <c r="CW126" s="1002"/>
      <c r="CX126" s="1002"/>
      <c r="CY126" s="1002"/>
      <c r="CZ126" s="1002"/>
      <c r="DA126" s="1002"/>
      <c r="DB126" s="1002"/>
      <c r="DC126" s="1002"/>
      <c r="DD126" s="1002"/>
      <c r="DE126" s="1002"/>
      <c r="DF126" s="1003"/>
      <c r="DG126" s="971" t="s">
        <v>391</v>
      </c>
      <c r="DH126" s="972"/>
      <c r="DI126" s="972"/>
      <c r="DJ126" s="972"/>
      <c r="DK126" s="972"/>
      <c r="DL126" s="972" t="s">
        <v>454</v>
      </c>
      <c r="DM126" s="972"/>
      <c r="DN126" s="972"/>
      <c r="DO126" s="972"/>
      <c r="DP126" s="972"/>
      <c r="DQ126" s="972" t="s">
        <v>486</v>
      </c>
      <c r="DR126" s="972"/>
      <c r="DS126" s="972"/>
      <c r="DT126" s="972"/>
      <c r="DU126" s="972"/>
      <c r="DV126" s="973" t="s">
        <v>419</v>
      </c>
      <c r="DW126" s="973"/>
      <c r="DX126" s="973"/>
      <c r="DY126" s="973"/>
      <c r="DZ126" s="974"/>
    </row>
    <row r="127" spans="1:130" s="246" customFormat="1" ht="26.25" customHeight="1" x14ac:dyDescent="0.2">
      <c r="A127" s="1112"/>
      <c r="B127" s="1000"/>
      <c r="C127" s="1054" t="s">
        <v>495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439</v>
      </c>
      <c r="AB127" s="1011"/>
      <c r="AC127" s="1011"/>
      <c r="AD127" s="1011"/>
      <c r="AE127" s="1012"/>
      <c r="AF127" s="1013">
        <v>399</v>
      </c>
      <c r="AG127" s="1011"/>
      <c r="AH127" s="1011"/>
      <c r="AI127" s="1011"/>
      <c r="AJ127" s="1012"/>
      <c r="AK127" s="1013">
        <v>334</v>
      </c>
      <c r="AL127" s="1011"/>
      <c r="AM127" s="1011"/>
      <c r="AN127" s="1011"/>
      <c r="AO127" s="1012"/>
      <c r="AP127" s="1014">
        <v>0</v>
      </c>
      <c r="AQ127" s="1015"/>
      <c r="AR127" s="1015"/>
      <c r="AS127" s="1015"/>
      <c r="AT127" s="1016"/>
      <c r="AU127" s="282"/>
      <c r="AV127" s="282"/>
      <c r="AW127" s="282"/>
      <c r="AX127" s="1084" t="s">
        <v>496</v>
      </c>
      <c r="AY127" s="1085"/>
      <c r="AZ127" s="1085"/>
      <c r="BA127" s="1085"/>
      <c r="BB127" s="1085"/>
      <c r="BC127" s="1085"/>
      <c r="BD127" s="1085"/>
      <c r="BE127" s="1086"/>
      <c r="BF127" s="1087" t="s">
        <v>497</v>
      </c>
      <c r="BG127" s="1085"/>
      <c r="BH127" s="1085"/>
      <c r="BI127" s="1085"/>
      <c r="BJ127" s="1085"/>
      <c r="BK127" s="1085"/>
      <c r="BL127" s="1086"/>
      <c r="BM127" s="1087" t="s">
        <v>498</v>
      </c>
      <c r="BN127" s="1085"/>
      <c r="BO127" s="1085"/>
      <c r="BP127" s="1085"/>
      <c r="BQ127" s="1085"/>
      <c r="BR127" s="1085"/>
      <c r="BS127" s="1086"/>
      <c r="BT127" s="1087" t="s">
        <v>499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500</v>
      </c>
      <c r="CQ127" s="1002"/>
      <c r="CR127" s="1002"/>
      <c r="CS127" s="1002"/>
      <c r="CT127" s="1002"/>
      <c r="CU127" s="1002"/>
      <c r="CV127" s="1002"/>
      <c r="CW127" s="1002"/>
      <c r="CX127" s="1002"/>
      <c r="CY127" s="1002"/>
      <c r="CZ127" s="1002"/>
      <c r="DA127" s="1002"/>
      <c r="DB127" s="1002"/>
      <c r="DC127" s="1002"/>
      <c r="DD127" s="1002"/>
      <c r="DE127" s="1002"/>
      <c r="DF127" s="1003"/>
      <c r="DG127" s="971" t="s">
        <v>491</v>
      </c>
      <c r="DH127" s="972"/>
      <c r="DI127" s="972"/>
      <c r="DJ127" s="972"/>
      <c r="DK127" s="972"/>
      <c r="DL127" s="972" t="s">
        <v>486</v>
      </c>
      <c r="DM127" s="972"/>
      <c r="DN127" s="972"/>
      <c r="DO127" s="972"/>
      <c r="DP127" s="972"/>
      <c r="DQ127" s="972" t="s">
        <v>419</v>
      </c>
      <c r="DR127" s="972"/>
      <c r="DS127" s="972"/>
      <c r="DT127" s="972"/>
      <c r="DU127" s="972"/>
      <c r="DV127" s="973" t="s">
        <v>486</v>
      </c>
      <c r="DW127" s="973"/>
      <c r="DX127" s="973"/>
      <c r="DY127" s="973"/>
      <c r="DZ127" s="974"/>
    </row>
    <row r="128" spans="1:130" s="246" customFormat="1" ht="26.25" customHeight="1" thickBot="1" x14ac:dyDescent="0.25">
      <c r="A128" s="1095" t="s">
        <v>501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502</v>
      </c>
      <c r="X128" s="1097"/>
      <c r="Y128" s="1097"/>
      <c r="Z128" s="1098"/>
      <c r="AA128" s="1099">
        <v>87587</v>
      </c>
      <c r="AB128" s="1100"/>
      <c r="AC128" s="1100"/>
      <c r="AD128" s="1100"/>
      <c r="AE128" s="1101"/>
      <c r="AF128" s="1102">
        <v>78732</v>
      </c>
      <c r="AG128" s="1100"/>
      <c r="AH128" s="1100"/>
      <c r="AI128" s="1100"/>
      <c r="AJ128" s="1101"/>
      <c r="AK128" s="1102">
        <v>58652</v>
      </c>
      <c r="AL128" s="1100"/>
      <c r="AM128" s="1100"/>
      <c r="AN128" s="1100"/>
      <c r="AO128" s="1101"/>
      <c r="AP128" s="1103"/>
      <c r="AQ128" s="1104"/>
      <c r="AR128" s="1104"/>
      <c r="AS128" s="1104"/>
      <c r="AT128" s="1105"/>
      <c r="AU128" s="282"/>
      <c r="AV128" s="282"/>
      <c r="AW128" s="282"/>
      <c r="AX128" s="940" t="s">
        <v>503</v>
      </c>
      <c r="AY128" s="941"/>
      <c r="AZ128" s="941"/>
      <c r="BA128" s="941"/>
      <c r="BB128" s="941"/>
      <c r="BC128" s="941"/>
      <c r="BD128" s="941"/>
      <c r="BE128" s="942"/>
      <c r="BF128" s="1106" t="s">
        <v>491</v>
      </c>
      <c r="BG128" s="1107"/>
      <c r="BH128" s="1107"/>
      <c r="BI128" s="1107"/>
      <c r="BJ128" s="1107"/>
      <c r="BK128" s="1107"/>
      <c r="BL128" s="1108"/>
      <c r="BM128" s="1106">
        <v>12.77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504</v>
      </c>
      <c r="CQ128" s="1089"/>
      <c r="CR128" s="1089"/>
      <c r="CS128" s="1089"/>
      <c r="CT128" s="1089"/>
      <c r="CU128" s="1089"/>
      <c r="CV128" s="1089"/>
      <c r="CW128" s="1089"/>
      <c r="CX128" s="1089"/>
      <c r="CY128" s="1089"/>
      <c r="CZ128" s="1089"/>
      <c r="DA128" s="1089"/>
      <c r="DB128" s="1089"/>
      <c r="DC128" s="1089"/>
      <c r="DD128" s="1089"/>
      <c r="DE128" s="1089"/>
      <c r="DF128" s="1090"/>
      <c r="DG128" s="1091" t="s">
        <v>419</v>
      </c>
      <c r="DH128" s="1092"/>
      <c r="DI128" s="1092"/>
      <c r="DJ128" s="1092"/>
      <c r="DK128" s="1092"/>
      <c r="DL128" s="1092" t="s">
        <v>454</v>
      </c>
      <c r="DM128" s="1092"/>
      <c r="DN128" s="1092"/>
      <c r="DO128" s="1092"/>
      <c r="DP128" s="1092"/>
      <c r="DQ128" s="1092" t="s">
        <v>391</v>
      </c>
      <c r="DR128" s="1092"/>
      <c r="DS128" s="1092"/>
      <c r="DT128" s="1092"/>
      <c r="DU128" s="1092"/>
      <c r="DV128" s="1093" t="s">
        <v>491</v>
      </c>
      <c r="DW128" s="1093"/>
      <c r="DX128" s="1093"/>
      <c r="DY128" s="1093"/>
      <c r="DZ128" s="1094"/>
    </row>
    <row r="129" spans="1:131" s="246" customFormat="1" ht="26.25" customHeight="1" x14ac:dyDescent="0.2">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505</v>
      </c>
      <c r="X129" s="1126"/>
      <c r="Y129" s="1126"/>
      <c r="Z129" s="1127"/>
      <c r="AA129" s="1010">
        <v>15565471</v>
      </c>
      <c r="AB129" s="1011"/>
      <c r="AC129" s="1011"/>
      <c r="AD129" s="1011"/>
      <c r="AE129" s="1012"/>
      <c r="AF129" s="1013">
        <v>15167682</v>
      </c>
      <c r="AG129" s="1011"/>
      <c r="AH129" s="1011"/>
      <c r="AI129" s="1011"/>
      <c r="AJ129" s="1012"/>
      <c r="AK129" s="1013">
        <v>15043925</v>
      </c>
      <c r="AL129" s="1011"/>
      <c r="AM129" s="1011"/>
      <c r="AN129" s="1011"/>
      <c r="AO129" s="1012"/>
      <c r="AP129" s="1128"/>
      <c r="AQ129" s="1129"/>
      <c r="AR129" s="1129"/>
      <c r="AS129" s="1129"/>
      <c r="AT129" s="1130"/>
      <c r="AU129" s="284"/>
      <c r="AV129" s="284"/>
      <c r="AW129" s="284"/>
      <c r="AX129" s="1119" t="s">
        <v>506</v>
      </c>
      <c r="AY129" s="1002"/>
      <c r="AZ129" s="1002"/>
      <c r="BA129" s="1002"/>
      <c r="BB129" s="1002"/>
      <c r="BC129" s="1002"/>
      <c r="BD129" s="1002"/>
      <c r="BE129" s="1003"/>
      <c r="BF129" s="1120" t="s">
        <v>491</v>
      </c>
      <c r="BG129" s="1121"/>
      <c r="BH129" s="1121"/>
      <c r="BI129" s="1121"/>
      <c r="BJ129" s="1121"/>
      <c r="BK129" s="1121"/>
      <c r="BL129" s="1122"/>
      <c r="BM129" s="1120">
        <v>17.77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507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508</v>
      </c>
      <c r="X130" s="1126"/>
      <c r="Y130" s="1126"/>
      <c r="Z130" s="1127"/>
      <c r="AA130" s="1010">
        <v>3270482</v>
      </c>
      <c r="AB130" s="1011"/>
      <c r="AC130" s="1011"/>
      <c r="AD130" s="1011"/>
      <c r="AE130" s="1012"/>
      <c r="AF130" s="1013">
        <v>3100665</v>
      </c>
      <c r="AG130" s="1011"/>
      <c r="AH130" s="1011"/>
      <c r="AI130" s="1011"/>
      <c r="AJ130" s="1012"/>
      <c r="AK130" s="1013">
        <v>3185364</v>
      </c>
      <c r="AL130" s="1011"/>
      <c r="AM130" s="1011"/>
      <c r="AN130" s="1011"/>
      <c r="AO130" s="1012"/>
      <c r="AP130" s="1128"/>
      <c r="AQ130" s="1129"/>
      <c r="AR130" s="1129"/>
      <c r="AS130" s="1129"/>
      <c r="AT130" s="1130"/>
      <c r="AU130" s="284"/>
      <c r="AV130" s="284"/>
      <c r="AW130" s="284"/>
      <c r="AX130" s="1119" t="s">
        <v>509</v>
      </c>
      <c r="AY130" s="1002"/>
      <c r="AZ130" s="1002"/>
      <c r="BA130" s="1002"/>
      <c r="BB130" s="1002"/>
      <c r="BC130" s="1002"/>
      <c r="BD130" s="1002"/>
      <c r="BE130" s="1003"/>
      <c r="BF130" s="1156">
        <v>13.1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510</v>
      </c>
      <c r="X131" s="1164"/>
      <c r="Y131" s="1164"/>
      <c r="Z131" s="1165"/>
      <c r="AA131" s="1057">
        <v>12294989</v>
      </c>
      <c r="AB131" s="1036"/>
      <c r="AC131" s="1036"/>
      <c r="AD131" s="1036"/>
      <c r="AE131" s="1037"/>
      <c r="AF131" s="1035">
        <v>12067017</v>
      </c>
      <c r="AG131" s="1036"/>
      <c r="AH131" s="1036"/>
      <c r="AI131" s="1036"/>
      <c r="AJ131" s="1037"/>
      <c r="AK131" s="1035">
        <v>11858561</v>
      </c>
      <c r="AL131" s="1036"/>
      <c r="AM131" s="1036"/>
      <c r="AN131" s="1036"/>
      <c r="AO131" s="1037"/>
      <c r="AP131" s="1166"/>
      <c r="AQ131" s="1167"/>
      <c r="AR131" s="1167"/>
      <c r="AS131" s="1167"/>
      <c r="AT131" s="1168"/>
      <c r="AU131" s="284"/>
      <c r="AV131" s="284"/>
      <c r="AW131" s="284"/>
      <c r="AX131" s="1138" t="s">
        <v>511</v>
      </c>
      <c r="AY131" s="1089"/>
      <c r="AZ131" s="1089"/>
      <c r="BA131" s="1089"/>
      <c r="BB131" s="1089"/>
      <c r="BC131" s="1089"/>
      <c r="BD131" s="1089"/>
      <c r="BE131" s="1090"/>
      <c r="BF131" s="1139" t="s">
        <v>491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512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513</v>
      </c>
      <c r="W132" s="1149"/>
      <c r="X132" s="1149"/>
      <c r="Y132" s="1149"/>
      <c r="Z132" s="1150"/>
      <c r="AA132" s="1151">
        <v>12.921158370000001</v>
      </c>
      <c r="AB132" s="1152"/>
      <c r="AC132" s="1152"/>
      <c r="AD132" s="1152"/>
      <c r="AE132" s="1153"/>
      <c r="AF132" s="1154">
        <v>12.53518579</v>
      </c>
      <c r="AG132" s="1152"/>
      <c r="AH132" s="1152"/>
      <c r="AI132" s="1152"/>
      <c r="AJ132" s="1153"/>
      <c r="AK132" s="1154">
        <v>13.991250709999999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514</v>
      </c>
      <c r="W133" s="1132"/>
      <c r="X133" s="1132"/>
      <c r="Y133" s="1132"/>
      <c r="Z133" s="1133"/>
      <c r="AA133" s="1134">
        <v>12.9</v>
      </c>
      <c r="AB133" s="1135"/>
      <c r="AC133" s="1135"/>
      <c r="AD133" s="1135"/>
      <c r="AE133" s="1136"/>
      <c r="AF133" s="1134">
        <v>12.5</v>
      </c>
      <c r="AG133" s="1135"/>
      <c r="AH133" s="1135"/>
      <c r="AI133" s="1135"/>
      <c r="AJ133" s="1136"/>
      <c r="AK133" s="1134">
        <v>13.1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04Cvf/tgtQzF4h++jMAj99JYhe+x4VfJbCoo+tgV5fWlfyITuez3iFDkQj2TrPmBwI0HK62QrlS3p0GTCplv5A==" saltValue="4xaiUiSpe7TFlpFCJtnk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515</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7+H+vXJ8fbC0BO+KZ6rHbuLNOrPSKvrHTg0x1iVZ9VPLaep9tY0flim2WdsFLaejKgmwkpPDZkOoNx01EMa9WA==" saltValue="Gk2zk2W7YacBpF9U6mEuF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TI2Jwv/JxuBE0XvWSEaAeVH7HsP+NHGjgzSzp1Y6k+4wlzz3/pH+ClzRA+/delrXrGoktfK1rVg3YWtoEc0iw==" saltValue="miDWIi/vCFOWt9iajjtXz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518</v>
      </c>
      <c r="AP7" s="303"/>
      <c r="AQ7" s="304" t="s">
        <v>519</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520</v>
      </c>
      <c r="AQ8" s="310" t="s">
        <v>521</v>
      </c>
      <c r="AR8" s="311" t="s">
        <v>522</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523</v>
      </c>
      <c r="AL9" s="1175"/>
      <c r="AM9" s="1175"/>
      <c r="AN9" s="1176"/>
      <c r="AO9" s="312">
        <v>3424068</v>
      </c>
      <c r="AP9" s="312">
        <v>70068</v>
      </c>
      <c r="AQ9" s="313">
        <v>62647</v>
      </c>
      <c r="AR9" s="314">
        <v>11.8</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524</v>
      </c>
      <c r="AL10" s="1175"/>
      <c r="AM10" s="1175"/>
      <c r="AN10" s="1176"/>
      <c r="AO10" s="315">
        <v>303681</v>
      </c>
      <c r="AP10" s="315">
        <v>6214</v>
      </c>
      <c r="AQ10" s="316">
        <v>5968</v>
      </c>
      <c r="AR10" s="317">
        <v>4.0999999999999996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525</v>
      </c>
      <c r="AL11" s="1175"/>
      <c r="AM11" s="1175"/>
      <c r="AN11" s="1176"/>
      <c r="AO11" s="315">
        <v>678986</v>
      </c>
      <c r="AP11" s="315">
        <v>13894</v>
      </c>
      <c r="AQ11" s="316">
        <v>5863</v>
      </c>
      <c r="AR11" s="317">
        <v>137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526</v>
      </c>
      <c r="AL12" s="1175"/>
      <c r="AM12" s="1175"/>
      <c r="AN12" s="1176"/>
      <c r="AO12" s="315" t="s">
        <v>527</v>
      </c>
      <c r="AP12" s="315" t="s">
        <v>527</v>
      </c>
      <c r="AQ12" s="316">
        <v>1312</v>
      </c>
      <c r="AR12" s="317" t="s">
        <v>527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528</v>
      </c>
      <c r="AL13" s="1175"/>
      <c r="AM13" s="1175"/>
      <c r="AN13" s="1176"/>
      <c r="AO13" s="315" t="s">
        <v>527</v>
      </c>
      <c r="AP13" s="315" t="s">
        <v>527</v>
      </c>
      <c r="AQ13" s="316">
        <v>0</v>
      </c>
      <c r="AR13" s="317" t="s">
        <v>527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529</v>
      </c>
      <c r="AL14" s="1175"/>
      <c r="AM14" s="1175"/>
      <c r="AN14" s="1176"/>
      <c r="AO14" s="315">
        <v>229664</v>
      </c>
      <c r="AP14" s="315">
        <v>4700</v>
      </c>
      <c r="AQ14" s="316">
        <v>2308</v>
      </c>
      <c r="AR14" s="317">
        <v>103.6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530</v>
      </c>
      <c r="AL15" s="1175"/>
      <c r="AM15" s="1175"/>
      <c r="AN15" s="1176"/>
      <c r="AO15" s="315">
        <v>51512</v>
      </c>
      <c r="AP15" s="315">
        <v>1054</v>
      </c>
      <c r="AQ15" s="316">
        <v>1635</v>
      </c>
      <c r="AR15" s="317">
        <v>-35.5</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531</v>
      </c>
      <c r="AL16" s="1178"/>
      <c r="AM16" s="1178"/>
      <c r="AN16" s="1179"/>
      <c r="AO16" s="315">
        <v>-306261</v>
      </c>
      <c r="AP16" s="315">
        <v>-6267</v>
      </c>
      <c r="AQ16" s="316">
        <v>-5106</v>
      </c>
      <c r="AR16" s="317">
        <v>22.7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4381650</v>
      </c>
      <c r="AP17" s="315">
        <v>89663</v>
      </c>
      <c r="AQ17" s="316">
        <v>74627</v>
      </c>
      <c r="AR17" s="317">
        <v>20.100000000000001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536</v>
      </c>
      <c r="AL21" s="1170"/>
      <c r="AM21" s="1170"/>
      <c r="AN21" s="1171"/>
      <c r="AO21" s="327">
        <v>7.14</v>
      </c>
      <c r="AP21" s="328">
        <v>7.32</v>
      </c>
      <c r="AQ21" s="329">
        <v>-0.18</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537</v>
      </c>
      <c r="AL22" s="1170"/>
      <c r="AM22" s="1170"/>
      <c r="AN22" s="1171"/>
      <c r="AO22" s="332">
        <v>99.1</v>
      </c>
      <c r="AP22" s="333">
        <v>98.6</v>
      </c>
      <c r="AQ22" s="334">
        <v>0.5</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518</v>
      </c>
      <c r="AP30" s="303"/>
      <c r="AQ30" s="304" t="s">
        <v>519</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520</v>
      </c>
      <c r="AQ31" s="310" t="s">
        <v>521</v>
      </c>
      <c r="AR31" s="311" t="s">
        <v>522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541</v>
      </c>
      <c r="AL32" s="1186"/>
      <c r="AM32" s="1186"/>
      <c r="AN32" s="1187"/>
      <c r="AO32" s="342">
        <v>3386698</v>
      </c>
      <c r="AP32" s="342">
        <v>69303</v>
      </c>
      <c r="AQ32" s="343">
        <v>39505</v>
      </c>
      <c r="AR32" s="344">
        <v>75.400000000000006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542</v>
      </c>
      <c r="AL33" s="1186"/>
      <c r="AM33" s="1186"/>
      <c r="AN33" s="1187"/>
      <c r="AO33" s="342" t="s">
        <v>527</v>
      </c>
      <c r="AP33" s="342" t="s">
        <v>527</v>
      </c>
      <c r="AQ33" s="343" t="s">
        <v>527</v>
      </c>
      <c r="AR33" s="344" t="s">
        <v>527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543</v>
      </c>
      <c r="AL34" s="1186"/>
      <c r="AM34" s="1186"/>
      <c r="AN34" s="1187"/>
      <c r="AO34" s="342" t="s">
        <v>527</v>
      </c>
      <c r="AP34" s="342" t="s">
        <v>527</v>
      </c>
      <c r="AQ34" s="343">
        <v>56</v>
      </c>
      <c r="AR34" s="344" t="s">
        <v>527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544</v>
      </c>
      <c r="AL35" s="1186"/>
      <c r="AM35" s="1186"/>
      <c r="AN35" s="1187"/>
      <c r="AO35" s="342">
        <v>1430821</v>
      </c>
      <c r="AP35" s="342">
        <v>29279</v>
      </c>
      <c r="AQ35" s="343">
        <v>13645</v>
      </c>
      <c r="AR35" s="344">
        <v>114.6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545</v>
      </c>
      <c r="AL36" s="1186"/>
      <c r="AM36" s="1186"/>
      <c r="AN36" s="1187"/>
      <c r="AO36" s="342">
        <v>78967</v>
      </c>
      <c r="AP36" s="342">
        <v>1616</v>
      </c>
      <c r="AQ36" s="343">
        <v>1726</v>
      </c>
      <c r="AR36" s="344">
        <v>-6.4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546</v>
      </c>
      <c r="AL37" s="1186"/>
      <c r="AM37" s="1186"/>
      <c r="AN37" s="1187"/>
      <c r="AO37" s="342">
        <v>6588</v>
      </c>
      <c r="AP37" s="342">
        <v>135</v>
      </c>
      <c r="AQ37" s="343">
        <v>663</v>
      </c>
      <c r="AR37" s="344">
        <v>-79.599999999999994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547</v>
      </c>
      <c r="AL38" s="1189"/>
      <c r="AM38" s="1189"/>
      <c r="AN38" s="1190"/>
      <c r="AO38" s="345">
        <v>103</v>
      </c>
      <c r="AP38" s="345">
        <v>2</v>
      </c>
      <c r="AQ38" s="346">
        <v>1</v>
      </c>
      <c r="AR38" s="334">
        <v>100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548</v>
      </c>
      <c r="AL39" s="1189"/>
      <c r="AM39" s="1189"/>
      <c r="AN39" s="1190"/>
      <c r="AO39" s="342">
        <v>-58652</v>
      </c>
      <c r="AP39" s="342">
        <v>-1200</v>
      </c>
      <c r="AQ39" s="343">
        <v>-5573</v>
      </c>
      <c r="AR39" s="344">
        <v>-78.5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549</v>
      </c>
      <c r="AL40" s="1186"/>
      <c r="AM40" s="1186"/>
      <c r="AN40" s="1187"/>
      <c r="AO40" s="342">
        <v>-3185364</v>
      </c>
      <c r="AP40" s="342">
        <v>-65183</v>
      </c>
      <c r="AQ40" s="343">
        <v>-36518</v>
      </c>
      <c r="AR40" s="344">
        <v>78.5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1659161</v>
      </c>
      <c r="AP41" s="342">
        <v>33952</v>
      </c>
      <c r="AQ41" s="343">
        <v>13504</v>
      </c>
      <c r="AR41" s="344">
        <v>151.4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518</v>
      </c>
      <c r="AN49" s="1182" t="s">
        <v>553</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554</v>
      </c>
      <c r="AO50" s="359" t="s">
        <v>555</v>
      </c>
      <c r="AP50" s="360" t="s">
        <v>556</v>
      </c>
      <c r="AQ50" s="361" t="s">
        <v>557</v>
      </c>
      <c r="AR50" s="362" t="s">
        <v>558</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3566257</v>
      </c>
      <c r="AN51" s="364">
        <v>69213</v>
      </c>
      <c r="AO51" s="365">
        <v>-30.4</v>
      </c>
      <c r="AP51" s="366">
        <v>66255</v>
      </c>
      <c r="AQ51" s="367">
        <v>3.6</v>
      </c>
      <c r="AR51" s="368">
        <v>-34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2095056</v>
      </c>
      <c r="AN52" s="372">
        <v>40660</v>
      </c>
      <c r="AO52" s="373">
        <v>-47.7</v>
      </c>
      <c r="AP52" s="374">
        <v>31822</v>
      </c>
      <c r="AQ52" s="375">
        <v>8.8000000000000007</v>
      </c>
      <c r="AR52" s="376">
        <v>-56.5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1690011</v>
      </c>
      <c r="AN53" s="364">
        <v>33160</v>
      </c>
      <c r="AO53" s="365">
        <v>-52.1</v>
      </c>
      <c r="AP53" s="366">
        <v>54227</v>
      </c>
      <c r="AQ53" s="367">
        <v>-18.2</v>
      </c>
      <c r="AR53" s="368">
        <v>-33.9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1255665</v>
      </c>
      <c r="AN54" s="372">
        <v>24638</v>
      </c>
      <c r="AO54" s="373">
        <v>-39.4</v>
      </c>
      <c r="AP54" s="374">
        <v>29694</v>
      </c>
      <c r="AQ54" s="375">
        <v>-6.7</v>
      </c>
      <c r="AR54" s="376">
        <v>-32.700000000000003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1853884</v>
      </c>
      <c r="AN55" s="364">
        <v>36883</v>
      </c>
      <c r="AO55" s="365">
        <v>11.2</v>
      </c>
      <c r="AP55" s="366">
        <v>57295</v>
      </c>
      <c r="AQ55" s="367">
        <v>5.7</v>
      </c>
      <c r="AR55" s="368">
        <v>5.5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1430773</v>
      </c>
      <c r="AN56" s="372">
        <v>28465</v>
      </c>
      <c r="AO56" s="373">
        <v>15.5</v>
      </c>
      <c r="AP56" s="374">
        <v>32771</v>
      </c>
      <c r="AQ56" s="375">
        <v>10.4</v>
      </c>
      <c r="AR56" s="376">
        <v>5.0999999999999996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3839633</v>
      </c>
      <c r="AN57" s="364">
        <v>77550</v>
      </c>
      <c r="AO57" s="365">
        <v>110.3</v>
      </c>
      <c r="AP57" s="366">
        <v>54110</v>
      </c>
      <c r="AQ57" s="367">
        <v>-5.6</v>
      </c>
      <c r="AR57" s="368">
        <v>115.9</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3166007</v>
      </c>
      <c r="AN58" s="372">
        <v>63944</v>
      </c>
      <c r="AO58" s="373">
        <v>124.6</v>
      </c>
      <c r="AP58" s="374">
        <v>30620</v>
      </c>
      <c r="AQ58" s="375">
        <v>-6.6</v>
      </c>
      <c r="AR58" s="376">
        <v>131.19999999999999</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5040246</v>
      </c>
      <c r="AN59" s="364">
        <v>103140</v>
      </c>
      <c r="AO59" s="365">
        <v>33</v>
      </c>
      <c r="AP59" s="366">
        <v>54684</v>
      </c>
      <c r="AQ59" s="367">
        <v>1.1000000000000001</v>
      </c>
      <c r="AR59" s="368">
        <v>31.9</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3597794</v>
      </c>
      <c r="AN60" s="372">
        <v>73623</v>
      </c>
      <c r="AO60" s="373">
        <v>15.1</v>
      </c>
      <c r="AP60" s="374">
        <v>32829</v>
      </c>
      <c r="AQ60" s="375">
        <v>7.2</v>
      </c>
      <c r="AR60" s="376">
        <v>7.9</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3198006</v>
      </c>
      <c r="AN61" s="379">
        <v>63989</v>
      </c>
      <c r="AO61" s="380">
        <v>14.4</v>
      </c>
      <c r="AP61" s="381">
        <v>57314</v>
      </c>
      <c r="AQ61" s="382">
        <v>-2.7</v>
      </c>
      <c r="AR61" s="368">
        <v>17.100000000000001</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2309059</v>
      </c>
      <c r="AN62" s="372">
        <v>46266</v>
      </c>
      <c r="AO62" s="373">
        <v>13.6</v>
      </c>
      <c r="AP62" s="374">
        <v>31547</v>
      </c>
      <c r="AQ62" s="375">
        <v>2.6</v>
      </c>
      <c r="AR62" s="376">
        <v>11</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VWijS9Hjh32NJIJ7DILbiq87p4H0TP4hM0wsWc0rZ/7xA5NNA28rdCuOvrfqqYymvGksZTe3Cu8PpDNNewfI5A==" saltValue="Sk/A6e8GTeWzDymJH3q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DwakF9LRMdmh6+sLgBew9V4bH+ZsxazuqDo8JzjMxhJICSjC29FNEfng15y01VDwYqEwBnsrhO147UeWDvCVw==" saltValue="et1yGk0HDh1V//YWMCmC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mMbQUOwDU6j2V/6Up4KIKVHh2Sy3WGg4fqbhx9fHHOLdgQBjsQ6VA1IWwZvH+3AUeOTQKINc5lTmfa3wJtVqg==" saltValue="Xnxy/lhJQDCGtDnmOupYS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94" t="s">
        <v>3</v>
      </c>
      <c r="D47" s="1194"/>
      <c r="E47" s="1195"/>
      <c r="F47" s="11">
        <v>40.81</v>
      </c>
      <c r="G47" s="12">
        <v>44.09</v>
      </c>
      <c r="H47" s="12">
        <v>48.43</v>
      </c>
      <c r="I47" s="12">
        <v>48.81</v>
      </c>
      <c r="J47" s="13">
        <v>48.54</v>
      </c>
    </row>
    <row r="48" spans="2:10" ht="57.75" customHeight="1" x14ac:dyDescent="0.2">
      <c r="B48" s="14"/>
      <c r="C48" s="1196" t="s">
        <v>4</v>
      </c>
      <c r="D48" s="1196"/>
      <c r="E48" s="1197"/>
      <c r="F48" s="15">
        <v>4.62</v>
      </c>
      <c r="G48" s="16">
        <v>5.83</v>
      </c>
      <c r="H48" s="16">
        <v>4.46</v>
      </c>
      <c r="I48" s="16">
        <v>4.82</v>
      </c>
      <c r="J48" s="17">
        <v>5.8</v>
      </c>
    </row>
    <row r="49" spans="2:10" ht="57.75" customHeight="1" thickBot="1" x14ac:dyDescent="0.25">
      <c r="B49" s="18"/>
      <c r="C49" s="1198" t="s">
        <v>5</v>
      </c>
      <c r="D49" s="1198"/>
      <c r="E49" s="1199"/>
      <c r="F49" s="19">
        <v>8.68</v>
      </c>
      <c r="G49" s="20">
        <v>3.99</v>
      </c>
      <c r="H49" s="20">
        <v>1.94</v>
      </c>
      <c r="I49" s="20" t="s">
        <v>574</v>
      </c>
      <c r="J49" s="21">
        <v>0.26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1U9+ez6YKfyqS88UAmYDbqgiZThYJxjd4FInOpL3v1sJsm7Sbn0VM64GjPjvHWj/2fhvIL8LsqWwdYoB3Ik4Q==" saltValue="C0fEqNmdZ45uGromgrh2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2020-03-15T03:06:26Z</cp:lastPrinted>
  <dcterms:created xsi:type="dcterms:W3CDTF">2020-02-10T05:35:11Z</dcterms:created>
  <dcterms:modified xsi:type="dcterms:W3CDTF">2020-09-21T02:29:49Z</dcterms:modified>
  <cp:category/>
</cp:coreProperties>
</file>