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tabRatio="864"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28" i="12" l="1"/>
  <c r="AA31" i="12" l="1"/>
  <c r="AA32" i="12"/>
  <c r="AA29"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E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C36" i="10"/>
  <c r="AM34" i="10" l="1"/>
  <c r="AM35" i="10" s="1"/>
  <c r="BE34" i="10" l="1"/>
  <c r="BE35" i="10" l="1"/>
  <c r="BW34" i="10"/>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<sst xmlns="http://schemas.openxmlformats.org/spreadsheetml/2006/main" count="1097" uniqueCount="625">
  <si>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</si>
  <si>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</si>
  <si>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</si>
  <si>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</si>
  <si>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</si>
  <si>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</si>
  <si>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</si>
  <si>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</si>
  <si>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</si>
  <si>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</si>
  <si>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</si>
  <si>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</si>
  <si>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</si>
  <si>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</si>
  <si>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</si>
  <si>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</si>
  <si>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</si>
  <si>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</si>
  <si>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</si>
  <si>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</si>
  <si>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</si>
  <si>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</si>
  <si>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</si>
  <si>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</si>
  <si>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</si>
  <si>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</si>
  <si>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</si>
  <si>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</si>
  <si>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</si>
  <si>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</si>
  <si>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</si>
  <si>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</si>
  <si>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</si>
  <si>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</si>
  <si>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</si>
  <si>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</si>
  <si>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</si>
  <si>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</si>
  <si>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</si>
  <si>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</si>
  <si>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</si>
  <si>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</si>
  <si>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</si>
  <si>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</si>
  <si>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</si>
  <si>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</si>
  <si>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</si>
  <si>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</si>
  <si>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</si>
  <si>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</si>
  <si>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</si>
  <si>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</si>
  <si>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</si>
  <si>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</si>
  <si>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</si>
  <si>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</si>
  <si>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</si>
  <si>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</si>
  <si>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</si>
  <si>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</si>
  <si>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</si>
  <si>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</si>
  <si>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</si>
  <si>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</si>
  <si>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</si>
  <si>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</si>
  <si>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</si>
  <si>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</si>
  <si>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</si>
  <si>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</si>
  <si>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</si>
  <si>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</si>
  <si>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</si>
  <si>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</si>
  <si>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</si>
  <si>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</si>
  <si>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</si>
  <si>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</si>
  <si>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</si>
  <si>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</si>
  <si>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</si>
  <si>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</si>
  <si>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</si>
  <si>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</si>
  <si>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</si>
  <si>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</si>
  <si>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</si>
  <si>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</si>
  <si>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</si>
  <si>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</si>
  <si>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</si>
  <si>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</si>
  <si>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</si>
  <si>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</si>
  <si>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</si>
  <si>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</si>
  <si>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</si>
  <si>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</si>
  <si>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</si>
  <si>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</si>
  <si>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</si>
  <si>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</si>
  <si>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</si>
  <si>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</si>
  <si>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</si>
  <si>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</si>
  <si>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</si>
  <si>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</si>
  <si>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</si>
  <si>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</si>
  <si>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</si>
  <si>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</si>
  <si>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</si>
  <si>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</si>
  <si>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</si>
  <si>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</si>
  <si>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</si>
  <si>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</si>
  <si>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</si>
  <si>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</si>
  <si>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</si>
  <si>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</si>
  <si>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</si>
  <si>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</si>
  <si>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</si>
  <si>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</si>
  <si>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</si>
  <si>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</si>
  <si>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</si>
  <si>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</si>
  <si>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</si>
  <si>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</si>
  <si>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</si>
  <si>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</si>
  <si>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</si>
  <si>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</si>
  <si>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</si>
  <si>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</si>
  <si>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</si>
  <si>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</si>
  <si>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</si>
  <si>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</si>
  <si>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</si>
  <si>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</si>
  <si>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</si>
  <si>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</si>
  <si>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</si>
  <si>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</si>
  <si>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</si>
  <si>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</si>
  <si>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</si>
  <si>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</si>
  <si>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</si>
  <si>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</si>
  <si>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</si>
  <si>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</si>
  <si>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</si>
  <si>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</si>
  <si>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</si>
  <si>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</si>
  <si>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</si>
  <si>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</si>
  <si>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</si>
  <si>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</si>
  <si>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</si>
  <si>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</si>
  <si>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</si>
  <si>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</si>
  <si>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</si>
  <si>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</si>
  <si>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</si>
  <si>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</si>
  <si>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</si>
  <si>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</si>
  <si>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</si>
  <si>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</si>
  <si>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</si>
  <si>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</si>
  <si>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</si>
  <si>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</si>
  <si>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</si>
  <si>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</si>
  <si>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</si>
  <si>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</si>
  <si>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</si>
  <si>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</si>
  <si>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</si>
  <si>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</si>
  <si>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</si>
  <si>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</si>
  <si>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</si>
  <si>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</si>
  <si>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</si>
  <si>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</si>
  <si>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</si>
  <si>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</si>
  <si>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</si>
  <si>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</si>
  <si>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</si>
  <si>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</si>
  <si>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</si>
  <si>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</si>
  <si>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</si>
  <si>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</si>
  <si>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</si>
  <si>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</si>
  <si>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</si>
  <si>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</si>
  <si>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</si>
  <si>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</si>
  <si>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</si>
  <si>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</si>
  <si>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香川県高松市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</si>
  <si>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</si>
  <si>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</si>
  <si>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</si>
  <si>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</si>
  <si>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</si>
  <si>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</si>
  <si>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</si>
  <si>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</si>
  <si>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</si>
  <si>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</si>
  <si>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</si>
  <si>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</si>
  <si>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</si>
  <si>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</si>
  <si>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</si>
  <si>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</si>
  <si>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</si>
  <si>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</si>
  <si>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</si>
  <si>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</si>
  <si>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</si>
  <si>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</si>
  <si>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</si>
  <si>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</si>
  <si>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</si>
  <si>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</si>
  <si>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</si>
  <si>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</si>
  <si>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</si>
  <si>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</si>
  <si>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</si>
  <si>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</si>
  <si>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</si>
  <si>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</si>
  <si>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</si>
  <si>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</si>
  <si>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</si>
  <si>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</si>
  <si>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</si>
  <si>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</si>
  <si>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</si>
  <si>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</si>
  <si>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</si>
  <si>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</si>
  <si>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</si>
  <si>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</si>
  <si>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</si>
  <si>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</si>
  <si>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</si>
  <si>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</si>
  <si>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</si>
  <si>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</si>
  <si>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</si>
  <si>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</si>
  <si>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</si>
  <si>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</si>
  <si>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</si>
  <si>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</si>
  <si>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</si>
  <si>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</si>
  <si>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</si>
  <si>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</si>
  <si>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</si>
  <si>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</si>
  <si>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</si>
  <si>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</si>
  <si>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</si>
  <si>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</si>
  <si>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</si>
  <si>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</si>
  <si>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</si>
  <si>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</si>
  <si>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</si>
  <si>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</si>
  <si>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</si>
  <si>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</si>
  <si>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</si>
  <si>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</si>
  <si>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</si>
  <si>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</si>
  <si>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</si>
  <si>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</si>
  <si>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</si>
  <si>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</si>
  <si>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</si>
  <si>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</si>
  <si>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</si>
  <si>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</si>
  <si>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</si>
  <si>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</si>
  <si>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</si>
  <si>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</si>
  <si>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</si>
  <si>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</si>
  <si>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</si>
  <si>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</si>
  <si>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</si>
  <si>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</si>
  <si>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</si>
  <si>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</si>
  <si>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</si>
  <si>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</si>
  <si>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</si>
  <si>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</si>
  <si>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</si>
  <si>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</si>
  <si>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</si>
  <si>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</si>
  <si>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</si>
  <si>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</si>
  <si>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</si>
  <si>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</si>
  <si>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</si>
  <si>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</si>
  <si>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</si>
  <si>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</si>
  <si>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</si>
  <si>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</si>
  <si>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</si>
  <si>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</si>
  <si>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</si>
  <si>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</si>
  <si>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</si>
  <si>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</si>
  <si>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</si>
  <si>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</si>
  <si>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</si>
  <si>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</si>
  <si>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</si>
  <si>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</si>
  <si>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</si>
  <si>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</si>
  <si>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</si>
  <si>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</si>
  <si>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</si>
  <si>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</si>
  <si>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</si>
  <si>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</si>
  <si>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</si>
  <si>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</si>
  <si>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</si>
  <si>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</si>
  <si>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</si>
  <si>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</si>
  <si>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</si>
  <si>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</si>
  <si>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</si>
  <si>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</si>
  <si>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</si>
  <si>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香川県高松市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</si>
  <si>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</si>
  <si>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</si>
  <si>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</si>
  <si>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</si>
  <si>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</si>
  <si>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</si>
  <si>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</si>
  <si>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</si>
  <si>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</si>
  <si>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</si>
  <si>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</si>
  <si>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</si>
  <si>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</si>
  <si>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</si>
  <si>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</si>
  <si>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</si>
  <si>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</si>
  <si>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</si>
  <si>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</si>
  <si>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</si>
  <si>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高松市母子福祉資金等貸付事業特別会計</t>
    <phoneticPr fontId="5"/>
  </si>
  <si>
    <t>高松市中小企業勤労者福祉共済事業特別会計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</si>
  <si>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</si>
  <si>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</si>
  <si>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</si>
  <si>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</si>
  <si>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</si>
  <si>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</si>
  <si>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</si>
  <si>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</si>
  <si>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</si>
  <si>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</si>
  <si>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</si>
  <si>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</si>
  <si>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</si>
  <si>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</si>
  <si>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高松市国民健康保険事業特別会計</t>
    <phoneticPr fontId="5"/>
  </si>
  <si>
    <t>高松市介護保険事業特別会計</t>
    <phoneticPr fontId="5"/>
  </si>
  <si>
    <t>高松市後期高齢者医療事業特別会計</t>
    <phoneticPr fontId="5"/>
  </si>
  <si>
    <t>高松市競輪事業特別会計</t>
    <phoneticPr fontId="5"/>
  </si>
  <si>
    <t>高松市駐車場事業特別会計</t>
    <phoneticPr fontId="5"/>
  </si>
  <si>
    <t>高松市下水道事業会計</t>
    <phoneticPr fontId="5"/>
  </si>
  <si>
    <t>法適用企業</t>
    <phoneticPr fontId="5"/>
  </si>
  <si>
    <t>高松市病院事業会計</t>
    <phoneticPr fontId="5"/>
  </si>
  <si>
    <t>法適用企業</t>
    <phoneticPr fontId="5"/>
  </si>
  <si>
    <t>高松市卸売市場事業特別会計</t>
    <phoneticPr fontId="5"/>
  </si>
  <si>
    <t>法非適用企業</t>
    <phoneticPr fontId="5"/>
  </si>
  <si>
    <t>高松市食肉センター事業特別会計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</si>
  <si>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</si>
  <si>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</si>
  <si>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</si>
  <si>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</si>
  <si>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</si>
  <si>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</si>
  <si>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</si>
  <si>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</si>
  <si>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</si>
  <si>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</si>
  <si>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</si>
  <si>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</si>
  <si>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</si>
  <si>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</si>
  <si>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</si>
  <si>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</si>
  <si>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</si>
  <si>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</si>
  <si>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</si>
  <si>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</si>
  <si>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</si>
  <si>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</si>
  <si>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</si>
  <si>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</si>
  <si>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</si>
  <si>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</si>
  <si>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</si>
  <si>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</si>
  <si>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</si>
  <si>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</si>
  <si>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</si>
  <si>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</si>
  <si>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</si>
  <si>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</si>
  <si>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</si>
  <si>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</si>
  <si>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</si>
  <si>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</si>
  <si>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</si>
  <si>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</si>
  <si>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</si>
  <si>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</si>
  <si>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</si>
  <si>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</si>
  <si>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</si>
  <si>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</si>
  <si>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</si>
  <si>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</si>
  <si>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</si>
  <si>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</si>
  <si>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</si>
  <si>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</si>
  <si>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</si>
  <si>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</si>
  <si>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</si>
  <si>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</si>
  <si>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</si>
  <si>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</si>
  <si>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</si>
  <si>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</si>
  <si>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</si>
  <si>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</si>
  <si>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</si>
  <si>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</si>
  <si>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</si>
  <si>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</si>
  <si>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</si>
  <si>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高松市下水道事業会計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</si>
  <si>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</si>
  <si>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</si>
  <si>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</si>
  <si>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</si>
  <si>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高松市卸売市場事業特別会計</t>
    <phoneticPr fontId="5"/>
  </si>
  <si>
    <t>(Ｆ)</t>
    <phoneticPr fontId="5"/>
  </si>
  <si>
    <t>高松市駐車場事業特別会計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</si>
  <si>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</si>
  <si>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</si>
  <si>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</si>
  <si>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</si>
  <si>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</si>
  <si>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</si>
  <si>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</si>
  <si>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</si>
  <si>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</si>
  <si>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</si>
  <si>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</si>
  <si>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</si>
  <si>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</si>
  <si>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</si>
  <si>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</si>
  <si>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</si>
  <si>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</si>
  <si>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</si>
  <si>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</si>
  <si>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</si>
  <si>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</si>
  <si>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</si>
  <si>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</si>
  <si>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</si>
  <si>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</si>
  <si>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</si>
  <si>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</si>
  <si>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</si>
  <si>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</si>
  <si>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</si>
  <si>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</si>
  <si>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</si>
  <si>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</si>
  <si>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</si>
  <si>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</si>
  <si>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</si>
  <si>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</si>
  <si>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</si>
  <si>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</si>
  <si>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</si>
  <si>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</si>
  <si>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</si>
  <si>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</si>
  <si>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</si>
  <si>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</si>
  <si>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</si>
  <si>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</si>
  <si>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</si>
  <si>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</si>
  <si>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</si>
  <si>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</si>
  <si>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</si>
  <si>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</si>
  <si>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</si>
  <si>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</si>
  <si>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</si>
  <si>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</si>
  <si>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</si>
  <si>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</si>
  <si>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</si>
  <si>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</si>
  <si>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</si>
  <si>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</si>
  <si>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</si>
  <si>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</si>
  <si>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</si>
  <si>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</si>
  <si>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</si>
  <si>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</si>
  <si>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</si>
  <si>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</si>
  <si>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</si>
  <si>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</si>
  <si>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</si>
  <si>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</si>
  <si>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</si>
  <si>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</si>
  <si>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</si>
  <si>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</si>
  <si>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</si>
  <si>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</si>
  <si>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</si>
  <si>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</si>
  <si>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</si>
  <si>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</si>
  <si>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4.38</t>
  </si>
  <si>
    <t>▲ 1.73</t>
  </si>
  <si>
    <t>▲ 4.86</t>
  </si>
  <si>
    <t>▲ 3.16</t>
  </si>
  <si>
    <t>▲ 2.23</t>
  </si>
  <si>
    <t>高松市下水道事業会計</t>
  </si>
  <si>
    <t>一般会計</t>
  </si>
  <si>
    <t>高松市介護保険事業特別会計</t>
  </si>
  <si>
    <t>高松市病院事業会計</t>
  </si>
  <si>
    <t>高松市競輪事業特別会計</t>
  </si>
  <si>
    <t>高松市後期高齢者医療事業特別会計</t>
  </si>
  <si>
    <t>高松市中小企業勤労者福祉共済事業特別会計</t>
  </si>
  <si>
    <t>高松市母子福祉資金等貸付事業特別会計</t>
  </si>
  <si>
    <t>その他会計（赤字）</t>
  </si>
  <si>
    <t>その他会計（黒字）</t>
  </si>
  <si>
    <t>H25末</t>
    <phoneticPr fontId="5"/>
  </si>
  <si>
    <t>H26末</t>
    <phoneticPr fontId="5"/>
  </si>
  <si>
    <t>H27末</t>
    <phoneticPr fontId="5"/>
  </si>
  <si>
    <t>H28末</t>
    <phoneticPr fontId="5"/>
  </si>
  <si>
    <t>H29末</t>
    <phoneticPr fontId="5"/>
  </si>
  <si>
    <t>施設整備基金</t>
    <rPh sb="0" eb="2">
      <t>シセツ</t>
    </rPh>
    <rPh sb="2" eb="4">
      <t>セイビ</t>
    </rPh>
    <rPh sb="4" eb="6">
      <t>キキン</t>
    </rPh>
    <phoneticPr fontId="11"/>
  </si>
  <si>
    <t>福祉の充実と教育力向上のための臨時基金</t>
    <rPh sb="0" eb="2">
      <t>フクシ</t>
    </rPh>
    <rPh sb="3" eb="5">
      <t>ジュウジツ</t>
    </rPh>
    <rPh sb="6" eb="9">
      <t>キョウイクリョク</t>
    </rPh>
    <rPh sb="9" eb="11">
      <t>コウジョウ</t>
    </rPh>
    <rPh sb="15" eb="17">
      <t>リンジ</t>
    </rPh>
    <rPh sb="17" eb="19">
      <t>キキン</t>
    </rPh>
    <phoneticPr fontId="11"/>
  </si>
  <si>
    <t>地域振興基金</t>
    <rPh sb="0" eb="2">
      <t>チイキ</t>
    </rPh>
    <rPh sb="2" eb="4">
      <t>シンコウ</t>
    </rPh>
    <rPh sb="4" eb="6">
      <t>キキン</t>
    </rPh>
    <phoneticPr fontId="11"/>
  </si>
  <si>
    <t>消防施設整備基金</t>
    <rPh sb="0" eb="2">
      <t>ショウボウ</t>
    </rPh>
    <rPh sb="2" eb="4">
      <t>シセツ</t>
    </rPh>
    <rPh sb="4" eb="6">
      <t>セイビ</t>
    </rPh>
    <rPh sb="6" eb="8">
      <t>キキン</t>
    </rPh>
    <phoneticPr fontId="11"/>
  </si>
  <si>
    <t>中小企業勤労者福祉共済基金</t>
    <rPh sb="0" eb="2">
      <t>チュウショウ</t>
    </rPh>
    <rPh sb="2" eb="4">
      <t>キギョウ</t>
    </rPh>
    <rPh sb="4" eb="7">
      <t>キンロウシャ</t>
    </rPh>
    <rPh sb="7" eb="9">
      <t>フクシ</t>
    </rPh>
    <rPh sb="9" eb="11">
      <t>キョウサイ</t>
    </rPh>
    <rPh sb="11" eb="13">
      <t>キキン</t>
    </rPh>
    <phoneticPr fontId="11"/>
  </si>
  <si>
    <t>高松市土地開発公社</t>
    <rPh sb="0" eb="2">
      <t>タカマツ</t>
    </rPh>
    <rPh sb="2" eb="3">
      <t>シ</t>
    </rPh>
    <rPh sb="3" eb="5">
      <t>トチ</t>
    </rPh>
    <rPh sb="5" eb="7">
      <t>カイハツ</t>
    </rPh>
    <rPh sb="7" eb="9">
      <t>コウシャ</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</si>
  <si>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</si>
  <si>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</si>
  <si>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</si>
  <si>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</si>
  <si>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</si>
  <si>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</si>
  <si>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t>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</si>
  <si>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</si>
  <si>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（公財）高松市福祉事業団</t>
    <rPh sb="1" eb="2">
      <t>コウ</t>
    </rPh>
    <rPh sb="2" eb="3">
      <t>ザイ</t>
    </rPh>
    <rPh sb="4" eb="6">
      <t>タカマツ</t>
    </rPh>
    <rPh sb="6" eb="7">
      <t>シ</t>
    </rPh>
    <rPh sb="7" eb="9">
      <t>フクシ</t>
    </rPh>
    <rPh sb="9" eb="12">
      <t>ジギョウダン</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</si>
  <si>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</si>
  <si>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</si>
  <si>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</si>
  <si>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</si>
  <si>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</si>
  <si>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</si>
  <si>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</si>
  <si>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</si>
  <si>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</si>
  <si>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</si>
  <si>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</si>
  <si>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</si>
  <si>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rPr>
        <sz val="11"/>
        <rFont val="ＭＳ Ｐゴシック"/>
        <family val="3"/>
        <charset val="128"/>
      </rPr>
      <t>　将来負担比率及び実質公債費比率は類似団体と比較して高い水準にある。平成30年度は大規模事業が引き続き行われていることによる地方債現在高の約26億円の増加による将来負担額は増、充当可能基金の約44億円の減による充当可能財源等の減により、将来負担比率が3.6ポイント増となっている。</t>
    </r>
    <r>
      <rPr>
        <sz val="11"/>
        <color rgb="FFFF0000"/>
        <rFont val="ＭＳ Ｐゴシック"/>
        <family val="3"/>
        <charset val="128"/>
      </rPr>
      <t xml:space="preserve">
</t>
    </r>
    <r>
      <rPr>
        <sz val="11"/>
        <rFont val="ＭＳ Ｐゴシック"/>
        <family val="3"/>
        <charset val="128"/>
      </rPr>
      <t>　引き続き、プライマリーバランスに留意して、新規の市債発行の抑制に取り組むとともに、発行に当たっては事業の緊急性・必要性を検討し、後年度負担となる市債残高の縮減に努める。</t>
    </r>
    <rPh sb="47" eb="48">
      <t>ヒ</t>
    </rPh>
    <rPh sb="49" eb="50">
      <t>ツヅ</t>
    </rPh>
    <rPh sb="51" eb="52">
      <t>オコナ</t>
    </rPh>
    <rPh sb="88" eb="90">
      <t>ジュウトウ</t>
    </rPh>
    <rPh sb="90" eb="92">
      <t>カノウ</t>
    </rPh>
    <rPh sb="92" eb="94">
      <t>キキン</t>
    </rPh>
    <rPh sb="95" eb="96">
      <t>ヤク</t>
    </rPh>
    <rPh sb="98" eb="100">
      <t>オクエン</t>
    </rPh>
    <rPh sb="101" eb="102">
      <t>ゲン</t>
    </rPh>
    <rPh sb="105" eb="107">
      <t>ジュウトウ</t>
    </rPh>
    <rPh sb="107" eb="109">
      <t>カノウ</t>
    </rPh>
    <rPh sb="109" eb="111">
      <t>ザイゲン</t>
    </rPh>
    <rPh sb="111" eb="112">
      <t>トウ</t>
    </rPh>
    <rPh sb="113" eb="114">
      <t>ゲン</t>
    </rPh>
    <rPh sb="132" eb="133">
      <t>ゾウ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</si>
  <si>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</si>
  <si>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</si>
  <si>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</si>
  <si>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将来負担比率は、類似団体と比べて高い水準にある一方、有形固定資産減価償却率は類似団体よりも低い水準である。
　新たな施設の建設に係る起債額が増加する一方、老朽化した施設の更新が進んだためであると考えられる。</t>
    <rPh sb="86" eb="88">
      <t>コウシン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</si>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</sst>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0"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39" fillId="0" borderId="40"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5" fillId="0" borderId="40"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89E6-4217-A59F-66FCD76199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46489</c:v>
                </c:pt>
                <c:pt idx="1">
                  <c:v>51818</c:v>
                </c:pt>
                <c:pt idx="2">
                  <c:v>65175</c:v>
                </c:pt>
                <c:pt idx="3">
                  <c:v>76185</c:v>
                </c:pt>
                <c:pt idx="4">
                  <c:v>34941</c:v>
                </c:pt>
              </c:numCache>
            </c:numRef>
          </c:val>
          <c:smooth val="0"/>
          <c:extLst>
            <c:ext xmlns:c16="http://schemas.microsoft.com/office/drawing/2014/chart" uri="{C3380CC4-5D6E-409C-BE32-E72D297353CC}">
              <c16:uniqueId val="{00000001-89E6-4217-A59F-66FCD761993F}"/>
            </c:ext>
          </c:extLst>
        </c:ser>
        <c:dLbls>
          <c:showLegendKey val="0"/>
          <c:showVal val="0"/>
          <c:showCatName val="0"/>
          <c:showSerName val="0"/>
          <c:showPercent val="0"/>
          <c:showBubbleSize val="0"/>
        </c:dLbls>
        <c:marker val="1"/>
        <c:smooth val="0"/>
        <c:axId val="219279888"/>
        <c:axId val="219280272"/>
      </c:lineChart>
      <c:catAx>
        <c:axId val="21927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280272"/>
        <c:crosses val="autoZero"/>
        <c:auto val="1"/>
        <c:lblAlgn val="ctr"/>
        <c:lblOffset val="100"/>
        <c:tickLblSkip val="1"/>
        <c:tickMarkSkip val="1"/>
        <c:noMultiLvlLbl val="0"/>
      </c:catAx>
      <c:valAx>
        <c:axId val="219280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27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4.04</c:v>
                </c:pt>
                <c:pt idx="1">
                  <c:v>5.23</c:v>
                </c:pt>
                <c:pt idx="2">
                  <c:v>3.97</c:v>
                </c:pt>
                <c:pt idx="3">
                  <c:v>2.1</c:v>
                </c:pt>
                <c:pt idx="4">
                  <c:v>2.2000000000000002</c:v>
                </c:pt>
              </c:numCache>
            </c:numRef>
          </c:val>
          <c:extLst>
            <c:ext xmlns:c16="http://schemas.microsoft.com/office/drawing/2014/chart" uri="{C3380CC4-5D6E-409C-BE32-E72D297353CC}">
              <c16:uniqueId val="{00000000-3A7A-4213-B37E-33992A2D7A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14.94</c:v>
                </c:pt>
                <c:pt idx="1">
                  <c:v>14.12</c:v>
                </c:pt>
                <c:pt idx="2">
                  <c:v>12.67</c:v>
                </c:pt>
                <c:pt idx="3">
                  <c:v>12.43</c:v>
                </c:pt>
                <c:pt idx="4">
                  <c:v>9.7899999999999991</c:v>
                </c:pt>
              </c:numCache>
            </c:numRef>
          </c:val>
          <c:extLst>
            <c:ext xmlns:c16="http://schemas.microsoft.com/office/drawing/2014/chart" uri="{C3380CC4-5D6E-409C-BE32-E72D297353CC}">
              <c16:uniqueId val="{00000001-3A7A-4213-B37E-33992A2D7AB0}"/>
            </c:ext>
          </c:extLst>
        </c:ser>
        <c:dLbls>
          <c:showLegendKey val="0"/>
          <c:showVal val="0"/>
          <c:showCatName val="0"/>
          <c:showSerName val="0"/>
          <c:showPercent val="0"/>
          <c:showBubbleSize val="0"/>
        </c:dLbls>
        <c:gapWidth val="250"/>
        <c:overlap val="100"/>
        <c:axId val="226324760"/>
        <c:axId val="13901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c:v>
                </c:pt>
                <c:pt idx="1">
                  <c:v>-1.73</c:v>
                </c:pt>
                <c:pt idx="2">
                  <c:v>-4.8600000000000003</c:v>
                </c:pt>
                <c:pt idx="3">
                  <c:v>-3.16</c:v>
                </c:pt>
                <c:pt idx="4">
                  <c:v>-2.23</c:v>
                </c:pt>
              </c:numCache>
            </c:numRef>
          </c:val>
          <c:smooth val="0"/>
          <c:extLst>
            <c:ext xmlns:c16="http://schemas.microsoft.com/office/drawing/2014/chart" uri="{C3380CC4-5D6E-409C-BE32-E72D297353CC}">
              <c16:uniqueId val="{00000002-3A7A-4213-B37E-33992A2D7AB0}"/>
            </c:ext>
          </c:extLst>
        </c:ser>
        <c:dLbls>
          <c:showLegendKey val="0"/>
          <c:showVal val="0"/>
          <c:showCatName val="0"/>
          <c:showSerName val="0"/>
          <c:showPercent val="0"/>
          <c:showBubbleSize val="0"/>
        </c:dLbls>
        <c:marker val="1"/>
        <c:smooth val="0"/>
        <c:axId val="226324760"/>
        <c:axId val="139016064"/>
      </c:lineChart>
      <c:catAx>
        <c:axId val="226324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016064"/>
        <c:crosses val="autoZero"/>
        <c:auto val="1"/>
        <c:lblAlgn val="ctr"/>
        <c:lblOffset val="100"/>
        <c:tickLblSkip val="1"/>
        <c:tickMarkSkip val="1"/>
        <c:noMultiLvlLbl val="0"/>
      </c:catAx>
      <c:valAx>
        <c:axId val="13901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24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5.64</c:v>
                </c:pt>
                <c:pt idx="2">
                  <c:v>#N/A</c:v>
                </c:pt>
                <c:pt idx="3">
                  <c:v>5.17</c:v>
                </c:pt>
                <c:pt idx="4">
                  <c:v>#N/A</c:v>
                </c:pt>
                <c:pt idx="5">
                  <c:v>5.65</c:v>
                </c:pt>
                <c:pt idx="6">
                  <c:v>#N/A</c:v>
                </c:pt>
                <c:pt idx="7">
                  <c:v>5.32</c:v>
                </c:pt>
                <c:pt idx="8">
                  <c:v>#N/A</c:v>
                </c:pt>
                <c:pt idx="9">
                  <c:v>0</c:v>
                </c:pt>
              </c:numCache>
            </c:numRef>
          </c:val>
          <c:extLst>
            <c:ext xmlns:c16="http://schemas.microsoft.com/office/drawing/2014/chart" uri="{C3380CC4-5D6E-409C-BE32-E72D297353CC}">
              <c16:uniqueId val="{00000000-D2E9-4503-ADAA-623C35ABD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E9-4503-ADAA-623C35ABD73D}"/>
            </c:ext>
          </c:extLst>
        </c:ser>
        <c:ser>
          <c:idx val="2"/>
          <c:order val="2"/>
          <c:tx>
            <c:strRef>
              <c:f>データシート!$A$29</c:f>
              <c:strCache>
                <c:ptCount val="1"/>
                <c:pt idx="0">
                  <c:v>高松市母子福祉資金等貸付事業特別会計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2E9-4503-ADAA-623C35ABD73D}"/>
            </c:ext>
          </c:extLst>
        </c:ser>
        <c:ser>
          <c:idx val="3"/>
          <c:order val="3"/>
          <c:tx>
            <c:strRef>
              <c:f>データシート!$A$30</c:f>
              <c:strCache>
                <c:ptCount val="1"/>
                <c:pt idx="0">
                  <c:v>高松市中小企業勤労者福祉共済事業特別会計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2E9-4503-ADAA-623C35ABD73D}"/>
            </c:ext>
          </c:extLst>
        </c:ser>
        <c:ser>
          <c:idx val="4"/>
          <c:order val="4"/>
          <c:tx>
            <c:strRef>
              <c:f>データシート!$A$31</c:f>
              <c:strCache>
                <c:ptCount val="1"/>
                <c:pt idx="0">
                  <c:v>高松市後期高齢者医療事業特別会計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0.08</c:v>
                </c:pt>
                <c:pt idx="6">
                  <c:v>#N/A</c:v>
                </c:pt>
                <c:pt idx="7">
                  <c:v>0</c:v>
                </c:pt>
                <c:pt idx="8">
                  <c:v>#N/A</c:v>
                </c:pt>
                <c:pt idx="9">
                  <c:v>0.01</c:v>
                </c:pt>
              </c:numCache>
            </c:numRef>
          </c:val>
          <c:extLst>
            <c:ext xmlns:c16="http://schemas.microsoft.com/office/drawing/2014/chart" uri="{C3380CC4-5D6E-409C-BE32-E72D297353CC}">
              <c16:uniqueId val="{00000004-D2E9-4503-ADAA-623C35ABD73D}"/>
            </c:ext>
          </c:extLst>
        </c:ser>
        <c:ser>
          <c:idx val="5"/>
          <c:order val="5"/>
          <c:tx>
            <c:strRef>
              <c:f>データシート!$A$32</c:f>
              <c:strCache>
                <c:ptCount val="1"/>
                <c:pt idx="0">
                  <c:v>高松市競輪事業特別会計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c:v>
                </c:pt>
                <c:pt idx="2">
                  <c:v>#N/A</c:v>
                </c:pt>
                <c:pt idx="3">
                  <c:v>0.71</c:v>
                </c:pt>
                <c:pt idx="4">
                  <c:v>#N/A</c:v>
                </c:pt>
                <c:pt idx="5">
                  <c:v>0.79</c:v>
                </c:pt>
                <c:pt idx="6">
                  <c:v>#N/A</c:v>
                </c:pt>
                <c:pt idx="7">
                  <c:v>0.59</c:v>
                </c:pt>
                <c:pt idx="8">
                  <c:v>#N/A</c:v>
                </c:pt>
                <c:pt idx="9">
                  <c:v>0.54</c:v>
                </c:pt>
              </c:numCache>
            </c:numRef>
          </c:val>
          <c:extLst>
            <c:ext xmlns:c16="http://schemas.microsoft.com/office/drawing/2014/chart" uri="{C3380CC4-5D6E-409C-BE32-E72D297353CC}">
              <c16:uniqueId val="{00000005-D2E9-4503-ADAA-623C35ABD73D}"/>
            </c:ext>
          </c:extLst>
        </c:ser>
        <c:ser>
          <c:idx val="6"/>
          <c:order val="6"/>
          <c:tx>
            <c:strRef>
              <c:f>データシート!$A$33</c:f>
              <c:strCache>
                <c:ptCount val="1"/>
                <c:pt idx="0">
                  <c:v>高松市病院事業会計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1.1299999999999999</c:v>
                </c:pt>
                <c:pt idx="2">
                  <c:v>#N/A</c:v>
                </c:pt>
                <c:pt idx="3">
                  <c:v>0.45</c:v>
                </c:pt>
                <c:pt idx="4">
                  <c:v>#N/A</c:v>
                </c:pt>
                <c:pt idx="5">
                  <c:v>0.34</c:v>
                </c:pt>
                <c:pt idx="6">
                  <c:v>#N/A</c:v>
                </c:pt>
                <c:pt idx="7">
                  <c:v>0.49</c:v>
                </c:pt>
                <c:pt idx="8">
                  <c:v>#N/A</c:v>
                </c:pt>
                <c:pt idx="9">
                  <c:v>0.78</c:v>
                </c:pt>
              </c:numCache>
            </c:numRef>
          </c:val>
          <c:extLst>
            <c:ext xmlns:c16="http://schemas.microsoft.com/office/drawing/2014/chart" uri="{C3380CC4-5D6E-409C-BE32-E72D297353CC}">
              <c16:uniqueId val="{00000006-D2E9-4503-ADAA-623C35ABD73D}"/>
            </c:ext>
          </c:extLst>
        </c:ser>
        <c:ser>
          <c:idx val="7"/>
          <c:order val="7"/>
          <c:tx>
            <c:strRef>
              <c:f>データシート!$A$34</c:f>
              <c:strCache>
                <c:ptCount val="1"/>
                <c:pt idx="0">
                  <c:v>高松市介護保険事業特別会計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0.64</c:v>
                </c:pt>
                <c:pt idx="4">
                  <c:v>#N/A</c:v>
                </c:pt>
                <c:pt idx="5">
                  <c:v>0.77</c:v>
                </c:pt>
                <c:pt idx="6">
                  <c:v>#N/A</c:v>
                </c:pt>
                <c:pt idx="7">
                  <c:v>0.76</c:v>
                </c:pt>
                <c:pt idx="8">
                  <c:v>#N/A</c:v>
                </c:pt>
                <c:pt idx="9">
                  <c:v>0.92</c:v>
                </c:pt>
              </c:numCache>
            </c:numRef>
          </c:val>
          <c:extLst>
            <c:ext xmlns:c16="http://schemas.microsoft.com/office/drawing/2014/chart" uri="{C3380CC4-5D6E-409C-BE32-E72D297353CC}">
              <c16:uniqueId val="{00000007-D2E9-4503-ADAA-623C35ABD7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4.03</c:v>
                </c:pt>
                <c:pt idx="2">
                  <c:v>#N/A</c:v>
                </c:pt>
                <c:pt idx="3">
                  <c:v>5.22</c:v>
                </c:pt>
                <c:pt idx="4">
                  <c:v>#N/A</c:v>
                </c:pt>
                <c:pt idx="5">
                  <c:v>3.96</c:v>
                </c:pt>
                <c:pt idx="6">
                  <c:v>#N/A</c:v>
                </c:pt>
                <c:pt idx="7">
                  <c:v>2.1</c:v>
                </c:pt>
                <c:pt idx="8">
                  <c:v>#N/A</c:v>
                </c:pt>
                <c:pt idx="9">
                  <c:v>2.19</c:v>
                </c:pt>
              </c:numCache>
            </c:numRef>
          </c:val>
          <c:extLst>
            <c:ext xmlns:c16="http://schemas.microsoft.com/office/drawing/2014/chart" uri="{C3380CC4-5D6E-409C-BE32-E72D297353CC}">
              <c16:uniqueId val="{00000008-D2E9-4503-ADAA-623C35ABD73D}"/>
            </c:ext>
          </c:extLst>
        </c:ser>
        <c:ser>
          <c:idx val="9"/>
          <c:order val="9"/>
          <c:tx>
            <c:strRef>
              <c:f>データシート!$A$36</c:f>
              <c:strCache>
                <c:ptCount val="1"/>
                <c:pt idx="0">
                  <c:v>高松市下水道事業会計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1.93</c:v>
                </c:pt>
                <c:pt idx="2">
                  <c:v>#N/A</c:v>
                </c:pt>
                <c:pt idx="3">
                  <c:v>2.59</c:v>
                </c:pt>
                <c:pt idx="4">
                  <c:v>#N/A</c:v>
                </c:pt>
                <c:pt idx="5">
                  <c:v>2.79</c:v>
                </c:pt>
                <c:pt idx="6">
                  <c:v>#N/A</c:v>
                </c:pt>
                <c:pt idx="7">
                  <c:v>2.88</c:v>
                </c:pt>
                <c:pt idx="8">
                  <c:v>#N/A</c:v>
                </c:pt>
                <c:pt idx="9">
                  <c:v>2.56</c:v>
                </c:pt>
              </c:numCache>
            </c:numRef>
          </c:val>
          <c:extLst>
            <c:ext xmlns:c16="http://schemas.microsoft.com/office/drawing/2014/chart" uri="{C3380CC4-5D6E-409C-BE32-E72D297353CC}">
              <c16:uniqueId val="{00000009-D2E9-4503-ADAA-623C35ABD73D}"/>
            </c:ext>
          </c:extLst>
        </c:ser>
        <c:dLbls>
          <c:showLegendKey val="0"/>
          <c:showVal val="0"/>
          <c:showCatName val="0"/>
          <c:showSerName val="0"/>
          <c:showPercent val="0"/>
          <c:showBubbleSize val="0"/>
        </c:dLbls>
        <c:gapWidth val="150"/>
        <c:overlap val="100"/>
        <c:axId val="220402120"/>
        <c:axId val="220401336"/>
      </c:barChart>
      <c:catAx>
        <c:axId val="22040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01336"/>
        <c:crosses val="autoZero"/>
        <c:auto val="1"/>
        <c:lblAlgn val="ctr"/>
        <c:lblOffset val="100"/>
        <c:tickLblSkip val="1"/>
        <c:tickMarkSkip val="1"/>
        <c:noMultiLvlLbl val="0"/>
      </c:catAx>
      <c:valAx>
        <c:axId val="22040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02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13194</c:v>
                </c:pt>
                <c:pt idx="5">
                  <c:v>12566</c:v>
                </c:pt>
                <c:pt idx="8">
                  <c:v>13129</c:v>
                </c:pt>
                <c:pt idx="11">
                  <c:v>13316</c:v>
                </c:pt>
                <c:pt idx="14">
                  <c:v>13392</c:v>
                </c:pt>
              </c:numCache>
            </c:numRef>
          </c:val>
          <c:extLst>
            <c:ext xmlns:c16="http://schemas.microsoft.com/office/drawing/2014/chart" uri="{C3380CC4-5D6E-409C-BE32-E72D297353CC}">
              <c16:uniqueId val="{00000000-AB7C-4816-AEB1-2D191383D3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7C-4816-AEB1-2D191383D3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33</c:v>
                </c:pt>
                <c:pt idx="6">
                  <c:v>35</c:v>
                </c:pt>
                <c:pt idx="9">
                  <c:v>30</c:v>
                </c:pt>
                <c:pt idx="12">
                  <c:v>23</c:v>
                </c:pt>
              </c:numCache>
            </c:numRef>
          </c:val>
          <c:extLst>
            <c:ext xmlns:c16="http://schemas.microsoft.com/office/drawing/2014/chart" uri="{C3380CC4-5D6E-409C-BE32-E72D297353CC}">
              <c16:uniqueId val="{00000002-AB7C-4816-AEB1-2D191383D3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12</c:v>
                </c:pt>
              </c:numCache>
            </c:numRef>
          </c:val>
          <c:extLst>
            <c:ext xmlns:c16="http://schemas.microsoft.com/office/drawing/2014/chart" uri="{C3380CC4-5D6E-409C-BE32-E72D297353CC}">
              <c16:uniqueId val="{00000003-AB7C-4816-AEB1-2D191383D3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3941</c:v>
                </c:pt>
                <c:pt idx="3">
                  <c:v>3700</c:v>
                </c:pt>
                <c:pt idx="6">
                  <c:v>3581</c:v>
                </c:pt>
                <c:pt idx="9">
                  <c:v>3553</c:v>
                </c:pt>
                <c:pt idx="12">
                  <c:v>3161</c:v>
                </c:pt>
              </c:numCache>
            </c:numRef>
          </c:val>
          <c:extLst>
            <c:ext xmlns:c16="http://schemas.microsoft.com/office/drawing/2014/chart" uri="{C3380CC4-5D6E-409C-BE32-E72D297353CC}">
              <c16:uniqueId val="{00000004-AB7C-4816-AEB1-2D191383D3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c:ext xmlns:c16="http://schemas.microsoft.com/office/drawing/2014/chart" uri="{C3380CC4-5D6E-409C-BE32-E72D297353CC}">
              <c16:uniqueId val="{00000005-AB7C-4816-AEB1-2D191383D3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7C-4816-AEB1-2D191383D3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16556</c:v>
                </c:pt>
                <c:pt idx="3">
                  <c:v>16411</c:v>
                </c:pt>
                <c:pt idx="6">
                  <c:v>16461</c:v>
                </c:pt>
                <c:pt idx="9">
                  <c:v>16374</c:v>
                </c:pt>
                <c:pt idx="12">
                  <c:v>16363</c:v>
                </c:pt>
              </c:numCache>
            </c:numRef>
          </c:val>
          <c:extLst>
            <c:ext xmlns:c16="http://schemas.microsoft.com/office/drawing/2014/chart" uri="{C3380CC4-5D6E-409C-BE32-E72D297353CC}">
              <c16:uniqueId val="{00000007-AB7C-4816-AEB1-2D191383D335}"/>
            </c:ext>
          </c:extLst>
        </c:ser>
        <c:dLbls>
          <c:showLegendKey val="0"/>
          <c:showVal val="0"/>
          <c:showCatName val="0"/>
          <c:showSerName val="0"/>
          <c:showPercent val="0"/>
          <c:showBubbleSize val="0"/>
        </c:dLbls>
        <c:gapWidth val="100"/>
        <c:overlap val="100"/>
        <c:axId val="220401728"/>
        <c:axId val="220406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7403</c:v>
                </c:pt>
                <c:pt idx="2">
                  <c:v>#N/A</c:v>
                </c:pt>
                <c:pt idx="3">
                  <c:v>#N/A</c:v>
                </c:pt>
                <c:pt idx="4">
                  <c:v>7645</c:v>
                </c:pt>
                <c:pt idx="5">
                  <c:v>#N/A</c:v>
                </c:pt>
                <c:pt idx="6">
                  <c:v>#N/A</c:v>
                </c:pt>
                <c:pt idx="7">
                  <c:v>7015</c:v>
                </c:pt>
                <c:pt idx="8">
                  <c:v>#N/A</c:v>
                </c:pt>
                <c:pt idx="9">
                  <c:v>#N/A</c:v>
                </c:pt>
                <c:pt idx="10">
                  <c:v>6708</c:v>
                </c:pt>
                <c:pt idx="11">
                  <c:v>#N/A</c:v>
                </c:pt>
                <c:pt idx="12">
                  <c:v>#N/A</c:v>
                </c:pt>
                <c:pt idx="13">
                  <c:v>6234</c:v>
                </c:pt>
                <c:pt idx="14">
                  <c:v>#N/A</c:v>
                </c:pt>
              </c:numCache>
            </c:numRef>
          </c:val>
          <c:smooth val="0"/>
          <c:extLst>
            <c:ext xmlns:c16="http://schemas.microsoft.com/office/drawing/2014/chart" uri="{C3380CC4-5D6E-409C-BE32-E72D297353CC}">
              <c16:uniqueId val="{00000008-AB7C-4816-AEB1-2D191383D335}"/>
            </c:ext>
          </c:extLst>
        </c:ser>
        <c:dLbls>
          <c:showLegendKey val="0"/>
          <c:showVal val="0"/>
          <c:showCatName val="0"/>
          <c:showSerName val="0"/>
          <c:showPercent val="0"/>
          <c:showBubbleSize val="0"/>
        </c:dLbls>
        <c:marker val="1"/>
        <c:smooth val="0"/>
        <c:axId val="220401728"/>
        <c:axId val="220406040"/>
      </c:lineChart>
      <c:catAx>
        <c:axId val="22040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06040"/>
        <c:crosses val="autoZero"/>
        <c:auto val="1"/>
        <c:lblAlgn val="ctr"/>
        <c:lblOffset val="100"/>
        <c:tickLblSkip val="1"/>
        <c:tickMarkSkip val="1"/>
        <c:noMultiLvlLbl val="0"/>
      </c:catAx>
      <c:valAx>
        <c:axId val="220406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0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152428</c:v>
                </c:pt>
                <c:pt idx="5">
                  <c:v>156166</c:v>
                </c:pt>
                <c:pt idx="8">
                  <c:v>165780</c:v>
                </c:pt>
                <c:pt idx="11">
                  <c:v>172990</c:v>
                </c:pt>
                <c:pt idx="14">
                  <c:v>175677</c:v>
                </c:pt>
              </c:numCache>
            </c:numRef>
          </c:val>
          <c:extLst>
            <c:ext xmlns:c16="http://schemas.microsoft.com/office/drawing/2014/chart" uri="{C3380CC4-5D6E-409C-BE32-E72D297353CC}">
              <c16:uniqueId val="{00000000-5BD7-47A7-8703-680AB20163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590</c:v>
                </c:pt>
                <c:pt idx="5">
                  <c:v>307</c:v>
                </c:pt>
                <c:pt idx="8">
                  <c:v>595</c:v>
                </c:pt>
                <c:pt idx="11">
                  <c:v>7760</c:v>
                </c:pt>
                <c:pt idx="14">
                  <c:v>8554</c:v>
                </c:pt>
              </c:numCache>
            </c:numRef>
          </c:val>
          <c:extLst>
            <c:ext xmlns:c16="http://schemas.microsoft.com/office/drawing/2014/chart" uri="{C3380CC4-5D6E-409C-BE32-E72D297353CC}">
              <c16:uniqueId val="{00000001-5BD7-47A7-8703-680AB20163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24776</c:v>
                </c:pt>
                <c:pt idx="5">
                  <c:v>22817</c:v>
                </c:pt>
                <c:pt idx="8">
                  <c:v>20721</c:v>
                </c:pt>
                <c:pt idx="11">
                  <c:v>19335</c:v>
                </c:pt>
                <c:pt idx="14">
                  <c:v>14915</c:v>
                </c:pt>
              </c:numCache>
            </c:numRef>
          </c:val>
          <c:extLst>
            <c:ext xmlns:c16="http://schemas.microsoft.com/office/drawing/2014/chart" uri="{C3380CC4-5D6E-409C-BE32-E72D297353CC}">
              <c16:uniqueId val="{00000002-5BD7-47A7-8703-680AB20163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D7-47A7-8703-680AB20163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D7-47A7-8703-680AB20163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7002</c:v>
                </c:pt>
                <c:pt idx="12">
                  <c:v>7169</c:v>
                </c:pt>
              </c:numCache>
            </c:numRef>
          </c:val>
          <c:extLst>
            <c:ext xmlns:c16="http://schemas.microsoft.com/office/drawing/2014/chart" uri="{C3380CC4-5D6E-409C-BE32-E72D297353CC}">
              <c16:uniqueId val="{00000005-5BD7-47A7-8703-680AB20163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26617</c:v>
                </c:pt>
                <c:pt idx="3">
                  <c:v>23674</c:v>
                </c:pt>
                <c:pt idx="6">
                  <c:v>24375</c:v>
                </c:pt>
                <c:pt idx="9">
                  <c:v>24296</c:v>
                </c:pt>
                <c:pt idx="12">
                  <c:v>22920</c:v>
                </c:pt>
              </c:numCache>
            </c:numRef>
          </c:val>
          <c:extLst>
            <c:ext xmlns:c16="http://schemas.microsoft.com/office/drawing/2014/chart" uri="{C3380CC4-5D6E-409C-BE32-E72D297353CC}">
              <c16:uniqueId val="{00000006-5BD7-47A7-8703-680AB20163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166</c:v>
                </c:pt>
              </c:numCache>
            </c:numRef>
          </c:val>
          <c:extLst>
            <c:ext xmlns:c16="http://schemas.microsoft.com/office/drawing/2014/chart" uri="{C3380CC4-5D6E-409C-BE32-E72D297353CC}">
              <c16:uniqueId val="{00000007-5BD7-47A7-8703-680AB20163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54925</c:v>
                </c:pt>
                <c:pt idx="3">
                  <c:v>55434</c:v>
                </c:pt>
                <c:pt idx="6">
                  <c:v>53909</c:v>
                </c:pt>
                <c:pt idx="9">
                  <c:v>49661</c:v>
                </c:pt>
                <c:pt idx="12">
                  <c:v>50290</c:v>
                </c:pt>
              </c:numCache>
            </c:numRef>
          </c:val>
          <c:extLst>
            <c:ext xmlns:c16="http://schemas.microsoft.com/office/drawing/2014/chart" uri="{C3380CC4-5D6E-409C-BE32-E72D297353CC}">
              <c16:uniqueId val="{00000008-5BD7-47A7-8703-680AB20163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209</c:v>
                </c:pt>
                <c:pt idx="3">
                  <c:v>176</c:v>
                </c:pt>
                <c:pt idx="6">
                  <c:v>135</c:v>
                </c:pt>
                <c:pt idx="9">
                  <c:v>112</c:v>
                </c:pt>
                <c:pt idx="12">
                  <c:v>84</c:v>
                </c:pt>
              </c:numCache>
            </c:numRef>
          </c:val>
          <c:extLst>
            <c:ext xmlns:c16="http://schemas.microsoft.com/office/drawing/2014/chart" uri="{C3380CC4-5D6E-409C-BE32-E72D297353CC}">
              <c16:uniqueId val="{00000009-5BD7-47A7-8703-680AB20163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153156</c:v>
                </c:pt>
                <c:pt idx="3">
                  <c:v>157733</c:v>
                </c:pt>
                <c:pt idx="6">
                  <c:v>165803</c:v>
                </c:pt>
                <c:pt idx="9">
                  <c:v>175522</c:v>
                </c:pt>
                <c:pt idx="12">
                  <c:v>178157</c:v>
                </c:pt>
              </c:numCache>
            </c:numRef>
          </c:val>
          <c:extLst>
            <c:ext xmlns:c16="http://schemas.microsoft.com/office/drawing/2014/chart" uri="{C3380CC4-5D6E-409C-BE32-E72D297353CC}">
              <c16:uniqueId val="{0000000A-5BD7-47A7-8703-680AB201638B}"/>
            </c:ext>
          </c:extLst>
        </c:ser>
        <c:dLbls>
          <c:showLegendKey val="0"/>
          <c:showVal val="0"/>
          <c:showCatName val="0"/>
          <c:showSerName val="0"/>
          <c:showPercent val="0"/>
          <c:showBubbleSize val="0"/>
        </c:dLbls>
        <c:gapWidth val="100"/>
        <c:overlap val="100"/>
        <c:axId val="220405648"/>
        <c:axId val="220402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57113</c:v>
                </c:pt>
                <c:pt idx="2">
                  <c:v>#N/A</c:v>
                </c:pt>
                <c:pt idx="3">
                  <c:v>#N/A</c:v>
                </c:pt>
                <c:pt idx="4">
                  <c:v>57728</c:v>
                </c:pt>
                <c:pt idx="5">
                  <c:v>#N/A</c:v>
                </c:pt>
                <c:pt idx="6">
                  <c:v>#N/A</c:v>
                </c:pt>
                <c:pt idx="7">
                  <c:v>57125</c:v>
                </c:pt>
                <c:pt idx="8">
                  <c:v>#N/A</c:v>
                </c:pt>
                <c:pt idx="9">
                  <c:v>#N/A</c:v>
                </c:pt>
                <c:pt idx="10">
                  <c:v>56508</c:v>
                </c:pt>
                <c:pt idx="11">
                  <c:v>#N/A</c:v>
                </c:pt>
                <c:pt idx="12">
                  <c:v>#N/A</c:v>
                </c:pt>
                <c:pt idx="13">
                  <c:v>59642</c:v>
                </c:pt>
                <c:pt idx="14">
                  <c:v>#N/A</c:v>
                </c:pt>
              </c:numCache>
            </c:numRef>
          </c:val>
          <c:smooth val="0"/>
          <c:extLst>
            <c:ext xmlns:c16="http://schemas.microsoft.com/office/drawing/2014/chart" uri="{C3380CC4-5D6E-409C-BE32-E72D297353CC}">
              <c16:uniqueId val="{0000000B-5BD7-47A7-8703-680AB201638B}"/>
            </c:ext>
          </c:extLst>
        </c:ser>
        <c:dLbls>
          <c:showLegendKey val="0"/>
          <c:showVal val="0"/>
          <c:showCatName val="0"/>
          <c:showSerName val="0"/>
          <c:showPercent val="0"/>
          <c:showBubbleSize val="0"/>
        </c:dLbls>
        <c:marker val="1"/>
        <c:smooth val="0"/>
        <c:axId val="220405648"/>
        <c:axId val="220402904"/>
      </c:lineChart>
      <c:catAx>
        <c:axId val="22040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402904"/>
        <c:crosses val="autoZero"/>
        <c:auto val="1"/>
        <c:lblAlgn val="ctr"/>
        <c:lblOffset val="100"/>
        <c:tickLblSkip val="1"/>
        <c:tickMarkSkip val="1"/>
        <c:noMultiLvlLbl val="0"/>
      </c:catAx>
      <c:valAx>
        <c:axId val="22040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0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11996</c:v>
                </c:pt>
                <c:pt idx="1">
                  <c:v>11700</c:v>
                </c:pt>
                <c:pt idx="2">
                  <c:v>9239</c:v>
                </c:pt>
              </c:numCache>
            </c:numRef>
          </c:val>
          <c:extLst>
            <c:ext xmlns:c16="http://schemas.microsoft.com/office/drawing/2014/chart" uri="{C3380CC4-5D6E-409C-BE32-E72D297353CC}">
              <c16:uniqueId val="{00000000-B9CA-430D-AEE5-0D9D5173E9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1569</c:v>
                </c:pt>
                <c:pt idx="1">
                  <c:v>1521</c:v>
                </c:pt>
                <c:pt idx="2">
                  <c:v>312</c:v>
                </c:pt>
              </c:numCache>
            </c:numRef>
          </c:val>
          <c:extLst>
            <c:ext xmlns:c16="http://schemas.microsoft.com/office/drawing/2014/chart" uri="{C3380CC4-5D6E-409C-BE32-E72D297353CC}">
              <c16:uniqueId val="{00000001-B9CA-430D-AEE5-0D9D5173E9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7055</c:v>
                </c:pt>
                <c:pt idx="1">
                  <c:v>5439</c:v>
                </c:pt>
                <c:pt idx="2">
                  <c:v>6984</c:v>
                </c:pt>
              </c:numCache>
            </c:numRef>
          </c:val>
          <c:extLst>
            <c:ext xmlns:c16="http://schemas.microsoft.com/office/drawing/2014/chart" uri="{C3380CC4-5D6E-409C-BE32-E72D297353CC}">
              <c16:uniqueId val="{00000002-B9CA-430D-AEE5-0D9D5173E921}"/>
            </c:ext>
          </c:extLst>
        </c:ser>
        <c:dLbls>
          <c:showLegendKey val="0"/>
          <c:showVal val="0"/>
          <c:showCatName val="0"/>
          <c:showSerName val="0"/>
          <c:showPercent val="0"/>
          <c:showBubbleSize val="0"/>
        </c:dLbls>
        <c:gapWidth val="120"/>
        <c:overlap val="100"/>
        <c:axId val="221242032"/>
        <c:axId val="221239680"/>
      </c:barChart>
      <c:catAx>
        <c:axId val="22124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239680"/>
        <c:crosses val="autoZero"/>
        <c:auto val="1"/>
        <c:lblAlgn val="ctr"/>
        <c:lblOffset val="100"/>
        <c:tickLblSkip val="1"/>
        <c:tickMarkSkip val="1"/>
        <c:noMultiLvlLbl val="0"/>
      </c:catAx>
      <c:valAx>
        <c:axId val="221239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24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{49FA6D7D-BD23-429B-A16B-93649298AA60}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4C-45BD-A530-BDCBC4926D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{3E84DBCE-F9A8-46DB-8436-4D4AB9F41F7C}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4C-45BD-A530-BDCBC4926D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{A35F859B-00D9-4DD7-8FDD-6A5DC5E82CAF}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4C-45BD-A530-BDCBC4926D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{A8916828-7EB5-47C9-AE24-A77A4A7FFFD5}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4C-45BD-A530-BDCBC4926D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{C3B7E9D7-3D3F-4C74-8B54-F413A496B534}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4C-45BD-A530-BDCBC4926D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{83F95368-BD64-4BBD-9B64-39C213AEAB29}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4C-45BD-A530-BDCBC4926DC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{2B101B71-7210-4A51-A59F-F27CAD2ACA9A}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4C-45BD-A530-BDCBC4926DC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{6D2F0703-B2F4-44C5-9865-41C6F8F09824}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4C-45BD-A530-BDCBC4926DC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{744A4010-AEC7-4B57-911A-17175704EEBF}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4C-45BD-A530-BDCBC4926D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47.4</c:v>
                </c:pt>
                <c:pt idx="32">
                  <c:v>48.6</c:v>
                </c:pt>
              </c:numCache>
            </c:numRef>
          </c:xVal>
          <c:yVal>
            <c:numRef>
              <c:f>公会計指標分析・財政指標組合せ分析表!$BP$51:$DC$51</c:f>
              <c:numCache>
                <c:formatCode>#,##0.0;"▲ "#,##0.0</c:formatCode>
                <c:ptCount val="40"/>
                <c:pt idx="16">
                  <c:v>69.900000000000006</c:v>
                </c:pt>
                <c:pt idx="24">
                  <c:v>69.8</c:v>
                </c:pt>
                <c:pt idx="32">
                  <c:v>73.400000000000006</c:v>
                </c:pt>
              </c:numCache>
            </c:numRef>
          </c:yVal>
          <c:smooth val="0"/>
          <c:extLst>
            <c:ext xmlns:c16="http://schemas.microsoft.com/office/drawing/2014/chart" uri="{C3380CC4-5D6E-409C-BE32-E72D297353CC}">
              <c16:uniqueId val="{00000009-9E4C-45BD-A530-BDCBC4926D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{65A02946-9530-4AEF-A510-A02DF9E69685}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4C-45BD-A530-BDCBC4926D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{05D015E4-B820-4901-A0D4-F819F7AA91E5}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4C-45BD-A530-BDCBC4926D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{73E29D05-D99D-47C3-960E-7A291C8DDE13}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4C-45BD-A530-BDCBC4926D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{54AEDD46-CC64-432A-8CEC-5E0129E02F06}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4C-45BD-A530-BDCBC4926D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{CF3BB0C1-D1C1-494E-9B15-9413AB7869F0}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4C-45BD-A530-BDCBC4926D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{C44F7B80-F69A-4D86-BCDC-D9A61C227D01}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4C-45BD-A530-BDCBC4926DC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{D7D9BC61-9DAA-4FE6-8123-5A0C2F2A980E}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4C-45BD-A530-BDCBC4926DC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{38A02B1C-CED7-406D-91D6-E80899E185C6}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4C-45BD-A530-BDCBC4926DC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{940EFBB9-BE3E-468A-9EF2-23CCAB9429F6}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4C-45BD-A530-BDCBC4926D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9E4C-45BD-A530-BDCBC4926DC7}"/>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4.65514241660599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{7B35D680-5F23-47B9-B445-BF131EB2E4B7}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6CF-42DD-9200-2C5BF4B01B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{CAC63593-8EC6-40CF-9F5D-B5B25C0DCE89}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CF-42DD-9200-2C5BF4B01B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{0760F9FF-B4C9-48CC-80EE-89475FB2FCC7}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CF-42DD-9200-2C5BF4B01B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{9ED8A5B0-C610-4A8D-8534-D305B49C5D2C}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CF-42DD-9200-2C5BF4B01B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{D410C4F2-1FD7-4AFE-870D-B3A3F26BE378}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CF-42DD-9200-2C5BF4B01B3A}"/>
                </c:ext>
              </c:extLst>
            </c:dLbl>
            <c:dLbl>
              <c:idx val="8"/>
              <c:layout>
                <c:manualLayout>
                  <c:x val="-1.8235628084249993E-2"/>
                  <c:y val="-7.828187000952799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{003DE6F9-7688-4F4B-9122-14152B9A44A0}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6CF-42DD-9200-2C5BF4B01B3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{CCCCFB8C-475C-480E-ABAC-36A01A1115EE}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6CF-42DD-9200-2C5BF4B01B3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{ECA0393E-DDEB-4E66-BE12-4EAD8BA986C1}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6CF-42DD-9200-2C5BF4B01B3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{F6239A52-52EA-488C-A4E0-0B43C3D3620C}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6CF-42DD-9200-2C5BF4B01B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9.1999999999999993</c:v>
                </c:pt>
                <c:pt idx="16">
                  <c:v>9</c:v>
                </c:pt>
                <c:pt idx="24">
                  <c:v>8.6999999999999993</c:v>
                </c:pt>
                <c:pt idx="32">
                  <c:v>8.1</c:v>
                </c:pt>
              </c:numCache>
            </c:numRef>
          </c:xVal>
          <c:yVal>
            <c:numRef>
              <c:f>公会計指標分析・財政指標組合せ分析表!$BP$73:$DC$73</c:f>
              <c:numCache>
                <c:formatCode>#,##0.0;"▲ "#,##0.0</c:formatCode>
                <c:ptCount val="40"/>
                <c:pt idx="0">
                  <c:v>70.400000000000006</c:v>
                </c:pt>
                <c:pt idx="8">
                  <c:v>70.8</c:v>
                </c:pt>
                <c:pt idx="16">
                  <c:v>69.900000000000006</c:v>
                </c:pt>
                <c:pt idx="24">
                  <c:v>69.8</c:v>
                </c:pt>
                <c:pt idx="32">
                  <c:v>73.400000000000006</c:v>
                </c:pt>
              </c:numCache>
            </c:numRef>
          </c:yVal>
          <c:smooth val="0"/>
          <c:extLst>
            <c:ext xmlns:c16="http://schemas.microsoft.com/office/drawing/2014/chart" uri="{C3380CC4-5D6E-409C-BE32-E72D297353CC}">
              <c16:uniqueId val="{00000009-86CF-42DD-9200-2C5BF4B01B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{5D0E39E9-4666-472B-8628-4062C83C8CE9}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6CF-42DD-9200-2C5BF4B01B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{720C351B-8A64-44F0-84BB-450A06C14BFB}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CF-42DD-9200-2C5BF4B01B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{C6D04FFC-DB33-4A44-996F-BF9FEC4DABD1}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CF-42DD-9200-2C5BF4B01B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{6F8344FD-A0E7-4268-BC96-F88FCD73148D}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CF-42DD-9200-2C5BF4B01B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{949BED0A-CDFA-49D2-B2FB-94FAFA3E04EC}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CF-42DD-9200-2C5BF4B01B3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{1B2C2528-2A35-40CB-A60E-294E4FED37A0}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6CF-42DD-9200-2C5BF4B01B3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{076AEE68-7472-4002-8B0B-B48E271CC1DE}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6CF-42DD-9200-2C5BF4B01B3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{874ADE07-0A03-4647-9128-A62F3F6BD2D6}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6CF-42DD-9200-2C5BF4B01B3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{A76C645D-06E9-47E8-BF7D-02CDC37AA571}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6CF-42DD-9200-2C5BF4B01B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86CF-42DD-9200-2C5BF4B01B3A}"/>
            </c:ext>
          </c:extLst>
        </c:ser>
        <c:dLbls>
          <c:showLegendKey val="0"/>
          <c:showVal val="1"/>
          <c:showCatName val="0"/>
          <c:showSerName val="0"/>
          <c:showPercent val="0"/>
          <c:showBubbleSize val="0"/>
        </c:dLbls>
        <c:axId val="84219776"/>
        <c:axId val="84234240"/>
      </c:scatterChart>
      <c:valAx>
        <c:axId val="84219776"/>
        <c:scaling>
          <c:orientation val="minMax"/>
          <c:max val="9.5"/>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繰上償還を行ったことにより元利償還金が減少したことと、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保健衛生費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等に係る基準財政需要額の増加により算入公債費等が増加したことにより、実質公債費比率の分子は減少している。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繰上償還に充てることで基金は減少傾向にある。今後も、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繰上償還等を実施することにより市債残高の抑制に取り組み、公債費の縮減を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図れるよう、積み立てを行う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債務負担行為に基づく支出予定額や退職手当負担見込額が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市債の償還額より借入額が多いことから地方債現在高が増加しているため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、将来負担額は前年度より増加している。また、交付税措置率の高い市債の借入増による、地方債現在高に係る基準財政需要額算入見込額が大幅に増加している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基金の取り崩しにより、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基金が大幅に減少していることから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、結果として、将来負担比率の分子は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財政調整基金の取崩しは前年度に対し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積立額も減少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、残高は減少している。財源確保や事務事業の見直しにより、財源不足の縮減に努めた一方で、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退職手当や国民健康保険事業特別会計繰出金が増加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したことなどにより決算剰余金が減少したことなどが要因である。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減債基金については、積極的に繰上償還を行っているため残高が減少している。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その他特定目的基金においては、大型建設事業の進捗に伴う施設整備基金の取崩しなどにより基金残高が減少している。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年当たりの取崩額の上限を設定し、計画的な運用を行う。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市有施設の整備に必要な資金を積み立て、市有施設の建設、改築、改修、修繕及び設備、備品等の設置並びにこれらに伴う用地の取得に充てる目的の基金である。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福祉の充実と教育力向上のための臨時基金については、高齢者福祉、子ども・子育て支援及び教育の各分野において、福祉の充実及び教育力の向上に資する事業を推進する事業に充てる目的の基金である。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今後の市民の連帯の強化及び地域振興を図るための事業の財源として３２億円の積み増しを行ったことにより増加している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施設整備基金については、大型建設事業費に計画的に充てているため減少している。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か年とも同額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の取崩しを行っているため減少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rtl="0" eaLnBrk="1"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地域振興資金については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市民の連帯の強化</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地域振興を図るための事業</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に対し、計画的に充当する。</a:t>
          </a:r>
          <a:endPar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施設整備基金については、今後老朽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した市有施設などの改築・改修・修繕に対し、計画的に充当する。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福祉の充実と教育力向上のための臨時基金については、福祉の充実及び教育力の向上に資する事業に対し計画的に充当する。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取崩額は３５億円と前年度に対し約２４％増加し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ており、その主な要因は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、退職手当や国民健康保険事業特別会計繰出金が増加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決算余剰額が減少したことによるもので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残高は減少が続いている。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財政調整基金については、１年当たりの取崩額の上限を設定し、計画的な運用を行う。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繰上償還のため１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大型建設事業等に係る起債の償還が始まり地方債残高も上昇傾向にあることから、公債費の縮減のため積極的に繰上償還を行い、その原資として積み立てについても計画的に行う予定。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当市では、平成</a:t>
          </a:r>
          <a:r>
            <a:rPr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高松市公共施設再編整備計画を策定し、廃止・除却・継続等、各施設の方向性を決定し、目標使用年数と定期的な見直しにより、関連計画等との調整を図りながら、再編整備実施計画を策定し、再編整備に取り組むこととしている。有形固定資産減価償却率については、横ばいではあるものの、類似団体平均と比較すると低い水準を保っており、引き続き計画を遂行し同水準を保てるよう努め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52917</xdr:rowOff>
    </xdr:to>
    <xdr:cxnSp macro="">
      <xdr:nvCxnSpPr>
        <xdr:cNvPr id="64" name="直線コネクタ 63"/>
        <xdr:cNvCxnSpPr/>
      </xdr:nvCxnSpPr>
      <xdr:spPr>
        <a:xfrm flipV="1">
          <a:off x="4300220" y="4467013"/>
          <a:ext cx="1270" cy="1034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56744</xdr:rowOff>
    </xdr:from>
    <xdr:ext cx="405111" cy="259045"/>
    <xdr:sp macro="" textlink="">
      <xdr:nvSpPr>
        <xdr:cNvPr id="65" name="有形固定資産減価償却率最小値テキスト"/>
        <xdr:cNvSpPr txBox="1"/>
      </xdr:nvSpPr>
      <xdr:spPr>
        <a:xfrm>
          <a:off x="4352925"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52917</xdr:rowOff>
    </xdr:from>
    <xdr:to>
      <xdr:col>23</xdr:col>
      <xdr:colOff>174625</xdr:colOff>
      <xdr:row>33</xdr:row>
      <xdr:rowOff>52917</xdr:rowOff>
    </xdr:to>
    <xdr:cxnSp macro="">
      <xdr:nvCxnSpPr>
        <xdr:cNvPr id="66" name="直線コネクタ 65"/>
        <xdr:cNvCxnSpPr/>
      </xdr:nvCxnSpPr>
      <xdr:spPr>
        <a:xfrm>
          <a:off x="4213225" y="55012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352925" y="425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213225" y="446701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60765</xdr:rowOff>
    </xdr:from>
    <xdr:ext cx="405111" cy="259045"/>
    <xdr:sp macro="" textlink="">
      <xdr:nvSpPr>
        <xdr:cNvPr id="69" name="有形固定資産減価償却率平均値テキスト"/>
        <xdr:cNvSpPr txBox="1"/>
      </xdr:nvSpPr>
      <xdr:spPr>
        <a:xfrm>
          <a:off x="4352925" y="4848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0" name="フローチャート: 判断 69"/>
        <xdr:cNvSpPr/>
      </xdr:nvSpPr>
      <xdr:spPr>
        <a:xfrm>
          <a:off x="4251325" y="49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1" name="フローチャート: 判断 70"/>
        <xdr:cNvSpPr/>
      </xdr:nvSpPr>
      <xdr:spPr>
        <a:xfrm>
          <a:off x="3616325" y="5019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2930525" y="5044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59478</xdr:rowOff>
    </xdr:from>
    <xdr:to>
      <xdr:col>11</xdr:col>
      <xdr:colOff>187325</xdr:colOff>
      <xdr:row>30</xdr:row>
      <xdr:rowOff>161078</xdr:rowOff>
    </xdr:to>
    <xdr:sp macro="" textlink="">
      <xdr:nvSpPr>
        <xdr:cNvPr id="73" name="フローチャート: 判断 72"/>
        <xdr:cNvSpPr/>
      </xdr:nvSpPr>
      <xdr:spPr>
        <a:xfrm>
          <a:off x="2244725" y="5012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79" name="楕円 78"/>
        <xdr:cNvSpPr/>
      </xdr:nvSpPr>
      <xdr:spPr>
        <a:xfrm>
          <a:off x="4251325" y="5417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48912</xdr:rowOff>
    </xdr:from>
    <xdr:ext cx="405111" cy="259045"/>
    <xdr:sp macro="" textlink="">
      <xdr:nvSpPr>
        <xdr:cNvPr id="80" name="有形固定資産減価償却率該当値テキスト"/>
        <xdr:cNvSpPr txBox="1"/>
      </xdr:nvSpPr>
      <xdr:spPr>
        <a:xfrm>
          <a:off x="4352925" y="533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5715</xdr:rowOff>
    </xdr:from>
    <xdr:to>
      <xdr:col>19</xdr:col>
      <xdr:colOff>187325</xdr:colOff>
      <xdr:row>33</xdr:row>
      <xdr:rowOff>107315</xdr:rowOff>
    </xdr:to>
    <xdr:sp macro="" textlink="">
      <xdr:nvSpPr>
        <xdr:cNvPr id="81" name="楕円 80"/>
        <xdr:cNvSpPr/>
      </xdr:nvSpPr>
      <xdr:spPr>
        <a:xfrm>
          <a:off x="3616325" y="5454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56515</xdr:rowOff>
    </xdr:to>
    <xdr:cxnSp macro="">
      <xdr:nvCxnSpPr>
        <xdr:cNvPr id="82" name="直線コネクタ 81"/>
        <xdr:cNvCxnSpPr/>
      </xdr:nvCxnSpPr>
      <xdr:spPr>
        <a:xfrm flipV="1">
          <a:off x="3667125" y="5461635"/>
          <a:ext cx="635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83" name="楕円 82"/>
        <xdr:cNvSpPr/>
      </xdr:nvSpPr>
      <xdr:spPr>
        <a:xfrm>
          <a:off x="2930525" y="52112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143933</xdr:rowOff>
    </xdr:from>
    <xdr:to>
      <xdr:col>19</xdr:col>
      <xdr:colOff>136525</xdr:colOff>
      <xdr:row>33</xdr:row>
      <xdr:rowOff>56515</xdr:rowOff>
    </xdr:to>
    <xdr:cxnSp macro="">
      <xdr:nvCxnSpPr>
        <xdr:cNvPr id="84" name="直線コネクタ 83"/>
        <xdr:cNvCxnSpPr/>
      </xdr:nvCxnSpPr>
      <xdr:spPr>
        <a:xfrm>
          <a:off x="2981325" y="5262033"/>
          <a:ext cx="685800" cy="2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85" name="n_1aveValue有形固定資産減価償却率"/>
        <xdr:cNvSpPr txBox="1"/>
      </xdr:nvSpPr>
      <xdr:spPr>
        <a:xfrm>
          <a:off x="3470919" y="480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6" name="n_2aveValue有形固定資産減価償却率"/>
        <xdr:cNvSpPr txBox="1"/>
      </xdr:nvSpPr>
      <xdr:spPr>
        <a:xfrm>
          <a:off x="2797819" y="482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6155</xdr:rowOff>
    </xdr:from>
    <xdr:ext cx="405111" cy="259045"/>
    <xdr:sp macro="" textlink="">
      <xdr:nvSpPr>
        <xdr:cNvPr id="87" name="n_3aveValue有形固定資産減価償却率"/>
        <xdr:cNvSpPr txBox="1"/>
      </xdr:nvSpPr>
      <xdr:spPr>
        <a:xfrm>
          <a:off x="2112019" y="4794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98442</xdr:rowOff>
    </xdr:from>
    <xdr:ext cx="405111" cy="259045"/>
    <xdr:sp macro="" textlink="">
      <xdr:nvSpPr>
        <xdr:cNvPr id="88" name="n_1mainValue有形固定資産減価償却率"/>
        <xdr:cNvSpPr txBox="1"/>
      </xdr:nvSpPr>
      <xdr:spPr>
        <a:xfrm>
          <a:off x="3470919" y="554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89" name="n_2mainValue有形固定資産減価償却率"/>
        <xdr:cNvSpPr txBox="1"/>
      </xdr:nvSpPr>
      <xdr:spPr>
        <a:xfrm>
          <a:off x="2797819" y="5297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年度から新病院整備事業、高松第一高等学校校舎改築事業、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六条町給食センター</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整備、西部クリーンセンター大規模改修事業、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防災合同庁舎</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等整備事業などの大型建設事業の起債が多かったことから、債務償還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も類似団体と比べると長くなっている。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8" name="直線コネクタ 117"/>
        <xdr:cNvCxnSpPr/>
      </xdr:nvCxnSpPr>
      <xdr:spPr>
        <a:xfrm flipV="1">
          <a:off x="13323570" y="4355818"/>
          <a:ext cx="1269" cy="140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1" name="債務償還比率最大値テキスト"/>
        <xdr:cNvSpPr txBox="1"/>
      </xdr:nvSpPr>
      <xdr:spPr>
        <a:xfrm>
          <a:off x="13376275" y="41373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2" name="直線コネクタ 121"/>
        <xdr:cNvCxnSpPr/>
      </xdr:nvCxnSpPr>
      <xdr:spPr>
        <a:xfrm>
          <a:off x="13255625" y="4355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xdr:cNvSpPr txBox="1"/>
      </xdr:nvSpPr>
      <xdr:spPr>
        <a:xfrm>
          <a:off x="13376275" y="4953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3293725" y="4968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5" name="フローチャート: 判断 124"/>
        <xdr:cNvSpPr/>
      </xdr:nvSpPr>
      <xdr:spPr>
        <a:xfrm>
          <a:off x="12639675" y="49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43985</xdr:rowOff>
    </xdr:from>
    <xdr:to>
      <xdr:col>76</xdr:col>
      <xdr:colOff>73025</xdr:colOff>
      <xdr:row>28</xdr:row>
      <xdr:rowOff>145585</xdr:rowOff>
    </xdr:to>
    <xdr:sp macro="" textlink="">
      <xdr:nvSpPr>
        <xdr:cNvPr id="131" name="楕円 130"/>
        <xdr:cNvSpPr/>
      </xdr:nvSpPr>
      <xdr:spPr>
        <a:xfrm>
          <a:off x="13293725" y="4666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66862</xdr:rowOff>
    </xdr:from>
    <xdr:ext cx="469744" cy="259045"/>
    <xdr:sp macro="" textlink="">
      <xdr:nvSpPr>
        <xdr:cNvPr id="132" name="債務償還比率該当値テキスト"/>
        <xdr:cNvSpPr txBox="1"/>
      </xdr:nvSpPr>
      <xdr:spPr>
        <a:xfrm>
          <a:off x="13376275" y="452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153613</xdr:rowOff>
    </xdr:from>
    <xdr:to>
      <xdr:col>72</xdr:col>
      <xdr:colOff>123825</xdr:colOff>
      <xdr:row>29</xdr:row>
      <xdr:rowOff>83763</xdr:rowOff>
    </xdr:to>
    <xdr:sp macro="" textlink="">
      <xdr:nvSpPr>
        <xdr:cNvPr id="133" name="楕円 132"/>
        <xdr:cNvSpPr/>
      </xdr:nvSpPr>
      <xdr:spPr>
        <a:xfrm>
          <a:off x="12639675" y="4776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94785</xdr:rowOff>
    </xdr:from>
    <xdr:to>
      <xdr:col>76</xdr:col>
      <xdr:colOff>22225</xdr:colOff>
      <xdr:row>29</xdr:row>
      <xdr:rowOff>32963</xdr:rowOff>
    </xdr:to>
    <xdr:cxnSp macro="">
      <xdr:nvCxnSpPr>
        <xdr:cNvPr id="134" name="直線コネクタ 133"/>
        <xdr:cNvCxnSpPr/>
      </xdr:nvCxnSpPr>
      <xdr:spPr>
        <a:xfrm flipV="1">
          <a:off x="12690475" y="4717585"/>
          <a:ext cx="635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5" name="n_1aveValue債務償還比率"/>
        <xdr:cNvSpPr txBox="1"/>
      </xdr:nvSpPr>
      <xdr:spPr>
        <a:xfrm>
          <a:off x="12461952" y="50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100290</xdr:rowOff>
    </xdr:from>
    <xdr:ext cx="469744" cy="259045"/>
    <xdr:sp macro="" textlink="">
      <xdr:nvSpPr>
        <xdr:cNvPr id="136" name="n_1mainValue債務償還比率"/>
        <xdr:cNvSpPr txBox="1"/>
      </xdr:nvSpPr>
      <xdr:spPr>
        <a:xfrm>
          <a:off x="12461952" y="4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177665" y="5545455"/>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216400" y="680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108450" y="6797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216400"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108450" y="5545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21640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1275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384550" y="619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571750" y="6214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7780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1" name="楕円 70"/>
        <xdr:cNvSpPr/>
      </xdr:nvSpPr>
      <xdr:spPr>
        <a:xfrm>
          <a:off x="4127500" y="6261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2" name="【道路】&#10;有形固定資産減価償却率該当値テキスト"/>
        <xdr:cNvSpPr txBox="1"/>
      </xdr:nvSpPr>
      <xdr:spPr>
        <a:xfrm>
          <a:off x="4216400" y="6240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3" name="楕円 72"/>
        <xdr:cNvSpPr/>
      </xdr:nvSpPr>
      <xdr:spPr>
        <a:xfrm>
          <a:off x="3384550" y="6287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64770</xdr:rowOff>
    </xdr:to>
    <xdr:cxnSp macro="">
      <xdr:nvCxnSpPr>
        <xdr:cNvPr id="74" name="直線コネクタ 73"/>
        <xdr:cNvCxnSpPr/>
      </xdr:nvCxnSpPr>
      <xdr:spPr>
        <a:xfrm flipV="1">
          <a:off x="3429000" y="6306185"/>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5" name="楕円 74"/>
        <xdr:cNvSpPr/>
      </xdr:nvSpPr>
      <xdr:spPr>
        <a:xfrm>
          <a:off x="257175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89535</xdr:rowOff>
    </xdr:to>
    <xdr:cxnSp macro="">
      <xdr:nvCxnSpPr>
        <xdr:cNvPr id="76" name="直線コネクタ 75"/>
        <xdr:cNvCxnSpPr/>
      </xdr:nvCxnSpPr>
      <xdr:spPr>
        <a:xfrm flipV="1">
          <a:off x="2622550" y="6338570"/>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2391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439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645294" y="593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0" name="n_1mainValue【道路】&#10;有形固定資産減価償却率"/>
        <xdr:cNvSpPr txBox="1"/>
      </xdr:nvSpPr>
      <xdr:spPr>
        <a:xfrm>
          <a:off x="32391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81" name="n_2mainValue【道路】&#10;有形固定資産減価償却率"/>
        <xdr:cNvSpPr txBox="1"/>
      </xdr:nvSpPr>
      <xdr:spPr>
        <a:xfrm>
          <a:off x="2439044" y="640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5482151" y="6322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5482151" y="5883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54821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9429115" y="5610339"/>
          <a:ext cx="0" cy="128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9467850" y="68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9359900" y="689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9467850" y="539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9359900" y="5610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9467850" y="656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9398000" y="6708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8636000" y="6723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7842250" y="67314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029450" y="67264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115629</xdr:rowOff>
    </xdr:from>
    <xdr:to>
      <xdr:col>55</xdr:col>
      <xdr:colOff>50800</xdr:colOff>
      <xdr:row>41</xdr:row>
      <xdr:rowOff>45779</xdr:rowOff>
    </xdr:to>
    <xdr:sp macro="" textlink="">
      <xdr:nvSpPr>
        <xdr:cNvPr id="118" name="楕円 117"/>
        <xdr:cNvSpPr/>
      </xdr:nvSpPr>
      <xdr:spPr>
        <a:xfrm>
          <a:off x="9398000" y="67196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94056</xdr:rowOff>
    </xdr:from>
    <xdr:ext cx="469744" cy="259045"/>
    <xdr:sp macro="" textlink="">
      <xdr:nvSpPr>
        <xdr:cNvPr id="119" name="【道路】&#10;一人当たり延長該当値テキスト"/>
        <xdr:cNvSpPr txBox="1"/>
      </xdr:nvSpPr>
      <xdr:spPr>
        <a:xfrm>
          <a:off x="9467850" y="6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115971</xdr:rowOff>
    </xdr:from>
    <xdr:to>
      <xdr:col>50</xdr:col>
      <xdr:colOff>165100</xdr:colOff>
      <xdr:row>41</xdr:row>
      <xdr:rowOff>46121</xdr:rowOff>
    </xdr:to>
    <xdr:sp macro="" textlink="">
      <xdr:nvSpPr>
        <xdr:cNvPr id="120" name="楕円 119"/>
        <xdr:cNvSpPr/>
      </xdr:nvSpPr>
      <xdr:spPr>
        <a:xfrm>
          <a:off x="8636000" y="67199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166429</xdr:rowOff>
    </xdr:from>
    <xdr:to>
      <xdr:col>55</xdr:col>
      <xdr:colOff>0</xdr:colOff>
      <xdr:row>40</xdr:row>
      <xdr:rowOff>166771</xdr:rowOff>
    </xdr:to>
    <xdr:cxnSp macro="">
      <xdr:nvCxnSpPr>
        <xdr:cNvPr id="121" name="直線コネクタ 120"/>
        <xdr:cNvCxnSpPr/>
      </xdr:nvCxnSpPr>
      <xdr:spPr>
        <a:xfrm flipV="1">
          <a:off x="8686800" y="6770429"/>
          <a:ext cx="74295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116132</xdr:rowOff>
    </xdr:from>
    <xdr:to>
      <xdr:col>46</xdr:col>
      <xdr:colOff>38100</xdr:colOff>
      <xdr:row>41</xdr:row>
      <xdr:rowOff>46282</xdr:rowOff>
    </xdr:to>
    <xdr:sp macro="" textlink="">
      <xdr:nvSpPr>
        <xdr:cNvPr id="122" name="楕円 121"/>
        <xdr:cNvSpPr/>
      </xdr:nvSpPr>
      <xdr:spPr>
        <a:xfrm>
          <a:off x="7842250" y="67201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166771</xdr:rowOff>
    </xdr:from>
    <xdr:to>
      <xdr:col>50</xdr:col>
      <xdr:colOff>114300</xdr:colOff>
      <xdr:row>40</xdr:row>
      <xdr:rowOff>166932</xdr:rowOff>
    </xdr:to>
    <xdr:cxnSp macro="">
      <xdr:nvCxnSpPr>
        <xdr:cNvPr id="123" name="直線コネクタ 122"/>
        <xdr:cNvCxnSpPr/>
      </xdr:nvCxnSpPr>
      <xdr:spPr>
        <a:xfrm flipV="1">
          <a:off x="7886700" y="6770771"/>
          <a:ext cx="8001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8458277" y="680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7677227" y="68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6864427" y="65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62648</xdr:rowOff>
    </xdr:from>
    <xdr:ext cx="469744" cy="259045"/>
    <xdr:sp macro="" textlink="">
      <xdr:nvSpPr>
        <xdr:cNvPr id="127" name="n_1mainValue【道路】&#10;一人当たり延長"/>
        <xdr:cNvSpPr txBox="1"/>
      </xdr:nvSpPr>
      <xdr:spPr>
        <a:xfrm>
          <a:off x="8458277" y="65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62809</xdr:rowOff>
    </xdr:from>
    <xdr:ext cx="469744" cy="259045"/>
    <xdr:sp macro="" textlink="">
      <xdr:nvSpPr>
        <xdr:cNvPr id="128" name="n_2mainValue【道路】&#10;一人当たり延長"/>
        <xdr:cNvSpPr txBox="1"/>
      </xdr:nvSpPr>
      <xdr:spPr>
        <a:xfrm>
          <a:off x="7677227" y="65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384961" y="10506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177665" y="9266555"/>
          <a:ext cx="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2164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108450" y="10426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216400" y="905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108450" y="9266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216400" y="9396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127500" y="9538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384550" y="95656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571750" y="9571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7780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61595</xdr:rowOff>
    </xdr:from>
    <xdr:to>
      <xdr:col>24</xdr:col>
      <xdr:colOff>114300</xdr:colOff>
      <xdr:row>58</xdr:row>
      <xdr:rowOff>163195</xdr:rowOff>
    </xdr:to>
    <xdr:sp macro="" textlink="">
      <xdr:nvSpPr>
        <xdr:cNvPr id="167" name="楕円 166"/>
        <xdr:cNvSpPr/>
      </xdr:nvSpPr>
      <xdr:spPr>
        <a:xfrm>
          <a:off x="4127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40022</xdr:rowOff>
    </xdr:from>
    <xdr:ext cx="405111" cy="259045"/>
    <xdr:sp macro="" textlink="">
      <xdr:nvSpPr>
        <xdr:cNvPr id="168" name="【橋りょう・トンネル】&#10;有形固定資産減価償却率該当値テキスト"/>
        <xdr:cNvSpPr txBox="1"/>
      </xdr:nvSpPr>
      <xdr:spPr>
        <a:xfrm>
          <a:off x="4216400" y="961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69" name="楕円 168"/>
        <xdr:cNvSpPr/>
      </xdr:nvSpPr>
      <xdr:spPr>
        <a:xfrm>
          <a:off x="3384550" y="9669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58</xdr:row>
      <xdr:rowOff>144780</xdr:rowOff>
    </xdr:to>
    <xdr:cxnSp macro="">
      <xdr:nvCxnSpPr>
        <xdr:cNvPr id="170" name="直線コネクタ 169"/>
        <xdr:cNvCxnSpPr/>
      </xdr:nvCxnSpPr>
      <xdr:spPr>
        <a:xfrm flipV="1">
          <a:off x="3429000" y="9688195"/>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34925</xdr:rowOff>
    </xdr:from>
    <xdr:to>
      <xdr:col>15</xdr:col>
      <xdr:colOff>101600</xdr:colOff>
      <xdr:row>58</xdr:row>
      <xdr:rowOff>136525</xdr:rowOff>
    </xdr:to>
    <xdr:sp macro="" textlink="">
      <xdr:nvSpPr>
        <xdr:cNvPr id="171" name="楕円 170"/>
        <xdr:cNvSpPr/>
      </xdr:nvSpPr>
      <xdr:spPr>
        <a:xfrm>
          <a:off x="257175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85725</xdr:rowOff>
    </xdr:from>
    <xdr:to>
      <xdr:col>19</xdr:col>
      <xdr:colOff>177800</xdr:colOff>
      <xdr:row>58</xdr:row>
      <xdr:rowOff>144780</xdr:rowOff>
    </xdr:to>
    <xdr:cxnSp macro="">
      <xdr:nvCxnSpPr>
        <xdr:cNvPr id="172" name="直線コネクタ 171"/>
        <xdr:cNvCxnSpPr/>
      </xdr:nvCxnSpPr>
      <xdr:spPr>
        <a:xfrm>
          <a:off x="2622550" y="9661525"/>
          <a:ext cx="8064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239144" y="934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439044" y="935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64529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15257</xdr:rowOff>
    </xdr:from>
    <xdr:ext cx="405111" cy="259045"/>
    <xdr:sp macro="" textlink="">
      <xdr:nvSpPr>
        <xdr:cNvPr id="176" name="n_1mainValue【橋りょう・トンネル】&#10;有形固定資産減価償却率"/>
        <xdr:cNvSpPr txBox="1"/>
      </xdr:nvSpPr>
      <xdr:spPr>
        <a:xfrm>
          <a:off x="32391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127652</xdr:rowOff>
    </xdr:from>
    <xdr:ext cx="405111" cy="259045"/>
    <xdr:sp macro="" textlink="">
      <xdr:nvSpPr>
        <xdr:cNvPr id="177" name="n_2mainValue【橋りょう・トンネル】&#10;有形固定資産減価償却率"/>
        <xdr:cNvSpPr txBox="1"/>
      </xdr:nvSpPr>
      <xdr:spPr>
        <a:xfrm>
          <a:off x="2439044" y="970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9429115" y="9489174"/>
          <a:ext cx="0" cy="1079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9467850" y="10566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9359900" y="10568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9467850" y="927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9359900" y="9489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9467850" y="9971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9398000" y="101141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8636000" y="10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7842250" y="101096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029450" y="1009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47640</xdr:rowOff>
    </xdr:from>
    <xdr:to>
      <xdr:col>55</xdr:col>
      <xdr:colOff>50800</xdr:colOff>
      <xdr:row>63</xdr:row>
      <xdr:rowOff>149240</xdr:rowOff>
    </xdr:to>
    <xdr:sp macro="" textlink="">
      <xdr:nvSpPr>
        <xdr:cNvPr id="214" name="楕円 213"/>
        <xdr:cNvSpPr/>
      </xdr:nvSpPr>
      <xdr:spPr>
        <a:xfrm>
          <a:off x="9398000" y="10448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134017</xdr:rowOff>
    </xdr:from>
    <xdr:ext cx="534377" cy="259045"/>
    <xdr:sp macro="" textlink="">
      <xdr:nvSpPr>
        <xdr:cNvPr id="215" name="【橋りょう・トンネル】&#10;一人当たり有形固定資産（償却資産）額該当値テキスト"/>
        <xdr:cNvSpPr txBox="1"/>
      </xdr:nvSpPr>
      <xdr:spPr>
        <a:xfrm>
          <a:off x="9467850" y="103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47750</xdr:rowOff>
    </xdr:from>
    <xdr:to>
      <xdr:col>50</xdr:col>
      <xdr:colOff>165100</xdr:colOff>
      <xdr:row>63</xdr:row>
      <xdr:rowOff>149350</xdr:rowOff>
    </xdr:to>
    <xdr:sp macro="" textlink="">
      <xdr:nvSpPr>
        <xdr:cNvPr id="216" name="楕円 215"/>
        <xdr:cNvSpPr/>
      </xdr:nvSpPr>
      <xdr:spPr>
        <a:xfrm>
          <a:off x="8636000" y="104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98440</xdr:rowOff>
    </xdr:from>
    <xdr:to>
      <xdr:col>55</xdr:col>
      <xdr:colOff>0</xdr:colOff>
      <xdr:row>63</xdr:row>
      <xdr:rowOff>98550</xdr:rowOff>
    </xdr:to>
    <xdr:cxnSp macro="">
      <xdr:nvCxnSpPr>
        <xdr:cNvPr id="217" name="直線コネクタ 216"/>
        <xdr:cNvCxnSpPr/>
      </xdr:nvCxnSpPr>
      <xdr:spPr>
        <a:xfrm flipV="1">
          <a:off x="8686800" y="10499740"/>
          <a:ext cx="74295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54109</xdr:rowOff>
    </xdr:from>
    <xdr:to>
      <xdr:col>46</xdr:col>
      <xdr:colOff>38100</xdr:colOff>
      <xdr:row>63</xdr:row>
      <xdr:rowOff>155709</xdr:rowOff>
    </xdr:to>
    <xdr:sp macro="" textlink="">
      <xdr:nvSpPr>
        <xdr:cNvPr id="218" name="楕円 217"/>
        <xdr:cNvSpPr/>
      </xdr:nvSpPr>
      <xdr:spPr>
        <a:xfrm>
          <a:off x="7842250" y="104554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98550</xdr:rowOff>
    </xdr:from>
    <xdr:to>
      <xdr:col>50</xdr:col>
      <xdr:colOff>114300</xdr:colOff>
      <xdr:row>63</xdr:row>
      <xdr:rowOff>104909</xdr:rowOff>
    </xdr:to>
    <xdr:cxnSp macro="">
      <xdr:nvCxnSpPr>
        <xdr:cNvPr id="219" name="直線コネクタ 218"/>
        <xdr:cNvCxnSpPr/>
      </xdr:nvCxnSpPr>
      <xdr:spPr>
        <a:xfrm flipV="1">
          <a:off x="7886700" y="10499850"/>
          <a:ext cx="8001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xdr:cNvSpPr txBox="1"/>
      </xdr:nvSpPr>
      <xdr:spPr>
        <a:xfrm>
          <a:off x="8425961" y="99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xdr:cNvSpPr txBox="1"/>
      </xdr:nvSpPr>
      <xdr:spPr>
        <a:xfrm>
          <a:off x="7644911" y="98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6851161" y="98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140477</xdr:rowOff>
    </xdr:from>
    <xdr:ext cx="534377" cy="259045"/>
    <xdr:sp macro="" textlink="">
      <xdr:nvSpPr>
        <xdr:cNvPr id="223" name="n_1mainValue【橋りょう・トンネル】&#10;一人当たり有形固定資産（償却資産）額"/>
        <xdr:cNvSpPr txBox="1"/>
      </xdr:nvSpPr>
      <xdr:spPr>
        <a:xfrm>
          <a:off x="8425961" y="105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146836</xdr:rowOff>
    </xdr:from>
    <xdr:ext cx="534377" cy="259045"/>
    <xdr:sp macro="" textlink="">
      <xdr:nvSpPr>
        <xdr:cNvPr id="224" name="n_2mainValue【橋りょう・トンネル】&#10;一人当たり有形固定資産（償却資産）額"/>
        <xdr:cNvSpPr txBox="1"/>
      </xdr:nvSpPr>
      <xdr:spPr>
        <a:xfrm>
          <a:off x="7644911" y="105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177665" y="128574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216400"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108450" y="14290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216400" y="1263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108450" y="1285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216400" y="13210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127500" y="13359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384550" y="134404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571750" y="13478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77800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4" name="楕円 263"/>
        <xdr:cNvSpPr/>
      </xdr:nvSpPr>
      <xdr:spPr>
        <a:xfrm>
          <a:off x="41275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265" name="【公営住宅】&#10;有形固定資産減価償却率該当値テキスト"/>
        <xdr:cNvSpPr txBox="1"/>
      </xdr:nvSpPr>
      <xdr:spPr>
        <a:xfrm>
          <a:off x="4216400"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266" name="楕円 265"/>
        <xdr:cNvSpPr/>
      </xdr:nvSpPr>
      <xdr:spPr>
        <a:xfrm>
          <a:off x="3384550" y="13590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102870</xdr:rowOff>
    </xdr:to>
    <xdr:cxnSp macro="">
      <xdr:nvCxnSpPr>
        <xdr:cNvPr id="267" name="直線コネクタ 266"/>
        <xdr:cNvCxnSpPr/>
      </xdr:nvCxnSpPr>
      <xdr:spPr>
        <a:xfrm flipV="1">
          <a:off x="3429000" y="13610589"/>
          <a:ext cx="7493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71120</xdr:rowOff>
    </xdr:from>
    <xdr:to>
      <xdr:col>15</xdr:col>
      <xdr:colOff>101600</xdr:colOff>
      <xdr:row>79</xdr:row>
      <xdr:rowOff>1270</xdr:rowOff>
    </xdr:to>
    <xdr:sp macro="" textlink="">
      <xdr:nvSpPr>
        <xdr:cNvPr id="268" name="楕円 267"/>
        <xdr:cNvSpPr/>
      </xdr:nvSpPr>
      <xdr:spPr>
        <a:xfrm>
          <a:off x="2571750" y="1294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121920</xdr:rowOff>
    </xdr:from>
    <xdr:to>
      <xdr:col>19</xdr:col>
      <xdr:colOff>177800</xdr:colOff>
      <xdr:row>82</xdr:row>
      <xdr:rowOff>102870</xdr:rowOff>
    </xdr:to>
    <xdr:cxnSp macro="">
      <xdr:nvCxnSpPr>
        <xdr:cNvPr id="269" name="直線コネクタ 268"/>
        <xdr:cNvCxnSpPr/>
      </xdr:nvCxnSpPr>
      <xdr:spPr>
        <a:xfrm>
          <a:off x="2622550" y="12999720"/>
          <a:ext cx="806450" cy="64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239144" y="1322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439044"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645294"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144797</xdr:rowOff>
    </xdr:from>
    <xdr:ext cx="405111" cy="259045"/>
    <xdr:sp macro="" textlink="">
      <xdr:nvSpPr>
        <xdr:cNvPr id="273" name="n_1mainValue【公営住宅】&#10;有形固定資産減価償却率"/>
        <xdr:cNvSpPr txBox="1"/>
      </xdr:nvSpPr>
      <xdr:spPr>
        <a:xfrm>
          <a:off x="3239144" y="1368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17797</xdr:rowOff>
    </xdr:from>
    <xdr:ext cx="405111" cy="259045"/>
    <xdr:sp macro="" textlink="">
      <xdr:nvSpPr>
        <xdr:cNvPr id="274" name="n_2mainValue【公営住宅】&#10;有形固定資産減価償却率"/>
        <xdr:cNvSpPr txBox="1"/>
      </xdr:nvSpPr>
      <xdr:spPr>
        <a:xfrm>
          <a:off x="2439044" y="1273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9429115" y="12926568"/>
          <a:ext cx="0" cy="1382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946785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9359900" y="14309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9467850" y="1271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9359900" y="12926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9467850" y="1372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9398000" y="137462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8636000" y="1371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7842250" y="13759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029450" y="13771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169418</xdr:rowOff>
    </xdr:from>
    <xdr:to>
      <xdr:col>55</xdr:col>
      <xdr:colOff>50800</xdr:colOff>
      <xdr:row>78</xdr:row>
      <xdr:rowOff>99568</xdr:rowOff>
    </xdr:to>
    <xdr:sp macro="" textlink="">
      <xdr:nvSpPr>
        <xdr:cNvPr id="313" name="楕円 312"/>
        <xdr:cNvSpPr/>
      </xdr:nvSpPr>
      <xdr:spPr>
        <a:xfrm>
          <a:off x="9398000" y="128757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122445</xdr:rowOff>
    </xdr:from>
    <xdr:ext cx="469744" cy="259045"/>
    <xdr:sp macro="" textlink="">
      <xdr:nvSpPr>
        <xdr:cNvPr id="314" name="【公営住宅】&#10;一人当たり面積該当値テキスト"/>
        <xdr:cNvSpPr txBox="1"/>
      </xdr:nvSpPr>
      <xdr:spPr>
        <a:xfrm>
          <a:off x="9467850" y="128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1015</xdr:rowOff>
    </xdr:from>
    <xdr:to>
      <xdr:col>50</xdr:col>
      <xdr:colOff>165100</xdr:colOff>
      <xdr:row>78</xdr:row>
      <xdr:rowOff>102615</xdr:rowOff>
    </xdr:to>
    <xdr:sp macro="" textlink="">
      <xdr:nvSpPr>
        <xdr:cNvPr id="315" name="楕円 314"/>
        <xdr:cNvSpPr/>
      </xdr:nvSpPr>
      <xdr:spPr>
        <a:xfrm>
          <a:off x="8636000" y="128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48768</xdr:rowOff>
    </xdr:from>
    <xdr:to>
      <xdr:col>55</xdr:col>
      <xdr:colOff>0</xdr:colOff>
      <xdr:row>78</xdr:row>
      <xdr:rowOff>51815</xdr:rowOff>
    </xdr:to>
    <xdr:cxnSp macro="">
      <xdr:nvCxnSpPr>
        <xdr:cNvPr id="316" name="直線コネクタ 315"/>
        <xdr:cNvCxnSpPr/>
      </xdr:nvCxnSpPr>
      <xdr:spPr>
        <a:xfrm flipV="1">
          <a:off x="8686800" y="12926568"/>
          <a:ext cx="74295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135128</xdr:rowOff>
    </xdr:from>
    <xdr:to>
      <xdr:col>46</xdr:col>
      <xdr:colOff>38100</xdr:colOff>
      <xdr:row>84</xdr:row>
      <xdr:rowOff>65278</xdr:rowOff>
    </xdr:to>
    <xdr:sp macro="" textlink="">
      <xdr:nvSpPr>
        <xdr:cNvPr id="317" name="楕円 316"/>
        <xdr:cNvSpPr/>
      </xdr:nvSpPr>
      <xdr:spPr>
        <a:xfrm>
          <a:off x="7842250" y="13838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51815</xdr:rowOff>
    </xdr:from>
    <xdr:to>
      <xdr:col>50</xdr:col>
      <xdr:colOff>114300</xdr:colOff>
      <xdr:row>84</xdr:row>
      <xdr:rowOff>14478</xdr:rowOff>
    </xdr:to>
    <xdr:cxnSp macro="">
      <xdr:nvCxnSpPr>
        <xdr:cNvPr id="318" name="直線コネクタ 317"/>
        <xdr:cNvCxnSpPr/>
      </xdr:nvCxnSpPr>
      <xdr:spPr>
        <a:xfrm flipV="1">
          <a:off x="7886700" y="12929615"/>
          <a:ext cx="800100" cy="9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xdr:cNvSpPr txBox="1"/>
      </xdr:nvSpPr>
      <xdr:spPr>
        <a:xfrm>
          <a:off x="845827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7677227" y="1354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6864427" y="1355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119142</xdr:rowOff>
    </xdr:from>
    <xdr:ext cx="469744" cy="259045"/>
    <xdr:sp macro="" textlink="">
      <xdr:nvSpPr>
        <xdr:cNvPr id="322" name="n_1mainValue【公営住宅】&#10;一人当たり面積"/>
        <xdr:cNvSpPr txBox="1"/>
      </xdr:nvSpPr>
      <xdr:spPr>
        <a:xfrm>
          <a:off x="8458277" y="126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56405</xdr:rowOff>
    </xdr:from>
    <xdr:ext cx="469744" cy="259045"/>
    <xdr:sp macro="" textlink="">
      <xdr:nvSpPr>
        <xdr:cNvPr id="323" name="n_2mainValue【公営住宅】&#10;一人当たり面積"/>
        <xdr:cNvSpPr txBox="1"/>
      </xdr:nvSpPr>
      <xdr:spPr>
        <a:xfrm>
          <a:off x="7677227" y="1392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38496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757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177665" y="16635730"/>
          <a:ext cx="0" cy="11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216400"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108450" y="17833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216400" y="1641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108450" y="16635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53" name="【港湾・漁港】&#10;有形固定資産減価償却率平均値テキスト"/>
        <xdr:cNvSpPr txBox="1"/>
      </xdr:nvSpPr>
      <xdr:spPr>
        <a:xfrm>
          <a:off x="4216400" y="1689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127500" y="1703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384550" y="170840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571750" y="17087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778000" y="17467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34925</xdr:rowOff>
    </xdr:from>
    <xdr:to>
      <xdr:col>24</xdr:col>
      <xdr:colOff>114300</xdr:colOff>
      <xdr:row>106</xdr:row>
      <xdr:rowOff>136525</xdr:rowOff>
    </xdr:to>
    <xdr:sp macro="" textlink="">
      <xdr:nvSpPr>
        <xdr:cNvPr id="363" name="楕円 362"/>
        <xdr:cNvSpPr/>
      </xdr:nvSpPr>
      <xdr:spPr>
        <a:xfrm>
          <a:off x="4127500" y="175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13352</xdr:rowOff>
    </xdr:from>
    <xdr:ext cx="405111" cy="259045"/>
    <xdr:sp macro="" textlink="">
      <xdr:nvSpPr>
        <xdr:cNvPr id="364" name="【港湾・漁港】&#10;有形固定資産減価償却率該当値テキスト"/>
        <xdr:cNvSpPr txBox="1"/>
      </xdr:nvSpPr>
      <xdr:spPr>
        <a:xfrm>
          <a:off x="4216400" y="1751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55880</xdr:rowOff>
    </xdr:from>
    <xdr:to>
      <xdr:col>20</xdr:col>
      <xdr:colOff>38100</xdr:colOff>
      <xdr:row>106</xdr:row>
      <xdr:rowOff>157480</xdr:rowOff>
    </xdr:to>
    <xdr:sp macro="" textlink="">
      <xdr:nvSpPr>
        <xdr:cNvPr id="365" name="楕円 364"/>
        <xdr:cNvSpPr/>
      </xdr:nvSpPr>
      <xdr:spPr>
        <a:xfrm>
          <a:off x="3384550" y="17556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85725</xdr:rowOff>
    </xdr:from>
    <xdr:to>
      <xdr:col>24</xdr:col>
      <xdr:colOff>63500</xdr:colOff>
      <xdr:row>106</xdr:row>
      <xdr:rowOff>106680</xdr:rowOff>
    </xdr:to>
    <xdr:cxnSp macro="">
      <xdr:nvCxnSpPr>
        <xdr:cNvPr id="366" name="直線コネクタ 365"/>
        <xdr:cNvCxnSpPr/>
      </xdr:nvCxnSpPr>
      <xdr:spPr>
        <a:xfrm flipV="1">
          <a:off x="3429000" y="17586325"/>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156845</xdr:rowOff>
    </xdr:from>
    <xdr:to>
      <xdr:col>15</xdr:col>
      <xdr:colOff>101600</xdr:colOff>
      <xdr:row>106</xdr:row>
      <xdr:rowOff>86995</xdr:rowOff>
    </xdr:to>
    <xdr:sp macro="" textlink="">
      <xdr:nvSpPr>
        <xdr:cNvPr id="367" name="楕円 366"/>
        <xdr:cNvSpPr/>
      </xdr:nvSpPr>
      <xdr:spPr>
        <a:xfrm>
          <a:off x="2571750" y="17492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36195</xdr:rowOff>
    </xdr:from>
    <xdr:to>
      <xdr:col>19</xdr:col>
      <xdr:colOff>177800</xdr:colOff>
      <xdr:row>106</xdr:row>
      <xdr:rowOff>106680</xdr:rowOff>
    </xdr:to>
    <xdr:cxnSp macro="">
      <xdr:nvCxnSpPr>
        <xdr:cNvPr id="368" name="直線コネクタ 367"/>
        <xdr:cNvCxnSpPr/>
      </xdr:nvCxnSpPr>
      <xdr:spPr>
        <a:xfrm>
          <a:off x="2622550" y="17536795"/>
          <a:ext cx="8064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69" name="n_1aveValue【港湾・漁港】&#10;有形固定資産減価償却率"/>
        <xdr:cNvSpPr txBox="1"/>
      </xdr:nvSpPr>
      <xdr:spPr>
        <a:xfrm>
          <a:off x="32391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70" name="n_2aveValue【港湾・漁港】&#10;有形固定資産減価償却率"/>
        <xdr:cNvSpPr txBox="1"/>
      </xdr:nvSpPr>
      <xdr:spPr>
        <a:xfrm>
          <a:off x="24390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64529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148607</xdr:rowOff>
    </xdr:from>
    <xdr:ext cx="405111" cy="259045"/>
    <xdr:sp macro="" textlink="">
      <xdr:nvSpPr>
        <xdr:cNvPr id="372" name="n_1mainValue【港湾・漁港】&#10;有形固定資産減価償却率"/>
        <xdr:cNvSpPr txBox="1"/>
      </xdr:nvSpPr>
      <xdr:spPr>
        <a:xfrm>
          <a:off x="32391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78122</xdr:rowOff>
    </xdr:from>
    <xdr:ext cx="405111" cy="259045"/>
    <xdr:sp macro="" textlink="">
      <xdr:nvSpPr>
        <xdr:cNvPr id="373" name="n_2mainValue【港湾・漁港】&#10;有形固定資産減価償却率"/>
        <xdr:cNvSpPr txBox="1"/>
      </xdr:nvSpPr>
      <xdr:spPr>
        <a:xfrm>
          <a:off x="2439044" y="1757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5726564" y="178954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5418031" y="175815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5418031" y="172676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5418031" y="169537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5418031" y="16639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5418031" y="163260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5418031" y="1601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9429115" y="16512067"/>
          <a:ext cx="0" cy="1518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9467850" y="180348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9359900" y="18030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9467850" y="1629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9359900" y="1651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xdr:cNvSpPr txBox="1"/>
      </xdr:nvSpPr>
      <xdr:spPr>
        <a:xfrm>
          <a:off x="9467850" y="1762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9398000" y="17766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8636000" y="17809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7842250" y="178158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029450" y="179573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1701</xdr:rowOff>
    </xdr:from>
    <xdr:to>
      <xdr:col>55</xdr:col>
      <xdr:colOff>50800</xdr:colOff>
      <xdr:row>108</xdr:row>
      <xdr:rowOff>103301</xdr:rowOff>
    </xdr:to>
    <xdr:sp macro="" textlink="">
      <xdr:nvSpPr>
        <xdr:cNvPr id="414" name="楕円 413"/>
        <xdr:cNvSpPr/>
      </xdr:nvSpPr>
      <xdr:spPr>
        <a:xfrm>
          <a:off x="9398000" y="178325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151578</xdr:rowOff>
    </xdr:from>
    <xdr:ext cx="534377" cy="259045"/>
    <xdr:sp macro="" textlink="">
      <xdr:nvSpPr>
        <xdr:cNvPr id="415" name="【港湾・漁港】&#10;一人当たり有形固定資産（償却資産）額該当値テキスト"/>
        <xdr:cNvSpPr txBox="1"/>
      </xdr:nvSpPr>
      <xdr:spPr>
        <a:xfrm>
          <a:off x="9467850" y="178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4186</xdr:rowOff>
    </xdr:from>
    <xdr:to>
      <xdr:col>50</xdr:col>
      <xdr:colOff>165100</xdr:colOff>
      <xdr:row>108</xdr:row>
      <xdr:rowOff>105786</xdr:rowOff>
    </xdr:to>
    <xdr:sp macro="" textlink="">
      <xdr:nvSpPr>
        <xdr:cNvPr id="416" name="楕円 415"/>
        <xdr:cNvSpPr/>
      </xdr:nvSpPr>
      <xdr:spPr>
        <a:xfrm>
          <a:off x="8636000" y="178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52501</xdr:rowOff>
    </xdr:from>
    <xdr:to>
      <xdr:col>55</xdr:col>
      <xdr:colOff>0</xdr:colOff>
      <xdr:row>108</xdr:row>
      <xdr:rowOff>54986</xdr:rowOff>
    </xdr:to>
    <xdr:cxnSp macro="">
      <xdr:nvCxnSpPr>
        <xdr:cNvPr id="417" name="直線コネクタ 416"/>
        <xdr:cNvCxnSpPr/>
      </xdr:nvCxnSpPr>
      <xdr:spPr>
        <a:xfrm flipV="1">
          <a:off x="8686800" y="17883301"/>
          <a:ext cx="74295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22546</xdr:rowOff>
    </xdr:from>
    <xdr:to>
      <xdr:col>46</xdr:col>
      <xdr:colOff>38100</xdr:colOff>
      <xdr:row>108</xdr:row>
      <xdr:rowOff>124146</xdr:rowOff>
    </xdr:to>
    <xdr:sp macro="" textlink="">
      <xdr:nvSpPr>
        <xdr:cNvPr id="418" name="楕円 417"/>
        <xdr:cNvSpPr/>
      </xdr:nvSpPr>
      <xdr:spPr>
        <a:xfrm>
          <a:off x="7842250" y="17853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54986</xdr:rowOff>
    </xdr:from>
    <xdr:to>
      <xdr:col>50</xdr:col>
      <xdr:colOff>114300</xdr:colOff>
      <xdr:row>108</xdr:row>
      <xdr:rowOff>73346</xdr:rowOff>
    </xdr:to>
    <xdr:cxnSp macro="">
      <xdr:nvCxnSpPr>
        <xdr:cNvPr id="419" name="直線コネクタ 418"/>
        <xdr:cNvCxnSpPr/>
      </xdr:nvCxnSpPr>
      <xdr:spPr>
        <a:xfrm flipV="1">
          <a:off x="7886700" y="17885786"/>
          <a:ext cx="8001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xdr:cNvSpPr txBox="1"/>
      </xdr:nvSpPr>
      <xdr:spPr>
        <a:xfrm>
          <a:off x="8425961" y="175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xdr:cNvSpPr txBox="1"/>
      </xdr:nvSpPr>
      <xdr:spPr>
        <a:xfrm>
          <a:off x="7644911" y="175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6864428" y="177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96913</xdr:rowOff>
    </xdr:from>
    <xdr:ext cx="534377" cy="259045"/>
    <xdr:sp macro="" textlink="">
      <xdr:nvSpPr>
        <xdr:cNvPr id="423" name="n_1mainValue【港湾・漁港】&#10;一人当たり有形固定資産（償却資産）額"/>
        <xdr:cNvSpPr txBox="1"/>
      </xdr:nvSpPr>
      <xdr:spPr>
        <a:xfrm>
          <a:off x="8425961" y="179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115273</xdr:rowOff>
    </xdr:from>
    <xdr:ext cx="534377" cy="259045"/>
    <xdr:sp macro="" textlink="">
      <xdr:nvSpPr>
        <xdr:cNvPr id="424" name="n_2mainValue【港湾・漁港】&#10;一人当たり有形固定資産（償却資産）額"/>
        <xdr:cNvSpPr txBox="1"/>
      </xdr:nvSpPr>
      <xdr:spPr>
        <a:xfrm>
          <a:off x="7644911" y="179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4699614" y="5754370"/>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4738350" y="673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4611350" y="6735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4738350" y="55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4611350" y="5754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54" name="【認定こども園・幼稚園・保育所】&#10;有形固定資産減価償却率平均値テキスト"/>
        <xdr:cNvSpPr txBox="1"/>
      </xdr:nvSpPr>
      <xdr:spPr>
        <a:xfrm>
          <a:off x="1473835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4649450" y="62464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3887450" y="6240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3093700" y="620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2299950" y="6151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xdr:rowOff>
    </xdr:from>
    <xdr:to>
      <xdr:col>85</xdr:col>
      <xdr:colOff>177800</xdr:colOff>
      <xdr:row>40</xdr:row>
      <xdr:rowOff>106045</xdr:rowOff>
    </xdr:to>
    <xdr:sp macro="" textlink="">
      <xdr:nvSpPr>
        <xdr:cNvPr id="464" name="楕円 463"/>
        <xdr:cNvSpPr/>
      </xdr:nvSpPr>
      <xdr:spPr>
        <a:xfrm>
          <a:off x="14649450" y="66084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90822</xdr:rowOff>
    </xdr:from>
    <xdr:ext cx="405111" cy="259045"/>
    <xdr:sp macro="" textlink="">
      <xdr:nvSpPr>
        <xdr:cNvPr id="465" name="【認定こども園・幼稚園・保育所】&#10;有形固定資産減価償却率該当値テキスト"/>
        <xdr:cNvSpPr txBox="1"/>
      </xdr:nvSpPr>
      <xdr:spPr>
        <a:xfrm>
          <a:off x="14738350" y="652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19685</xdr:rowOff>
    </xdr:from>
    <xdr:to>
      <xdr:col>81</xdr:col>
      <xdr:colOff>101600</xdr:colOff>
      <xdr:row>40</xdr:row>
      <xdr:rowOff>121285</xdr:rowOff>
    </xdr:to>
    <xdr:sp macro="" textlink="">
      <xdr:nvSpPr>
        <xdr:cNvPr id="466" name="楕円 465"/>
        <xdr:cNvSpPr/>
      </xdr:nvSpPr>
      <xdr:spPr>
        <a:xfrm>
          <a:off x="1388745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55245</xdr:rowOff>
    </xdr:from>
    <xdr:to>
      <xdr:col>85</xdr:col>
      <xdr:colOff>127000</xdr:colOff>
      <xdr:row>40</xdr:row>
      <xdr:rowOff>70485</xdr:rowOff>
    </xdr:to>
    <xdr:cxnSp macro="">
      <xdr:nvCxnSpPr>
        <xdr:cNvPr id="467" name="直線コネクタ 466"/>
        <xdr:cNvCxnSpPr/>
      </xdr:nvCxnSpPr>
      <xdr:spPr>
        <a:xfrm flipV="1">
          <a:off x="13938250" y="6659245"/>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68" name="楕円 467"/>
        <xdr:cNvSpPr/>
      </xdr:nvSpPr>
      <xdr:spPr>
        <a:xfrm>
          <a:off x="13093700" y="641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40</xdr:row>
      <xdr:rowOff>70485</xdr:rowOff>
    </xdr:to>
    <xdr:cxnSp macro="">
      <xdr:nvCxnSpPr>
        <xdr:cNvPr id="469" name="直線コネクタ 468"/>
        <xdr:cNvCxnSpPr/>
      </xdr:nvCxnSpPr>
      <xdr:spPr>
        <a:xfrm>
          <a:off x="13144500" y="6457950"/>
          <a:ext cx="793750" cy="2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70" name="n_1aveValue【認定こども園・幼稚園・保育所】&#10;有形固定資産減価償却率"/>
        <xdr:cNvSpPr txBox="1"/>
      </xdr:nvSpPr>
      <xdr:spPr>
        <a:xfrm>
          <a:off x="1374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71" name="n_2aveValue【認定こども園・幼稚園・保育所】&#10;有形固定資産減価償却率"/>
        <xdr:cNvSpPr txBox="1"/>
      </xdr:nvSpPr>
      <xdr:spPr>
        <a:xfrm>
          <a:off x="1296099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2167244" y="5939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112412</xdr:rowOff>
    </xdr:from>
    <xdr:ext cx="405111" cy="259045"/>
    <xdr:sp macro="" textlink="">
      <xdr:nvSpPr>
        <xdr:cNvPr id="473" name="n_1mainValue【認定こども園・幼稚園・保育所】&#10;有形固定資産減価償却率"/>
        <xdr:cNvSpPr txBox="1"/>
      </xdr:nvSpPr>
      <xdr:spPr>
        <a:xfrm>
          <a:off x="13742044" y="671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74" name="n_2mainValue【認定こども園・幼稚園・保育所】&#10;有形固定資産減価償却率"/>
        <xdr:cNvSpPr txBox="1"/>
      </xdr:nvSpPr>
      <xdr:spPr>
        <a:xfrm>
          <a:off x="1296099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19951064" y="5618734"/>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19989800" y="68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19881850" y="6888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19989800" y="540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19881850" y="5618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01" name="【認定こども園・幼稚園・保育所】&#10;一人当たり面積平均値テキスト"/>
        <xdr:cNvSpPr txBox="1"/>
      </xdr:nvSpPr>
      <xdr:spPr>
        <a:xfrm>
          <a:off x="19989800" y="6660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19900900" y="6681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19157950" y="6684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18345150" y="67139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7551400" y="67185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125984</xdr:rowOff>
    </xdr:from>
    <xdr:to>
      <xdr:col>116</xdr:col>
      <xdr:colOff>114300</xdr:colOff>
      <xdr:row>34</xdr:row>
      <xdr:rowOff>56134</xdr:rowOff>
    </xdr:to>
    <xdr:sp macro="" textlink="">
      <xdr:nvSpPr>
        <xdr:cNvPr id="511" name="楕円 510"/>
        <xdr:cNvSpPr/>
      </xdr:nvSpPr>
      <xdr:spPr>
        <a:xfrm>
          <a:off x="19900900" y="55742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79011</xdr:rowOff>
    </xdr:from>
    <xdr:ext cx="469744" cy="259045"/>
    <xdr:sp macro="" textlink="">
      <xdr:nvSpPr>
        <xdr:cNvPr id="512" name="【認定こども園・幼稚園・保育所】&#10;一人当たり面積該当値テキスト"/>
        <xdr:cNvSpPr txBox="1"/>
      </xdr:nvSpPr>
      <xdr:spPr>
        <a:xfrm>
          <a:off x="19989800"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141986</xdr:rowOff>
    </xdr:from>
    <xdr:to>
      <xdr:col>112</xdr:col>
      <xdr:colOff>38100</xdr:colOff>
      <xdr:row>34</xdr:row>
      <xdr:rowOff>72136</xdr:rowOff>
    </xdr:to>
    <xdr:sp macro="" textlink="">
      <xdr:nvSpPr>
        <xdr:cNvPr id="513" name="楕円 512"/>
        <xdr:cNvSpPr/>
      </xdr:nvSpPr>
      <xdr:spPr>
        <a:xfrm>
          <a:off x="19157950" y="5590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xdr:rowOff>
    </xdr:from>
    <xdr:to>
      <xdr:col>116</xdr:col>
      <xdr:colOff>63500</xdr:colOff>
      <xdr:row>34</xdr:row>
      <xdr:rowOff>21336</xdr:rowOff>
    </xdr:to>
    <xdr:cxnSp macro="">
      <xdr:nvCxnSpPr>
        <xdr:cNvPr id="514" name="直線コネクタ 513"/>
        <xdr:cNvCxnSpPr/>
      </xdr:nvCxnSpPr>
      <xdr:spPr>
        <a:xfrm flipV="1">
          <a:off x="19202400" y="5618734"/>
          <a:ext cx="7493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15" name="楕円 514"/>
        <xdr:cNvSpPr/>
      </xdr:nvSpPr>
      <xdr:spPr>
        <a:xfrm>
          <a:off x="18345150" y="6567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21336</xdr:rowOff>
    </xdr:from>
    <xdr:to>
      <xdr:col>111</xdr:col>
      <xdr:colOff>177800</xdr:colOff>
      <xdr:row>40</xdr:row>
      <xdr:rowOff>7620</xdr:rowOff>
    </xdr:to>
    <xdr:cxnSp macro="">
      <xdr:nvCxnSpPr>
        <xdr:cNvPr id="516" name="直線コネクタ 515"/>
        <xdr:cNvCxnSpPr/>
      </xdr:nvCxnSpPr>
      <xdr:spPr>
        <a:xfrm flipV="1">
          <a:off x="18395950" y="5634736"/>
          <a:ext cx="806450" cy="97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17" name="n_1aveValue【認定こども園・幼稚園・保育所】&#10;一人当たり面積"/>
        <xdr:cNvSpPr txBox="1"/>
      </xdr:nvSpPr>
      <xdr:spPr>
        <a:xfrm>
          <a:off x="18980227"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18180127" y="680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7386377"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88663</xdr:rowOff>
    </xdr:from>
    <xdr:ext cx="469744" cy="259045"/>
    <xdr:sp macro="" textlink="">
      <xdr:nvSpPr>
        <xdr:cNvPr id="520" name="n_1mainValue【認定こども園・幼稚園・保育所】&#10;一人当たり面積"/>
        <xdr:cNvSpPr txBox="1"/>
      </xdr:nvSpPr>
      <xdr:spPr>
        <a:xfrm>
          <a:off x="18980227" y="53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74947</xdr:rowOff>
    </xdr:from>
    <xdr:ext cx="469744" cy="259045"/>
    <xdr:sp macro="" textlink="">
      <xdr:nvSpPr>
        <xdr:cNvPr id="521" name="n_2mainValue【認定こども園・幼稚園・保育所】&#10;一人当たり面積"/>
        <xdr:cNvSpPr txBox="1"/>
      </xdr:nvSpPr>
      <xdr:spPr>
        <a:xfrm>
          <a:off x="18180127" y="63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4699614" y="913003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4738350" y="1066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4611350" y="1065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4738350" y="891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4611350" y="9130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51" name="【学校施設】&#10;有形固定資産減価償却率平均値テキスト"/>
        <xdr:cNvSpPr txBox="1"/>
      </xdr:nvSpPr>
      <xdr:spPr>
        <a:xfrm>
          <a:off x="14738350" y="956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4649450" y="9704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3887450" y="9715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3093700" y="9711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2299950" y="96850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40640</xdr:rowOff>
    </xdr:from>
    <xdr:to>
      <xdr:col>85</xdr:col>
      <xdr:colOff>177800</xdr:colOff>
      <xdr:row>64</xdr:row>
      <xdr:rowOff>142240</xdr:rowOff>
    </xdr:to>
    <xdr:sp macro="" textlink="">
      <xdr:nvSpPr>
        <xdr:cNvPr id="561" name="楕円 560"/>
        <xdr:cNvSpPr/>
      </xdr:nvSpPr>
      <xdr:spPr>
        <a:xfrm>
          <a:off x="14649450" y="106070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127017</xdr:rowOff>
    </xdr:from>
    <xdr:ext cx="405111" cy="259045"/>
    <xdr:sp macro="" textlink="">
      <xdr:nvSpPr>
        <xdr:cNvPr id="562" name="【学校施設】&#10;有形固定資産減価償却率該当値テキスト"/>
        <xdr:cNvSpPr txBox="1"/>
      </xdr:nvSpPr>
      <xdr:spPr>
        <a:xfrm>
          <a:off x="14738350" y="1052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63500</xdr:rowOff>
    </xdr:from>
    <xdr:to>
      <xdr:col>81</xdr:col>
      <xdr:colOff>101600</xdr:colOff>
      <xdr:row>64</xdr:row>
      <xdr:rowOff>165100</xdr:rowOff>
    </xdr:to>
    <xdr:sp macro="" textlink="">
      <xdr:nvSpPr>
        <xdr:cNvPr id="563" name="楕円 562"/>
        <xdr:cNvSpPr/>
      </xdr:nvSpPr>
      <xdr:spPr>
        <a:xfrm>
          <a:off x="1388745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91440</xdr:rowOff>
    </xdr:from>
    <xdr:to>
      <xdr:col>85</xdr:col>
      <xdr:colOff>127000</xdr:colOff>
      <xdr:row>64</xdr:row>
      <xdr:rowOff>114300</xdr:rowOff>
    </xdr:to>
    <xdr:cxnSp macro="">
      <xdr:nvCxnSpPr>
        <xdr:cNvPr id="564" name="直線コネクタ 563"/>
        <xdr:cNvCxnSpPr/>
      </xdr:nvCxnSpPr>
      <xdr:spPr>
        <a:xfrm flipV="1">
          <a:off x="13938250" y="1065784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xdr:rowOff>
    </xdr:from>
    <xdr:to>
      <xdr:col>76</xdr:col>
      <xdr:colOff>165100</xdr:colOff>
      <xdr:row>61</xdr:row>
      <xdr:rowOff>104140</xdr:rowOff>
    </xdr:to>
    <xdr:sp macro="" textlink="">
      <xdr:nvSpPr>
        <xdr:cNvPr id="565" name="楕円 564"/>
        <xdr:cNvSpPr/>
      </xdr:nvSpPr>
      <xdr:spPr>
        <a:xfrm>
          <a:off x="130937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53340</xdr:rowOff>
    </xdr:from>
    <xdr:to>
      <xdr:col>81</xdr:col>
      <xdr:colOff>50800</xdr:colOff>
      <xdr:row>64</xdr:row>
      <xdr:rowOff>114300</xdr:rowOff>
    </xdr:to>
    <xdr:cxnSp macro="">
      <xdr:nvCxnSpPr>
        <xdr:cNvPr id="566" name="直線コネクタ 565"/>
        <xdr:cNvCxnSpPr/>
      </xdr:nvCxnSpPr>
      <xdr:spPr>
        <a:xfrm>
          <a:off x="13144500" y="10124440"/>
          <a:ext cx="79375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67" name="n_1aveValue【学校施設】&#10;有形固定資産減価償却率"/>
        <xdr:cNvSpPr txBox="1"/>
      </xdr:nvSpPr>
      <xdr:spPr>
        <a:xfrm>
          <a:off x="13742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8" name="n_2aveValue【学校施設】&#10;有形固定資産減価償却率"/>
        <xdr:cNvSpPr txBox="1"/>
      </xdr:nvSpPr>
      <xdr:spPr>
        <a:xfrm>
          <a:off x="1296099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21672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156227</xdr:rowOff>
    </xdr:from>
    <xdr:ext cx="405111" cy="259045"/>
    <xdr:sp macro="" textlink="">
      <xdr:nvSpPr>
        <xdr:cNvPr id="570" name="n_1mainValue【学校施設】&#10;有形固定資産減価償却率"/>
        <xdr:cNvSpPr txBox="1"/>
      </xdr:nvSpPr>
      <xdr:spPr>
        <a:xfrm>
          <a:off x="13742044"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95267</xdr:rowOff>
    </xdr:from>
    <xdr:ext cx="405111" cy="259045"/>
    <xdr:sp macro="" textlink="">
      <xdr:nvSpPr>
        <xdr:cNvPr id="571" name="n_2mainValue【学校施設】&#10;有形固定資産減価償却率"/>
        <xdr:cNvSpPr txBox="1"/>
      </xdr:nvSpPr>
      <xdr:spPr>
        <a:xfrm>
          <a:off x="12960994" y="1016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19951064" y="9317990"/>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19989800" y="1067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19881850" y="10667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19989800" y="909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19881850" y="931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xdr:cNvSpPr txBox="1"/>
      </xdr:nvSpPr>
      <xdr:spPr>
        <a:xfrm>
          <a:off x="199898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199009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19157950" y="104541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18345150" y="10468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7551400" y="105021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21590</xdr:rowOff>
    </xdr:from>
    <xdr:to>
      <xdr:col>116</xdr:col>
      <xdr:colOff>114300</xdr:colOff>
      <xdr:row>56</xdr:row>
      <xdr:rowOff>123190</xdr:rowOff>
    </xdr:to>
    <xdr:sp macro="" textlink="">
      <xdr:nvSpPr>
        <xdr:cNvPr id="611" name="楕円 610"/>
        <xdr:cNvSpPr/>
      </xdr:nvSpPr>
      <xdr:spPr>
        <a:xfrm>
          <a:off x="19900900" y="9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146067</xdr:rowOff>
    </xdr:from>
    <xdr:ext cx="469744" cy="259045"/>
    <xdr:sp macro="" textlink="">
      <xdr:nvSpPr>
        <xdr:cNvPr id="612" name="【学校施設】&#10;一人当たり面積該当値テキスト"/>
        <xdr:cNvSpPr txBox="1"/>
      </xdr:nvSpPr>
      <xdr:spPr>
        <a:xfrm>
          <a:off x="199898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60071</xdr:rowOff>
    </xdr:from>
    <xdr:to>
      <xdr:col>112</xdr:col>
      <xdr:colOff>38100</xdr:colOff>
      <xdr:row>56</xdr:row>
      <xdr:rowOff>161671</xdr:rowOff>
    </xdr:to>
    <xdr:sp macro="" textlink="">
      <xdr:nvSpPr>
        <xdr:cNvPr id="613" name="楕円 612"/>
        <xdr:cNvSpPr/>
      </xdr:nvSpPr>
      <xdr:spPr>
        <a:xfrm>
          <a:off x="19157950" y="9305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72390</xdr:rowOff>
    </xdr:from>
    <xdr:to>
      <xdr:col>116</xdr:col>
      <xdr:colOff>63500</xdr:colOff>
      <xdr:row>56</xdr:row>
      <xdr:rowOff>110871</xdr:rowOff>
    </xdr:to>
    <xdr:cxnSp macro="">
      <xdr:nvCxnSpPr>
        <xdr:cNvPr id="614" name="直線コネクタ 613"/>
        <xdr:cNvCxnSpPr/>
      </xdr:nvCxnSpPr>
      <xdr:spPr>
        <a:xfrm flipV="1">
          <a:off x="19202400" y="9317990"/>
          <a:ext cx="7493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109982</xdr:rowOff>
    </xdr:from>
    <xdr:to>
      <xdr:col>107</xdr:col>
      <xdr:colOff>101600</xdr:colOff>
      <xdr:row>64</xdr:row>
      <xdr:rowOff>40132</xdr:rowOff>
    </xdr:to>
    <xdr:sp macro="" textlink="">
      <xdr:nvSpPr>
        <xdr:cNvPr id="615" name="楕円 614"/>
        <xdr:cNvSpPr/>
      </xdr:nvSpPr>
      <xdr:spPr>
        <a:xfrm>
          <a:off x="18345150" y="10511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110871</xdr:rowOff>
    </xdr:from>
    <xdr:to>
      <xdr:col>111</xdr:col>
      <xdr:colOff>177800</xdr:colOff>
      <xdr:row>63</xdr:row>
      <xdr:rowOff>160782</xdr:rowOff>
    </xdr:to>
    <xdr:cxnSp macro="">
      <xdr:nvCxnSpPr>
        <xdr:cNvPr id="616" name="直線コネクタ 615"/>
        <xdr:cNvCxnSpPr/>
      </xdr:nvCxnSpPr>
      <xdr:spPr>
        <a:xfrm flipV="1">
          <a:off x="18395950" y="9356471"/>
          <a:ext cx="806450" cy="120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xdr:cNvSpPr txBox="1"/>
      </xdr:nvSpPr>
      <xdr:spPr>
        <a:xfrm>
          <a:off x="18980227" y="105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18" name="n_2aveValue【学校施設】&#10;一人当たり面積"/>
        <xdr:cNvSpPr txBox="1"/>
      </xdr:nvSpPr>
      <xdr:spPr>
        <a:xfrm>
          <a:off x="1818012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7386377" y="1028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6748</xdr:rowOff>
    </xdr:from>
    <xdr:ext cx="469744" cy="259045"/>
    <xdr:sp macro="" textlink="">
      <xdr:nvSpPr>
        <xdr:cNvPr id="620" name="n_1mainValue【学校施設】&#10;一人当たり面積"/>
        <xdr:cNvSpPr txBox="1"/>
      </xdr:nvSpPr>
      <xdr:spPr>
        <a:xfrm>
          <a:off x="18980227" y="908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31259</xdr:rowOff>
    </xdr:from>
    <xdr:ext cx="469744" cy="259045"/>
    <xdr:sp macro="" textlink="">
      <xdr:nvSpPr>
        <xdr:cNvPr id="621" name="n_2mainValue【学校施設】&#10;一人当たり面積"/>
        <xdr:cNvSpPr txBox="1"/>
      </xdr:nvSpPr>
      <xdr:spPr>
        <a:xfrm>
          <a:off x="18180127" y="1059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4699614" y="12917805"/>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4738350" y="1419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4611350" y="14195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4738350" y="127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4611350" y="12917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51" name="【児童館】&#10;有形固定資産減価償却率平均値テキスト"/>
        <xdr:cNvSpPr txBox="1"/>
      </xdr:nvSpPr>
      <xdr:spPr>
        <a:xfrm>
          <a:off x="14738350" y="13377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4649450" y="135261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388745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3093700" y="1355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2299950" y="135959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80645</xdr:rowOff>
    </xdr:from>
    <xdr:to>
      <xdr:col>85</xdr:col>
      <xdr:colOff>177800</xdr:colOff>
      <xdr:row>83</xdr:row>
      <xdr:rowOff>10795</xdr:rowOff>
    </xdr:to>
    <xdr:sp macro="" textlink="">
      <xdr:nvSpPr>
        <xdr:cNvPr id="661" name="楕円 660"/>
        <xdr:cNvSpPr/>
      </xdr:nvSpPr>
      <xdr:spPr>
        <a:xfrm>
          <a:off x="14649450" y="136188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59072</xdr:rowOff>
    </xdr:from>
    <xdr:ext cx="405111" cy="259045"/>
    <xdr:sp macro="" textlink="">
      <xdr:nvSpPr>
        <xdr:cNvPr id="662" name="【児童館】&#10;有形固定資産減価償却率該当値テキスト"/>
        <xdr:cNvSpPr txBox="1"/>
      </xdr:nvSpPr>
      <xdr:spPr>
        <a:xfrm>
          <a:off x="14738350" y="1359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663" name="楕円 662"/>
        <xdr:cNvSpPr/>
      </xdr:nvSpPr>
      <xdr:spPr>
        <a:xfrm>
          <a:off x="13887450" y="13656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131445</xdr:rowOff>
    </xdr:from>
    <xdr:to>
      <xdr:col>85</xdr:col>
      <xdr:colOff>127000</xdr:colOff>
      <xdr:row>82</xdr:row>
      <xdr:rowOff>169545</xdr:rowOff>
    </xdr:to>
    <xdr:cxnSp macro="">
      <xdr:nvCxnSpPr>
        <xdr:cNvPr id="664" name="直線コネクタ 663"/>
        <xdr:cNvCxnSpPr/>
      </xdr:nvCxnSpPr>
      <xdr:spPr>
        <a:xfrm flipV="1">
          <a:off x="13938250" y="13669645"/>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36830</xdr:rowOff>
    </xdr:from>
    <xdr:to>
      <xdr:col>76</xdr:col>
      <xdr:colOff>165100</xdr:colOff>
      <xdr:row>82</xdr:row>
      <xdr:rowOff>138430</xdr:rowOff>
    </xdr:to>
    <xdr:sp macro="" textlink="">
      <xdr:nvSpPr>
        <xdr:cNvPr id="665" name="楕円 664"/>
        <xdr:cNvSpPr/>
      </xdr:nvSpPr>
      <xdr:spPr>
        <a:xfrm>
          <a:off x="130937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87630</xdr:rowOff>
    </xdr:from>
    <xdr:to>
      <xdr:col>81</xdr:col>
      <xdr:colOff>50800</xdr:colOff>
      <xdr:row>82</xdr:row>
      <xdr:rowOff>169545</xdr:rowOff>
    </xdr:to>
    <xdr:cxnSp macro="">
      <xdr:nvCxnSpPr>
        <xdr:cNvPr id="666" name="直線コネクタ 665"/>
        <xdr:cNvCxnSpPr/>
      </xdr:nvCxnSpPr>
      <xdr:spPr>
        <a:xfrm>
          <a:off x="13144500" y="13625830"/>
          <a:ext cx="79375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67" name="n_1aveValue【児童館】&#10;有形固定資産減価償却率"/>
        <xdr:cNvSpPr txBox="1"/>
      </xdr:nvSpPr>
      <xdr:spPr>
        <a:xfrm>
          <a:off x="13742044"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68" name="n_2aveValue【児童館】&#10;有形固定資産減価償却率"/>
        <xdr:cNvSpPr txBox="1"/>
      </xdr:nvSpPr>
      <xdr:spPr>
        <a:xfrm>
          <a:off x="12960994"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21672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670" name="n_1mainValue【児童館】&#10;有形固定資産減価償却率"/>
        <xdr:cNvSpPr txBox="1"/>
      </xdr:nvSpPr>
      <xdr:spPr>
        <a:xfrm>
          <a:off x="1374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129557</xdr:rowOff>
    </xdr:from>
    <xdr:ext cx="405111" cy="259045"/>
    <xdr:sp macro="" textlink="">
      <xdr:nvSpPr>
        <xdr:cNvPr id="671" name="n_2mainValue【児童館】&#10;有形固定資産減価償却率"/>
        <xdr:cNvSpPr txBox="1"/>
      </xdr:nvSpPr>
      <xdr:spPr>
        <a:xfrm>
          <a:off x="1296099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19951064" y="1304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19989800" y="1282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19881850" y="1304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700" name="【児童館】&#10;一人当たり面積平均値テキスト"/>
        <xdr:cNvSpPr txBox="1"/>
      </xdr:nvSpPr>
      <xdr:spPr>
        <a:xfrm>
          <a:off x="199898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19900900" y="140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19157950" y="1409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18345150" y="14116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7551400" y="14103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710" name="楕円 709"/>
        <xdr:cNvSpPr/>
      </xdr:nvSpPr>
      <xdr:spPr>
        <a:xfrm>
          <a:off x="19900900" y="13982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11" name="【児童館】&#10;一人当たり面積該当値テキスト"/>
        <xdr:cNvSpPr txBox="1"/>
      </xdr:nvSpPr>
      <xdr:spPr>
        <a:xfrm>
          <a:off x="199898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12" name="楕円 711"/>
        <xdr:cNvSpPr/>
      </xdr:nvSpPr>
      <xdr:spPr>
        <a:xfrm>
          <a:off x="19157950" y="13982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713" name="直線コネクタ 712"/>
        <xdr:cNvCxnSpPr/>
      </xdr:nvCxnSpPr>
      <xdr:spPr>
        <a:xfrm>
          <a:off x="19202400" y="14033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714" name="楕円 713"/>
        <xdr:cNvSpPr/>
      </xdr:nvSpPr>
      <xdr:spPr>
        <a:xfrm>
          <a:off x="183451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85</xdr:row>
      <xdr:rowOff>158750</xdr:rowOff>
    </xdr:to>
    <xdr:cxnSp macro="">
      <xdr:nvCxnSpPr>
        <xdr:cNvPr id="715" name="直線コネクタ 714"/>
        <xdr:cNvCxnSpPr/>
      </xdr:nvCxnSpPr>
      <xdr:spPr>
        <a:xfrm flipV="1">
          <a:off x="18395950" y="14033500"/>
          <a:ext cx="80645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149877</xdr:rowOff>
    </xdr:from>
    <xdr:ext cx="469744" cy="259045"/>
    <xdr:sp macro="" textlink="">
      <xdr:nvSpPr>
        <xdr:cNvPr id="716" name="n_1aveValue【児童館】&#10;一人当たり面積"/>
        <xdr:cNvSpPr txBox="1"/>
      </xdr:nvSpPr>
      <xdr:spPr>
        <a:xfrm>
          <a:off x="189802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181801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738637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719" name="n_1mainValue【児童館】&#10;一人当たり面積"/>
        <xdr:cNvSpPr txBox="1"/>
      </xdr:nvSpPr>
      <xdr:spPr>
        <a:xfrm>
          <a:off x="189802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720" name="n_2mainValue【児童館】&#10;一人当たり面積"/>
        <xdr:cNvSpPr txBox="1"/>
      </xdr:nvSpPr>
      <xdr:spPr>
        <a:xfrm>
          <a:off x="181801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07977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4699614" y="16717011"/>
          <a:ext cx="0" cy="12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4738350" y="1798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46113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4738350" y="165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4611350" y="16717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48" name="【公民館】&#10;有形固定資産減価償却率平均値テキスト"/>
        <xdr:cNvSpPr txBox="1"/>
      </xdr:nvSpPr>
      <xdr:spPr>
        <a:xfrm>
          <a:off x="14738350" y="17501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4649450" y="1751685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3887450" y="175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3093700" y="1756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2299950" y="175671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25400</xdr:rowOff>
    </xdr:from>
    <xdr:to>
      <xdr:col>76</xdr:col>
      <xdr:colOff>165100</xdr:colOff>
      <xdr:row>100</xdr:row>
      <xdr:rowOff>127000</xdr:rowOff>
    </xdr:to>
    <xdr:sp macro="" textlink="">
      <xdr:nvSpPr>
        <xdr:cNvPr id="758" name="楕円 757"/>
        <xdr:cNvSpPr/>
      </xdr:nvSpPr>
      <xdr:spPr>
        <a:xfrm>
          <a:off x="130937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170959</xdr:rowOff>
    </xdr:from>
    <xdr:ext cx="405111" cy="259045"/>
    <xdr:sp macro="" textlink="">
      <xdr:nvSpPr>
        <xdr:cNvPr id="759" name="n_1aveValue【公民館】&#10;有形固定資産減価償却率"/>
        <xdr:cNvSpPr txBox="1"/>
      </xdr:nvSpPr>
      <xdr:spPr>
        <a:xfrm>
          <a:off x="13742044" y="1733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60" name="n_2aveValue【公民館】&#10;有形固定資産減価償却率"/>
        <xdr:cNvSpPr txBox="1"/>
      </xdr:nvSpPr>
      <xdr:spPr>
        <a:xfrm>
          <a:off x="12960994" y="1765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1" name="n_3aveValue【公民館】&#10;有形固定資産減価償却率"/>
        <xdr:cNvSpPr txBox="1"/>
      </xdr:nvSpPr>
      <xdr:spPr>
        <a:xfrm>
          <a:off x="12167244" y="173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143527</xdr:rowOff>
    </xdr:from>
    <xdr:ext cx="469744" cy="259045"/>
    <xdr:sp macro="" textlink="">
      <xdr:nvSpPr>
        <xdr:cNvPr id="762" name="n_2mainValue【公民館】&#10;有形固定資産減価償却率"/>
        <xdr:cNvSpPr txBox="1"/>
      </xdr:nvSpPr>
      <xdr:spPr>
        <a:xfrm>
          <a:off x="12928677"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64592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ほとんどの類型において、有形固定資産減価償却率は類似団体平均を下回っているものの、公民館、図書館、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保健センター・保健所、</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消防施設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では、類似団体平均を上回っている。</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年度にかけて高松市公共施設再編整備計画を策定し、廃止・除却・継続等、各施設の方向性を決定し、目標使用年数と定期的な見直しにより、関連計画等との調整を図りながら、平成</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年度に再編整備実施計画を策定し、再編整備に取り組むこととしている。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また、庁舎、学校施設については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、有形固定資産減価償却率が大きく低下している。これは、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防災合同庁舎</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が完成したこと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年に男木小中学校</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年度に栗林小学校の校舎改築が完了したことによる。平成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月に策定した高松市学校施設整備指針に基づき、平成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年度から長寿命化計画としても施設の老朽化状況等の実態を継続的に把握しながら、老朽化対策に取り組んでいくこととしている。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177665" y="5454287"/>
          <a:ext cx="0"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216400" y="6876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108450" y="6873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216400" y="524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108450" y="54542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2164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127500" y="629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384550" y="63171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7175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778000" y="62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2" name="楕円 71"/>
        <xdr:cNvSpPr/>
      </xdr:nvSpPr>
      <xdr:spPr>
        <a:xfrm>
          <a:off x="4127500" y="61814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3" name="【図書館】&#10;有形固定資産減価償却率該当値テキスト"/>
        <xdr:cNvSpPr txBox="1"/>
      </xdr:nvSpPr>
      <xdr:spPr>
        <a:xfrm>
          <a:off x="4216400" y="603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92347</xdr:rowOff>
    </xdr:from>
    <xdr:to>
      <xdr:col>20</xdr:col>
      <xdr:colOff>38100</xdr:colOff>
      <xdr:row>38</xdr:row>
      <xdr:rowOff>22497</xdr:rowOff>
    </xdr:to>
    <xdr:sp macro="" textlink="">
      <xdr:nvSpPr>
        <xdr:cNvPr id="74" name="楕円 73"/>
        <xdr:cNvSpPr/>
      </xdr:nvSpPr>
      <xdr:spPr>
        <a:xfrm>
          <a:off x="3384550" y="62010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143147</xdr:rowOff>
    </xdr:to>
    <xdr:cxnSp macro="">
      <xdr:nvCxnSpPr>
        <xdr:cNvPr id="75" name="直線コネクタ 74"/>
        <xdr:cNvCxnSpPr/>
      </xdr:nvCxnSpPr>
      <xdr:spPr>
        <a:xfrm flipV="1">
          <a:off x="3429000" y="6232253"/>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6" name="楕円 75"/>
        <xdr:cNvSpPr/>
      </xdr:nvSpPr>
      <xdr:spPr>
        <a:xfrm>
          <a:off x="2571750" y="6050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143147</xdr:rowOff>
    </xdr:to>
    <xdr:cxnSp macro="">
      <xdr:nvCxnSpPr>
        <xdr:cNvPr id="77" name="直線コネクタ 76"/>
        <xdr:cNvCxnSpPr/>
      </xdr:nvCxnSpPr>
      <xdr:spPr>
        <a:xfrm>
          <a:off x="2622550" y="6101443"/>
          <a:ext cx="806450" cy="15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239144" y="640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4390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64529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39024</xdr:rowOff>
    </xdr:from>
    <xdr:ext cx="405111" cy="259045"/>
    <xdr:sp macro="" textlink="">
      <xdr:nvSpPr>
        <xdr:cNvPr id="81" name="n_1mainValue【図書館】&#10;有形固定資産減価償却率"/>
        <xdr:cNvSpPr txBox="1"/>
      </xdr:nvSpPr>
      <xdr:spPr>
        <a:xfrm>
          <a:off x="32391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2" name="n_2mainValue【図書館】&#10;有形固定資産減価償却率"/>
        <xdr:cNvSpPr txBox="1"/>
      </xdr:nvSpPr>
      <xdr:spPr>
        <a:xfrm>
          <a:off x="2439044" y="583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9429115" y="5568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9467850" y="69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9359900" y="690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9467850"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9359900" y="556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946785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9398000" y="6597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8636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7842250" y="662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02945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69850</xdr:rowOff>
    </xdr:from>
    <xdr:to>
      <xdr:col>55</xdr:col>
      <xdr:colOff>50800</xdr:colOff>
      <xdr:row>34</xdr:row>
      <xdr:rowOff>0</xdr:rowOff>
    </xdr:to>
    <xdr:sp macro="" textlink="">
      <xdr:nvSpPr>
        <xdr:cNvPr id="121" name="楕円 120"/>
        <xdr:cNvSpPr/>
      </xdr:nvSpPr>
      <xdr:spPr>
        <a:xfrm>
          <a:off x="9398000" y="5518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22877</xdr:rowOff>
    </xdr:from>
    <xdr:ext cx="469744" cy="259045"/>
    <xdr:sp macro="" textlink="">
      <xdr:nvSpPr>
        <xdr:cNvPr id="122" name="【図書館】&#10;一人当たり面積該当値テキスト"/>
        <xdr:cNvSpPr txBox="1"/>
      </xdr:nvSpPr>
      <xdr:spPr>
        <a:xfrm>
          <a:off x="946785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69850</xdr:rowOff>
    </xdr:from>
    <xdr:to>
      <xdr:col>50</xdr:col>
      <xdr:colOff>165100</xdr:colOff>
      <xdr:row>34</xdr:row>
      <xdr:rowOff>0</xdr:rowOff>
    </xdr:to>
    <xdr:sp macro="" textlink="">
      <xdr:nvSpPr>
        <xdr:cNvPr id="123" name="楕円 122"/>
        <xdr:cNvSpPr/>
      </xdr:nvSpPr>
      <xdr:spPr>
        <a:xfrm>
          <a:off x="8636000" y="5518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120650</xdr:rowOff>
    </xdr:from>
    <xdr:to>
      <xdr:col>55</xdr:col>
      <xdr:colOff>0</xdr:colOff>
      <xdr:row>33</xdr:row>
      <xdr:rowOff>120650</xdr:rowOff>
    </xdr:to>
    <xdr:cxnSp macro="">
      <xdr:nvCxnSpPr>
        <xdr:cNvPr id="124" name="直線コネクタ 123"/>
        <xdr:cNvCxnSpPr/>
      </xdr:nvCxnSpPr>
      <xdr:spPr>
        <a:xfrm>
          <a:off x="8686800" y="5568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5" name="楕円 124"/>
        <xdr:cNvSpPr/>
      </xdr:nvSpPr>
      <xdr:spPr>
        <a:xfrm>
          <a:off x="7842250" y="6388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120650</xdr:rowOff>
    </xdr:from>
    <xdr:to>
      <xdr:col>50</xdr:col>
      <xdr:colOff>114300</xdr:colOff>
      <xdr:row>38</xdr:row>
      <xdr:rowOff>165100</xdr:rowOff>
    </xdr:to>
    <xdr:cxnSp macro="">
      <xdr:nvCxnSpPr>
        <xdr:cNvPr id="126" name="直線コネクタ 125"/>
        <xdr:cNvCxnSpPr/>
      </xdr:nvCxnSpPr>
      <xdr:spPr>
        <a:xfrm flipV="1">
          <a:off x="7886700" y="5568950"/>
          <a:ext cx="800100" cy="86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845827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76772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6864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16527</xdr:rowOff>
    </xdr:from>
    <xdr:ext cx="469744" cy="259045"/>
    <xdr:sp macro="" textlink="">
      <xdr:nvSpPr>
        <xdr:cNvPr id="130" name="n_1mainValue【図書館】&#10;一人当たり面積"/>
        <xdr:cNvSpPr txBox="1"/>
      </xdr:nvSpPr>
      <xdr:spPr>
        <a:xfrm>
          <a:off x="8458277" y="52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1" name="n_2mainValue【図書館】&#10;一人当たり面積"/>
        <xdr:cNvSpPr txBox="1"/>
      </xdr:nvSpPr>
      <xdr:spPr>
        <a:xfrm>
          <a:off x="7677227" y="616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177665" y="9224518"/>
          <a:ext cx="0"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216400" y="1049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108450" y="104950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216400" y="900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108450" y="92245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216400" y="968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127500" y="98249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384550" y="986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571750" y="9859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778000" y="98135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104648</xdr:rowOff>
    </xdr:from>
    <xdr:to>
      <xdr:col>24</xdr:col>
      <xdr:colOff>114300</xdr:colOff>
      <xdr:row>62</xdr:row>
      <xdr:rowOff>34798</xdr:rowOff>
    </xdr:to>
    <xdr:sp macro="" textlink="">
      <xdr:nvSpPr>
        <xdr:cNvPr id="169" name="楕円 168"/>
        <xdr:cNvSpPr/>
      </xdr:nvSpPr>
      <xdr:spPr>
        <a:xfrm>
          <a:off x="4127500" y="101757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83075</xdr:rowOff>
    </xdr:from>
    <xdr:ext cx="405111" cy="259045"/>
    <xdr:sp macro="" textlink="">
      <xdr:nvSpPr>
        <xdr:cNvPr id="170" name="【体育館・プール】&#10;有形固定資産減価償却率該当値テキスト"/>
        <xdr:cNvSpPr txBox="1"/>
      </xdr:nvSpPr>
      <xdr:spPr>
        <a:xfrm>
          <a:off x="4216400" y="1015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148082</xdr:rowOff>
    </xdr:from>
    <xdr:to>
      <xdr:col>20</xdr:col>
      <xdr:colOff>38100</xdr:colOff>
      <xdr:row>62</xdr:row>
      <xdr:rowOff>78232</xdr:rowOff>
    </xdr:to>
    <xdr:sp macro="" textlink="">
      <xdr:nvSpPr>
        <xdr:cNvPr id="171" name="楕円 170"/>
        <xdr:cNvSpPr/>
      </xdr:nvSpPr>
      <xdr:spPr>
        <a:xfrm>
          <a:off x="3384550" y="102191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155448</xdr:rowOff>
    </xdr:from>
    <xdr:to>
      <xdr:col>24</xdr:col>
      <xdr:colOff>63500</xdr:colOff>
      <xdr:row>62</xdr:row>
      <xdr:rowOff>27432</xdr:rowOff>
    </xdr:to>
    <xdr:cxnSp macro="">
      <xdr:nvCxnSpPr>
        <xdr:cNvPr id="172" name="直線コネクタ 171"/>
        <xdr:cNvCxnSpPr/>
      </xdr:nvCxnSpPr>
      <xdr:spPr>
        <a:xfrm flipV="1">
          <a:off x="3429000" y="10226548"/>
          <a:ext cx="7493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20066</xdr:rowOff>
    </xdr:from>
    <xdr:to>
      <xdr:col>15</xdr:col>
      <xdr:colOff>101600</xdr:colOff>
      <xdr:row>61</xdr:row>
      <xdr:rowOff>121666</xdr:rowOff>
    </xdr:to>
    <xdr:sp macro="" textlink="">
      <xdr:nvSpPr>
        <xdr:cNvPr id="173" name="楕円 172"/>
        <xdr:cNvSpPr/>
      </xdr:nvSpPr>
      <xdr:spPr>
        <a:xfrm>
          <a:off x="2571750" y="100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70866</xdr:rowOff>
    </xdr:from>
    <xdr:to>
      <xdr:col>19</xdr:col>
      <xdr:colOff>177800</xdr:colOff>
      <xdr:row>62</xdr:row>
      <xdr:rowOff>27432</xdr:rowOff>
    </xdr:to>
    <xdr:cxnSp macro="">
      <xdr:nvCxnSpPr>
        <xdr:cNvPr id="174" name="直線コネクタ 173"/>
        <xdr:cNvCxnSpPr/>
      </xdr:nvCxnSpPr>
      <xdr:spPr>
        <a:xfrm>
          <a:off x="2622550" y="10141966"/>
          <a:ext cx="8064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xdr:cNvSpPr txBox="1"/>
      </xdr:nvSpPr>
      <xdr:spPr>
        <a:xfrm>
          <a:off x="3239144"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439044" y="964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645294" y="959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69359</xdr:rowOff>
    </xdr:from>
    <xdr:ext cx="405111" cy="259045"/>
    <xdr:sp macro="" textlink="">
      <xdr:nvSpPr>
        <xdr:cNvPr id="178" name="n_1mainValue【体育館・プール】&#10;有形固定資産減価償却率"/>
        <xdr:cNvSpPr txBox="1"/>
      </xdr:nvSpPr>
      <xdr:spPr>
        <a:xfrm>
          <a:off x="3239144" y="1030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112793</xdr:rowOff>
    </xdr:from>
    <xdr:ext cx="405111" cy="259045"/>
    <xdr:sp macro="" textlink="">
      <xdr:nvSpPr>
        <xdr:cNvPr id="179" name="n_2mainValue【体育館・プール】&#10;有形固定資産減価償却率"/>
        <xdr:cNvSpPr txBox="1"/>
      </xdr:nvSpPr>
      <xdr:spPr>
        <a:xfrm>
          <a:off x="2439044" y="1018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9429115" y="934593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946785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9359900" y="1059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9467850" y="91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9359900" y="934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08" name="【体育館・プール】&#10;一人当たり面積平均値テキスト"/>
        <xdr:cNvSpPr txBox="1"/>
      </xdr:nvSpPr>
      <xdr:spPr>
        <a:xfrm>
          <a:off x="946785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9398000" y="10436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86360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7842250" y="104698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029450" y="10488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49530</xdr:rowOff>
    </xdr:from>
    <xdr:to>
      <xdr:col>55</xdr:col>
      <xdr:colOff>50800</xdr:colOff>
      <xdr:row>56</xdr:row>
      <xdr:rowOff>151130</xdr:rowOff>
    </xdr:to>
    <xdr:sp macro="" textlink="">
      <xdr:nvSpPr>
        <xdr:cNvPr id="218" name="楕円 217"/>
        <xdr:cNvSpPr/>
      </xdr:nvSpPr>
      <xdr:spPr>
        <a:xfrm>
          <a:off x="9398000" y="9295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2557</xdr:rowOff>
    </xdr:from>
    <xdr:ext cx="469744" cy="259045"/>
    <xdr:sp macro="" textlink="">
      <xdr:nvSpPr>
        <xdr:cNvPr id="219" name="【体育館・プール】&#10;一人当たり面積該当値テキスト"/>
        <xdr:cNvSpPr txBox="1"/>
      </xdr:nvSpPr>
      <xdr:spPr>
        <a:xfrm>
          <a:off x="9467850" y="92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53340</xdr:rowOff>
    </xdr:from>
    <xdr:to>
      <xdr:col>50</xdr:col>
      <xdr:colOff>165100</xdr:colOff>
      <xdr:row>56</xdr:row>
      <xdr:rowOff>154940</xdr:rowOff>
    </xdr:to>
    <xdr:sp macro="" textlink="">
      <xdr:nvSpPr>
        <xdr:cNvPr id="220" name="楕円 219"/>
        <xdr:cNvSpPr/>
      </xdr:nvSpPr>
      <xdr:spPr>
        <a:xfrm>
          <a:off x="8636000" y="9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100330</xdr:rowOff>
    </xdr:from>
    <xdr:to>
      <xdr:col>55</xdr:col>
      <xdr:colOff>0</xdr:colOff>
      <xdr:row>56</xdr:row>
      <xdr:rowOff>104140</xdr:rowOff>
    </xdr:to>
    <xdr:cxnSp macro="">
      <xdr:nvCxnSpPr>
        <xdr:cNvPr id="221" name="直線コネクタ 220"/>
        <xdr:cNvCxnSpPr/>
      </xdr:nvCxnSpPr>
      <xdr:spPr>
        <a:xfrm flipV="1">
          <a:off x="8686800" y="934593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222" name="楕円 221"/>
        <xdr:cNvSpPr/>
      </xdr:nvSpPr>
      <xdr:spPr>
        <a:xfrm>
          <a:off x="7842250" y="1038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104140</xdr:rowOff>
    </xdr:from>
    <xdr:to>
      <xdr:col>50</xdr:col>
      <xdr:colOff>114300</xdr:colOff>
      <xdr:row>63</xdr:row>
      <xdr:rowOff>26670</xdr:rowOff>
    </xdr:to>
    <xdr:cxnSp macro="">
      <xdr:nvCxnSpPr>
        <xdr:cNvPr id="223" name="直線コネクタ 222"/>
        <xdr:cNvCxnSpPr/>
      </xdr:nvCxnSpPr>
      <xdr:spPr>
        <a:xfrm flipV="1">
          <a:off x="7886700" y="9349740"/>
          <a:ext cx="800100" cy="10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24" name="n_1aveValue【体育館・プール】&#10;一人当たり面積"/>
        <xdr:cNvSpPr txBox="1"/>
      </xdr:nvSpPr>
      <xdr:spPr>
        <a:xfrm>
          <a:off x="8458277"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25" name="n_2aveValue【体育館・プール】&#10;一人当たり面積"/>
        <xdr:cNvSpPr txBox="1"/>
      </xdr:nvSpPr>
      <xdr:spPr>
        <a:xfrm>
          <a:off x="76772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6864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17</xdr:rowOff>
    </xdr:from>
    <xdr:ext cx="469744" cy="259045"/>
    <xdr:sp macro="" textlink="">
      <xdr:nvSpPr>
        <xdr:cNvPr id="227" name="n_1mainValue【体育館・プール】&#10;一人当たり面積"/>
        <xdr:cNvSpPr txBox="1"/>
      </xdr:nvSpPr>
      <xdr:spPr>
        <a:xfrm>
          <a:off x="8458277" y="908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93997</xdr:rowOff>
    </xdr:from>
    <xdr:ext cx="469744" cy="259045"/>
    <xdr:sp macro="" textlink="">
      <xdr:nvSpPr>
        <xdr:cNvPr id="228" name="n_2mainValue【体育館・プール】&#10;一人当たり面積"/>
        <xdr:cNvSpPr txBox="1"/>
      </xdr:nvSpPr>
      <xdr:spPr>
        <a:xfrm>
          <a:off x="7677227" y="101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177665" y="13082905"/>
          <a:ext cx="0" cy="97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216400" y="1406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108450" y="1405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216400" y="1287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108450" y="13082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216400" y="1353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127500" y="1367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384550" y="137039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571750" y="1370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778000" y="137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19686</xdr:rowOff>
    </xdr:from>
    <xdr:to>
      <xdr:col>24</xdr:col>
      <xdr:colOff>114300</xdr:colOff>
      <xdr:row>84</xdr:row>
      <xdr:rowOff>121286</xdr:rowOff>
    </xdr:to>
    <xdr:sp macro="" textlink="">
      <xdr:nvSpPr>
        <xdr:cNvPr id="268" name="楕円 267"/>
        <xdr:cNvSpPr/>
      </xdr:nvSpPr>
      <xdr:spPr>
        <a:xfrm>
          <a:off x="4127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106063</xdr:rowOff>
    </xdr:from>
    <xdr:ext cx="405111" cy="259045"/>
    <xdr:sp macro="" textlink="">
      <xdr:nvSpPr>
        <xdr:cNvPr id="269" name="【福祉施設】&#10;有形固定資産減価償却率該当値テキスト"/>
        <xdr:cNvSpPr txBox="1"/>
      </xdr:nvSpPr>
      <xdr:spPr>
        <a:xfrm>
          <a:off x="4216400" y="1380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270" name="楕円 269"/>
        <xdr:cNvSpPr/>
      </xdr:nvSpPr>
      <xdr:spPr>
        <a:xfrm>
          <a:off x="3384550" y="13880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70486</xdr:rowOff>
    </xdr:to>
    <xdr:cxnSp macro="">
      <xdr:nvCxnSpPr>
        <xdr:cNvPr id="271" name="直線コネクタ 270"/>
        <xdr:cNvCxnSpPr/>
      </xdr:nvCxnSpPr>
      <xdr:spPr>
        <a:xfrm>
          <a:off x="3429000" y="13931264"/>
          <a:ext cx="7493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272" name="楕円 271"/>
        <xdr:cNvSpPr/>
      </xdr:nvSpPr>
      <xdr:spPr>
        <a:xfrm>
          <a:off x="2571750" y="13539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84</xdr:row>
      <xdr:rowOff>62864</xdr:rowOff>
    </xdr:to>
    <xdr:cxnSp macro="">
      <xdr:nvCxnSpPr>
        <xdr:cNvPr id="273" name="直線コネクタ 272"/>
        <xdr:cNvCxnSpPr/>
      </xdr:nvCxnSpPr>
      <xdr:spPr>
        <a:xfrm>
          <a:off x="2622550" y="13583920"/>
          <a:ext cx="806450" cy="3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xdr:cNvSpPr txBox="1"/>
      </xdr:nvSpPr>
      <xdr:spPr>
        <a:xfrm>
          <a:off x="32391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439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64529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277" name="n_1mainValue【福祉施設】&#10;有形固定資産減価償却率"/>
        <xdr:cNvSpPr txBox="1"/>
      </xdr:nvSpPr>
      <xdr:spPr>
        <a:xfrm>
          <a:off x="32391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113047</xdr:rowOff>
    </xdr:from>
    <xdr:ext cx="405111" cy="259045"/>
    <xdr:sp macro="" textlink="">
      <xdr:nvSpPr>
        <xdr:cNvPr id="278" name="n_2mainValue【福祉施設】&#10;有形固定資産減価償却率"/>
        <xdr:cNvSpPr txBox="1"/>
      </xdr:nvSpPr>
      <xdr:spPr>
        <a:xfrm>
          <a:off x="2439044"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9429115" y="128778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946785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9359900" y="1427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9467850" y="1266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9359900" y="12877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9467850" y="1386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9398000" y="13878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8636000" y="13869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7842250" y="13901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02945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120650</xdr:rowOff>
    </xdr:from>
    <xdr:to>
      <xdr:col>55</xdr:col>
      <xdr:colOff>50800</xdr:colOff>
      <xdr:row>78</xdr:row>
      <xdr:rowOff>50800</xdr:rowOff>
    </xdr:to>
    <xdr:sp macro="" textlink="">
      <xdr:nvSpPr>
        <xdr:cNvPr id="317" name="楕円 316"/>
        <xdr:cNvSpPr/>
      </xdr:nvSpPr>
      <xdr:spPr>
        <a:xfrm>
          <a:off x="9398000" y="12833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73677</xdr:rowOff>
    </xdr:from>
    <xdr:ext cx="469744" cy="259045"/>
    <xdr:sp macro="" textlink="">
      <xdr:nvSpPr>
        <xdr:cNvPr id="318" name="【福祉施設】&#10;一人当たり面積該当値テキスト"/>
        <xdr:cNvSpPr txBox="1"/>
      </xdr:nvSpPr>
      <xdr:spPr>
        <a:xfrm>
          <a:off x="9467850" y="1278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128270</xdr:rowOff>
    </xdr:from>
    <xdr:to>
      <xdr:col>50</xdr:col>
      <xdr:colOff>165100</xdr:colOff>
      <xdr:row>78</xdr:row>
      <xdr:rowOff>58420</xdr:rowOff>
    </xdr:to>
    <xdr:sp macro="" textlink="">
      <xdr:nvSpPr>
        <xdr:cNvPr id="319" name="楕円 318"/>
        <xdr:cNvSpPr/>
      </xdr:nvSpPr>
      <xdr:spPr>
        <a:xfrm>
          <a:off x="8636000" y="12840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0</xdr:rowOff>
    </xdr:from>
    <xdr:to>
      <xdr:col>55</xdr:col>
      <xdr:colOff>0</xdr:colOff>
      <xdr:row>78</xdr:row>
      <xdr:rowOff>7620</xdr:rowOff>
    </xdr:to>
    <xdr:cxnSp macro="">
      <xdr:nvCxnSpPr>
        <xdr:cNvPr id="320" name="直線コネクタ 319"/>
        <xdr:cNvCxnSpPr/>
      </xdr:nvCxnSpPr>
      <xdr:spPr>
        <a:xfrm flipV="1">
          <a:off x="8686800" y="12877800"/>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116839</xdr:rowOff>
    </xdr:from>
    <xdr:to>
      <xdr:col>46</xdr:col>
      <xdr:colOff>38100</xdr:colOff>
      <xdr:row>85</xdr:row>
      <xdr:rowOff>46989</xdr:rowOff>
    </xdr:to>
    <xdr:sp macro="" textlink="">
      <xdr:nvSpPr>
        <xdr:cNvPr id="321" name="楕円 320"/>
        <xdr:cNvSpPr/>
      </xdr:nvSpPr>
      <xdr:spPr>
        <a:xfrm>
          <a:off x="7842250" y="13985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xdr:rowOff>
    </xdr:from>
    <xdr:to>
      <xdr:col>50</xdr:col>
      <xdr:colOff>114300</xdr:colOff>
      <xdr:row>84</xdr:row>
      <xdr:rowOff>167639</xdr:rowOff>
    </xdr:to>
    <xdr:cxnSp macro="">
      <xdr:nvCxnSpPr>
        <xdr:cNvPr id="322" name="直線コネクタ 321"/>
        <xdr:cNvCxnSpPr/>
      </xdr:nvCxnSpPr>
      <xdr:spPr>
        <a:xfrm flipV="1">
          <a:off x="7886700" y="12885420"/>
          <a:ext cx="800100" cy="11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845827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7677227" y="136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6864427" y="137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74947</xdr:rowOff>
    </xdr:from>
    <xdr:ext cx="469744" cy="259045"/>
    <xdr:sp macro="" textlink="">
      <xdr:nvSpPr>
        <xdr:cNvPr id="326" name="n_1mainValue【福祉施設】&#10;一人当たり面積"/>
        <xdr:cNvSpPr txBox="1"/>
      </xdr:nvSpPr>
      <xdr:spPr>
        <a:xfrm>
          <a:off x="8458277" y="1262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38116</xdr:rowOff>
    </xdr:from>
    <xdr:ext cx="469744" cy="259045"/>
    <xdr:sp macro="" textlink="">
      <xdr:nvSpPr>
        <xdr:cNvPr id="327" name="n_2mainValue【福祉施設】&#10;一人当たり面積"/>
        <xdr:cNvSpPr txBox="1"/>
      </xdr:nvSpPr>
      <xdr:spPr>
        <a:xfrm>
          <a:off x="7677227" y="140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177665" y="16507823"/>
          <a:ext cx="0" cy="133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216400" y="178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108450" y="17841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216400" y="1629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108450" y="16507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216400" y="17011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127500" y="17159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384550" y="171941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571750" y="1722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778000" y="17166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68" name="楕円 367"/>
        <xdr:cNvSpPr/>
      </xdr:nvSpPr>
      <xdr:spPr>
        <a:xfrm>
          <a:off x="4127500" y="17164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137721</xdr:rowOff>
    </xdr:from>
    <xdr:ext cx="405111" cy="259045"/>
    <xdr:sp macro="" textlink="">
      <xdr:nvSpPr>
        <xdr:cNvPr id="369" name="【市民会館】&#10;有形固定資産減価償却率該当値テキスト"/>
        <xdr:cNvSpPr txBox="1"/>
      </xdr:nvSpPr>
      <xdr:spPr>
        <a:xfrm>
          <a:off x="4216400" y="1714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370" name="楕円 369"/>
        <xdr:cNvSpPr/>
      </xdr:nvSpPr>
      <xdr:spPr>
        <a:xfrm>
          <a:off x="3384550" y="171892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69669</xdr:rowOff>
    </xdr:to>
    <xdr:cxnSp macro="">
      <xdr:nvCxnSpPr>
        <xdr:cNvPr id="371" name="直線コネクタ 370"/>
        <xdr:cNvCxnSpPr/>
      </xdr:nvCxnSpPr>
      <xdr:spPr>
        <a:xfrm flipV="1">
          <a:off x="3429000" y="17209044"/>
          <a:ext cx="7493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372" name="楕円 371"/>
        <xdr:cNvSpPr/>
      </xdr:nvSpPr>
      <xdr:spPr>
        <a:xfrm>
          <a:off x="2571750" y="173198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69669</xdr:rowOff>
    </xdr:from>
    <xdr:to>
      <xdr:col>19</xdr:col>
      <xdr:colOff>177800</xdr:colOff>
      <xdr:row>105</xdr:row>
      <xdr:rowOff>28848</xdr:rowOff>
    </xdr:to>
    <xdr:cxnSp macro="">
      <xdr:nvCxnSpPr>
        <xdr:cNvPr id="373" name="直線コネクタ 372"/>
        <xdr:cNvCxnSpPr/>
      </xdr:nvCxnSpPr>
      <xdr:spPr>
        <a:xfrm flipV="1">
          <a:off x="2622550" y="17240069"/>
          <a:ext cx="806450" cy="1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xdr:cNvSpPr txBox="1"/>
      </xdr:nvSpPr>
      <xdr:spPr>
        <a:xfrm>
          <a:off x="32391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439044" y="1700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645294" y="1694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377" name="n_1mainValue【市民会館】&#10;有形固定資産減価償却率"/>
        <xdr:cNvSpPr txBox="1"/>
      </xdr:nvSpPr>
      <xdr:spPr>
        <a:xfrm>
          <a:off x="3239144" y="1697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70775</xdr:rowOff>
    </xdr:from>
    <xdr:ext cx="405111" cy="259045"/>
    <xdr:sp macro="" textlink="">
      <xdr:nvSpPr>
        <xdr:cNvPr id="378" name="n_2mainValue【市民会館】&#10;有形固定資産減価償却率"/>
        <xdr:cNvSpPr txBox="1"/>
      </xdr:nvSpPr>
      <xdr:spPr>
        <a:xfrm>
          <a:off x="2439044" y="17406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5956300" y="177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5527221" y="17663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5956300" y="16694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5527221" y="1655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9429115" y="16637636"/>
          <a:ext cx="0" cy="113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9467850"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9359900" y="17770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9467850" y="1641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9359900" y="1663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9467850" y="17328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9398000" y="17343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8636000" y="1734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7842250" y="17343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02945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82550</xdr:rowOff>
    </xdr:from>
    <xdr:to>
      <xdr:col>55</xdr:col>
      <xdr:colOff>50800</xdr:colOff>
      <xdr:row>105</xdr:row>
      <xdr:rowOff>12700</xdr:rowOff>
    </xdr:to>
    <xdr:sp macro="" textlink="">
      <xdr:nvSpPr>
        <xdr:cNvPr id="413" name="楕円 412"/>
        <xdr:cNvSpPr/>
      </xdr:nvSpPr>
      <xdr:spPr>
        <a:xfrm>
          <a:off x="9398000" y="17252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105427</xdr:rowOff>
    </xdr:from>
    <xdr:ext cx="469744" cy="259045"/>
    <xdr:sp macro="" textlink="">
      <xdr:nvSpPr>
        <xdr:cNvPr id="414" name="【市民会館】&#10;一人当たり面積該当値テキスト"/>
        <xdr:cNvSpPr txBox="1"/>
      </xdr:nvSpPr>
      <xdr:spPr>
        <a:xfrm>
          <a:off x="946785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82550</xdr:rowOff>
    </xdr:from>
    <xdr:to>
      <xdr:col>50</xdr:col>
      <xdr:colOff>165100</xdr:colOff>
      <xdr:row>105</xdr:row>
      <xdr:rowOff>12700</xdr:rowOff>
    </xdr:to>
    <xdr:sp macro="" textlink="">
      <xdr:nvSpPr>
        <xdr:cNvPr id="415" name="楕円 414"/>
        <xdr:cNvSpPr/>
      </xdr:nvSpPr>
      <xdr:spPr>
        <a:xfrm>
          <a:off x="8636000" y="17252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133350</xdr:rowOff>
    </xdr:from>
    <xdr:to>
      <xdr:col>55</xdr:col>
      <xdr:colOff>0</xdr:colOff>
      <xdr:row>104</xdr:row>
      <xdr:rowOff>133350</xdr:rowOff>
    </xdr:to>
    <xdr:cxnSp macro="">
      <xdr:nvCxnSpPr>
        <xdr:cNvPr id="416" name="直線コネクタ 415"/>
        <xdr:cNvCxnSpPr/>
      </xdr:nvCxnSpPr>
      <xdr:spPr>
        <a:xfrm>
          <a:off x="8686800" y="173037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111125</xdr:rowOff>
    </xdr:from>
    <xdr:to>
      <xdr:col>46</xdr:col>
      <xdr:colOff>38100</xdr:colOff>
      <xdr:row>106</xdr:row>
      <xdr:rowOff>41275</xdr:rowOff>
    </xdr:to>
    <xdr:sp macro="" textlink="">
      <xdr:nvSpPr>
        <xdr:cNvPr id="417" name="楕円 416"/>
        <xdr:cNvSpPr/>
      </xdr:nvSpPr>
      <xdr:spPr>
        <a:xfrm>
          <a:off x="7842250" y="174466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133350</xdr:rowOff>
    </xdr:from>
    <xdr:to>
      <xdr:col>50</xdr:col>
      <xdr:colOff>114300</xdr:colOff>
      <xdr:row>105</xdr:row>
      <xdr:rowOff>161925</xdr:rowOff>
    </xdr:to>
    <xdr:cxnSp macro="">
      <xdr:nvCxnSpPr>
        <xdr:cNvPr id="418" name="直線コネクタ 417"/>
        <xdr:cNvCxnSpPr/>
      </xdr:nvCxnSpPr>
      <xdr:spPr>
        <a:xfrm flipV="1">
          <a:off x="7886700" y="17303750"/>
          <a:ext cx="800100" cy="1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8458277" y="1743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0" name="n_2aveValue【市民会館】&#10;一人当たり面積"/>
        <xdr:cNvSpPr txBox="1"/>
      </xdr:nvSpPr>
      <xdr:spPr>
        <a:xfrm>
          <a:off x="7677227" y="1713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6864427" y="1714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29227</xdr:rowOff>
    </xdr:from>
    <xdr:ext cx="469744" cy="259045"/>
    <xdr:sp macro="" textlink="">
      <xdr:nvSpPr>
        <xdr:cNvPr id="422" name="n_1mainValue【市民会館】&#10;一人当たり面積"/>
        <xdr:cNvSpPr txBox="1"/>
      </xdr:nvSpPr>
      <xdr:spPr>
        <a:xfrm>
          <a:off x="8458277"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32402</xdr:rowOff>
    </xdr:from>
    <xdr:ext cx="469744" cy="259045"/>
    <xdr:sp macro="" textlink="">
      <xdr:nvSpPr>
        <xdr:cNvPr id="423" name="n_2mainValue【市民会館】&#10;一人当たり面積"/>
        <xdr:cNvSpPr txBox="1"/>
      </xdr:nvSpPr>
      <xdr:spPr>
        <a:xfrm>
          <a:off x="7677227" y="1753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4699614" y="564388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4738350" y="686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4611350" y="6856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4738350" y="54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4611350" y="5643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4738350" y="616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4649450" y="61836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3887450" y="6193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309370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2299950" y="6206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63" name="楕円 462"/>
        <xdr:cNvSpPr/>
      </xdr:nvSpPr>
      <xdr:spPr>
        <a:xfrm>
          <a:off x="14649450" y="61150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464" name="【一般廃棄物処理施設】&#10;有形固定資産減価償却率該当値テキスト"/>
        <xdr:cNvSpPr txBox="1"/>
      </xdr:nvSpPr>
      <xdr:spPr>
        <a:xfrm>
          <a:off x="1473835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465" name="楕円 464"/>
        <xdr:cNvSpPr/>
      </xdr:nvSpPr>
      <xdr:spPr>
        <a:xfrm>
          <a:off x="1388745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102870</xdr:rowOff>
    </xdr:to>
    <xdr:cxnSp macro="">
      <xdr:nvCxnSpPr>
        <xdr:cNvPr id="466" name="直線コネクタ 465"/>
        <xdr:cNvCxnSpPr/>
      </xdr:nvCxnSpPr>
      <xdr:spPr>
        <a:xfrm flipV="1">
          <a:off x="13938250" y="616585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467" name="楕円 466"/>
        <xdr:cNvSpPr/>
      </xdr:nvSpPr>
      <xdr:spPr>
        <a:xfrm>
          <a:off x="13093700" y="6517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39</xdr:row>
      <xdr:rowOff>129540</xdr:rowOff>
    </xdr:to>
    <xdr:cxnSp macro="">
      <xdr:nvCxnSpPr>
        <xdr:cNvPr id="468" name="直線コネクタ 467"/>
        <xdr:cNvCxnSpPr/>
      </xdr:nvCxnSpPr>
      <xdr:spPr>
        <a:xfrm flipV="1">
          <a:off x="13144500" y="6211570"/>
          <a:ext cx="79375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3742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xdr:cNvSpPr txBox="1"/>
      </xdr:nvSpPr>
      <xdr:spPr>
        <a:xfrm>
          <a:off x="1296099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21672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472" name="n_1mainValue【一般廃棄物処理施設】&#10;有形固定資産減価償却率"/>
        <xdr:cNvSpPr txBox="1"/>
      </xdr:nvSpPr>
      <xdr:spPr>
        <a:xfrm>
          <a:off x="1374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473" name="n_2mainValue【一般廃棄物処理施設】&#10;有形固定資産減価償却率"/>
        <xdr:cNvSpPr txBox="1"/>
      </xdr:nvSpPr>
      <xdr:spPr>
        <a:xfrm>
          <a:off x="12960994" y="660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6248514" y="6890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5985051" y="65769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5985051" y="62631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5985051" y="5942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5939981" y="56290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593998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19951064" y="5596259"/>
          <a:ext cx="0" cy="140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19989800" y="70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19881850" y="6997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19989800" y="537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19881850" y="55962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19989800" y="627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19900900" y="6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19157950" y="6290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18345150" y="6346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7551400" y="628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100686</xdr:rowOff>
    </xdr:from>
    <xdr:to>
      <xdr:col>116</xdr:col>
      <xdr:colOff>114300</xdr:colOff>
      <xdr:row>36</xdr:row>
      <xdr:rowOff>30836</xdr:rowOff>
    </xdr:to>
    <xdr:sp macro="" textlink="">
      <xdr:nvSpPr>
        <xdr:cNvPr id="514" name="楕円 513"/>
        <xdr:cNvSpPr/>
      </xdr:nvSpPr>
      <xdr:spPr>
        <a:xfrm>
          <a:off x="19900900" y="5879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123563</xdr:rowOff>
    </xdr:from>
    <xdr:ext cx="599010" cy="259045"/>
    <xdr:sp macro="" textlink="">
      <xdr:nvSpPr>
        <xdr:cNvPr id="515" name="【一般廃棄物処理施設】&#10;一人当たり有形固定資産（償却資産）額該当値テキスト"/>
        <xdr:cNvSpPr txBox="1"/>
      </xdr:nvSpPr>
      <xdr:spPr>
        <a:xfrm>
          <a:off x="19989800" y="573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63881</xdr:rowOff>
    </xdr:from>
    <xdr:to>
      <xdr:col>112</xdr:col>
      <xdr:colOff>38100</xdr:colOff>
      <xdr:row>35</xdr:row>
      <xdr:rowOff>165481</xdr:rowOff>
    </xdr:to>
    <xdr:sp macro="" textlink="">
      <xdr:nvSpPr>
        <xdr:cNvPr id="516" name="楕円 515"/>
        <xdr:cNvSpPr/>
      </xdr:nvSpPr>
      <xdr:spPr>
        <a:xfrm>
          <a:off x="19157950" y="58423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114681</xdr:rowOff>
    </xdr:from>
    <xdr:to>
      <xdr:col>116</xdr:col>
      <xdr:colOff>63500</xdr:colOff>
      <xdr:row>35</xdr:row>
      <xdr:rowOff>151486</xdr:rowOff>
    </xdr:to>
    <xdr:cxnSp macro="">
      <xdr:nvCxnSpPr>
        <xdr:cNvPr id="517" name="直線コネクタ 516"/>
        <xdr:cNvCxnSpPr/>
      </xdr:nvCxnSpPr>
      <xdr:spPr>
        <a:xfrm>
          <a:off x="19202400" y="5893181"/>
          <a:ext cx="7493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116590</xdr:rowOff>
    </xdr:from>
    <xdr:to>
      <xdr:col>107</xdr:col>
      <xdr:colOff>101600</xdr:colOff>
      <xdr:row>41</xdr:row>
      <xdr:rowOff>46740</xdr:rowOff>
    </xdr:to>
    <xdr:sp macro="" textlink="">
      <xdr:nvSpPr>
        <xdr:cNvPr id="518" name="楕円 517"/>
        <xdr:cNvSpPr/>
      </xdr:nvSpPr>
      <xdr:spPr>
        <a:xfrm>
          <a:off x="18345150" y="6720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114681</xdr:rowOff>
    </xdr:from>
    <xdr:to>
      <xdr:col>111</xdr:col>
      <xdr:colOff>177800</xdr:colOff>
      <xdr:row>40</xdr:row>
      <xdr:rowOff>167390</xdr:rowOff>
    </xdr:to>
    <xdr:cxnSp macro="">
      <xdr:nvCxnSpPr>
        <xdr:cNvPr id="519" name="直線コネクタ 518"/>
        <xdr:cNvCxnSpPr/>
      </xdr:nvCxnSpPr>
      <xdr:spPr>
        <a:xfrm flipV="1">
          <a:off x="18395950" y="5893181"/>
          <a:ext cx="806450" cy="87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18947911" y="63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xdr:cNvSpPr txBox="1"/>
      </xdr:nvSpPr>
      <xdr:spPr>
        <a:xfrm>
          <a:off x="18166861" y="612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7354061" y="607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10558</xdr:rowOff>
    </xdr:from>
    <xdr:ext cx="599010" cy="259045"/>
    <xdr:sp macro="" textlink="">
      <xdr:nvSpPr>
        <xdr:cNvPr id="523" name="n_1mainValue【一般廃棄物処理施設】&#10;一人当たり有形固定資産（償却資産）額"/>
        <xdr:cNvSpPr txBox="1"/>
      </xdr:nvSpPr>
      <xdr:spPr>
        <a:xfrm>
          <a:off x="18915595" y="562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37867</xdr:rowOff>
    </xdr:from>
    <xdr:ext cx="534377" cy="259045"/>
    <xdr:sp macro="" textlink="">
      <xdr:nvSpPr>
        <xdr:cNvPr id="524" name="n_2mainValue【一般廃棄物処理施設】&#10;一人当たり有形固定資産（償却資産）額"/>
        <xdr:cNvSpPr txBox="1"/>
      </xdr:nvSpPr>
      <xdr:spPr>
        <a:xfrm>
          <a:off x="18166861" y="680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0906911" y="10506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4699614" y="9386570"/>
          <a:ext cx="0" cy="11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4738350" y="1055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4611350" y="10551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4738350" y="916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4611350" y="9386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4738350" y="986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4649450" y="9882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388745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30937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2299950" y="10026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563" name="楕円 562"/>
        <xdr:cNvSpPr/>
      </xdr:nvSpPr>
      <xdr:spPr>
        <a:xfrm>
          <a:off x="14649450" y="98196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564" name="【保健センター・保健所】&#10;有形固定資産減価償却率該当値テキスト"/>
        <xdr:cNvSpPr txBox="1"/>
      </xdr:nvSpPr>
      <xdr:spPr>
        <a:xfrm>
          <a:off x="14738350" y="967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65" name="楕円 564"/>
        <xdr:cNvSpPr/>
      </xdr:nvSpPr>
      <xdr:spPr>
        <a:xfrm>
          <a:off x="13887450" y="9850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59</xdr:row>
      <xdr:rowOff>160020</xdr:rowOff>
    </xdr:to>
    <xdr:cxnSp macro="">
      <xdr:nvCxnSpPr>
        <xdr:cNvPr id="566" name="直線コネクタ 565"/>
        <xdr:cNvCxnSpPr/>
      </xdr:nvCxnSpPr>
      <xdr:spPr>
        <a:xfrm flipV="1">
          <a:off x="13938250" y="9870440"/>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67" name="楕円 566"/>
        <xdr:cNvSpPr/>
      </xdr:nvSpPr>
      <xdr:spPr>
        <a:xfrm>
          <a:off x="13093700" y="9846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59</xdr:row>
      <xdr:rowOff>160020</xdr:rowOff>
    </xdr:to>
    <xdr:cxnSp macro="">
      <xdr:nvCxnSpPr>
        <xdr:cNvPr id="568" name="直線コネクタ 567"/>
        <xdr:cNvCxnSpPr/>
      </xdr:nvCxnSpPr>
      <xdr:spPr>
        <a:xfrm>
          <a:off x="13144500" y="989711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3742044"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296099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21672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572" name="n_1mainValue【保健センター・保健所】&#10;有形固定資産減価償却率"/>
        <xdr:cNvSpPr txBox="1"/>
      </xdr:nvSpPr>
      <xdr:spPr>
        <a:xfrm>
          <a:off x="13742044" y="963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73" name="n_2mainValue【保健センター・保健所】&#10;有形固定資産減価償却率"/>
        <xdr:cNvSpPr txBox="1"/>
      </xdr:nvSpPr>
      <xdr:spPr>
        <a:xfrm>
          <a:off x="12960994" y="96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19951064"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199898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19881850" y="1060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19989800" y="897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19881850" y="919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02" name="【保健センター・保健所】&#10;一人当たり面積平均値テキスト"/>
        <xdr:cNvSpPr txBox="1"/>
      </xdr:nvSpPr>
      <xdr:spPr>
        <a:xfrm>
          <a:off x="19989800" y="1009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199009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19157950" y="1009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18345150" y="10153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7551400" y="1006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612" name="楕円 611"/>
        <xdr:cNvSpPr/>
      </xdr:nvSpPr>
      <xdr:spPr>
        <a:xfrm>
          <a:off x="199009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613" name="【保健センター・保健所】&#10;一人当たり面積該当値テキスト"/>
        <xdr:cNvSpPr txBox="1"/>
      </xdr:nvSpPr>
      <xdr:spPr>
        <a:xfrm>
          <a:off x="19989800" y="909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614" name="楕円 613"/>
        <xdr:cNvSpPr/>
      </xdr:nvSpPr>
      <xdr:spPr>
        <a:xfrm>
          <a:off x="19157950" y="914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615" name="直線コネクタ 614"/>
        <xdr:cNvCxnSpPr/>
      </xdr:nvCxnSpPr>
      <xdr:spPr>
        <a:xfrm>
          <a:off x="19202400" y="91948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xdr:rowOff>
    </xdr:from>
    <xdr:to>
      <xdr:col>107</xdr:col>
      <xdr:colOff>101600</xdr:colOff>
      <xdr:row>59</xdr:row>
      <xdr:rowOff>107950</xdr:rowOff>
    </xdr:to>
    <xdr:sp macro="" textlink="">
      <xdr:nvSpPr>
        <xdr:cNvPr id="616" name="楕円 615"/>
        <xdr:cNvSpPr/>
      </xdr:nvSpPr>
      <xdr:spPr>
        <a:xfrm>
          <a:off x="1834515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59</xdr:row>
      <xdr:rowOff>57150</xdr:rowOff>
    </xdr:to>
    <xdr:cxnSp macro="">
      <xdr:nvCxnSpPr>
        <xdr:cNvPr id="617" name="直線コネクタ 616"/>
        <xdr:cNvCxnSpPr/>
      </xdr:nvCxnSpPr>
      <xdr:spPr>
        <a:xfrm flipV="1">
          <a:off x="18395950" y="9194800"/>
          <a:ext cx="80645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18" name="n_1aveValue【保健センター・保健所】&#10;一人当たり面積"/>
        <xdr:cNvSpPr txBox="1"/>
      </xdr:nvSpPr>
      <xdr:spPr>
        <a:xfrm>
          <a:off x="189802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19" name="n_2aveValue【保健センター・保健所】&#10;一人当たり面積"/>
        <xdr:cNvSpPr txBox="1"/>
      </xdr:nvSpPr>
      <xdr:spPr>
        <a:xfrm>
          <a:off x="181801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738637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621" name="n_1mainValue【保健センター・保健所】&#10;一人当たり面積"/>
        <xdr:cNvSpPr txBox="1"/>
      </xdr:nvSpPr>
      <xdr:spPr>
        <a:xfrm>
          <a:off x="18980227"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22" name="n_2mainValue【保健センター・保健所】&#10;一人当たり面積"/>
        <xdr:cNvSpPr txBox="1"/>
      </xdr:nvSpPr>
      <xdr:spPr>
        <a:xfrm>
          <a:off x="181801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1207750" y="14236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0842791" y="1410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1207750" y="1379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08427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1207750" y="1336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08427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1207750" y="1291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08427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4699614" y="12952476"/>
          <a:ext cx="0" cy="128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4738350" y="1424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4611350" y="14241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4738350" y="1273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4611350" y="1295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50" name="【消防施設】&#10;有形固定資産減価償却率平均値テキスト"/>
        <xdr:cNvSpPr txBox="1"/>
      </xdr:nvSpPr>
      <xdr:spPr>
        <a:xfrm>
          <a:off x="14738350" y="13405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4649450" y="134266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3887450" y="13465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3093700" y="1348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2299950" y="13383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60" name="楕円 659"/>
        <xdr:cNvSpPr/>
      </xdr:nvSpPr>
      <xdr:spPr>
        <a:xfrm>
          <a:off x="14649450" y="132707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85614</xdr:rowOff>
    </xdr:from>
    <xdr:ext cx="405111" cy="259045"/>
    <xdr:sp macro="" textlink="">
      <xdr:nvSpPr>
        <xdr:cNvPr id="661" name="【消防施設】&#10;有形固定資産減価償却率該当値テキスト"/>
        <xdr:cNvSpPr txBox="1"/>
      </xdr:nvSpPr>
      <xdr:spPr>
        <a:xfrm>
          <a:off x="14738350" y="13128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5587</xdr:rowOff>
    </xdr:from>
    <xdr:to>
      <xdr:col>81</xdr:col>
      <xdr:colOff>101600</xdr:colOff>
      <xdr:row>80</xdr:row>
      <xdr:rowOff>107187</xdr:rowOff>
    </xdr:to>
    <xdr:sp macro="" textlink="">
      <xdr:nvSpPr>
        <xdr:cNvPr id="662" name="楕円 661"/>
        <xdr:cNvSpPr/>
      </xdr:nvSpPr>
      <xdr:spPr>
        <a:xfrm>
          <a:off x="13887450" y="132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56387</xdr:rowOff>
    </xdr:from>
    <xdr:to>
      <xdr:col>85</xdr:col>
      <xdr:colOff>127000</xdr:colOff>
      <xdr:row>80</xdr:row>
      <xdr:rowOff>113537</xdr:rowOff>
    </xdr:to>
    <xdr:cxnSp macro="">
      <xdr:nvCxnSpPr>
        <xdr:cNvPr id="663" name="直線コネクタ 662"/>
        <xdr:cNvCxnSpPr/>
      </xdr:nvCxnSpPr>
      <xdr:spPr>
        <a:xfrm>
          <a:off x="13938250" y="13264387"/>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xdr:rowOff>
    </xdr:from>
    <xdr:to>
      <xdr:col>76</xdr:col>
      <xdr:colOff>165100</xdr:colOff>
      <xdr:row>83</xdr:row>
      <xdr:rowOff>116332</xdr:rowOff>
    </xdr:to>
    <xdr:sp macro="" textlink="">
      <xdr:nvSpPr>
        <xdr:cNvPr id="664" name="楕円 663"/>
        <xdr:cNvSpPr/>
      </xdr:nvSpPr>
      <xdr:spPr>
        <a:xfrm>
          <a:off x="13093700" y="137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56387</xdr:rowOff>
    </xdr:from>
    <xdr:to>
      <xdr:col>81</xdr:col>
      <xdr:colOff>50800</xdr:colOff>
      <xdr:row>83</xdr:row>
      <xdr:rowOff>65532</xdr:rowOff>
    </xdr:to>
    <xdr:cxnSp macro="">
      <xdr:nvCxnSpPr>
        <xdr:cNvPr id="665" name="直線コネクタ 664"/>
        <xdr:cNvCxnSpPr/>
      </xdr:nvCxnSpPr>
      <xdr:spPr>
        <a:xfrm flipV="1">
          <a:off x="13144500" y="13264387"/>
          <a:ext cx="793750" cy="50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3742044" y="1355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2960994"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2167244"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123714</xdr:rowOff>
    </xdr:from>
    <xdr:ext cx="405111" cy="259045"/>
    <xdr:sp macro="" textlink="">
      <xdr:nvSpPr>
        <xdr:cNvPr id="669" name="n_1mainValue【消防施設】&#10;有形固定資産減価償却率"/>
        <xdr:cNvSpPr txBox="1"/>
      </xdr:nvSpPr>
      <xdr:spPr>
        <a:xfrm>
          <a:off x="13742044" y="1300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107459</xdr:rowOff>
    </xdr:from>
    <xdr:ext cx="405111" cy="259045"/>
    <xdr:sp macro="" textlink="">
      <xdr:nvSpPr>
        <xdr:cNvPr id="670" name="n_2mainValue【消防施設】&#10;有形固定資産減価償却率"/>
        <xdr:cNvSpPr txBox="1"/>
      </xdr:nvSpPr>
      <xdr:spPr>
        <a:xfrm>
          <a:off x="12960994" y="1381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19951064" y="12785089"/>
          <a:ext cx="0" cy="137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19989800" y="1416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19881850" y="141607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19989800" y="125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19881850" y="1278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19989800" y="13717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19900900" y="1373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19157950" y="137386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18345150" y="137843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7551400" y="13820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21589</xdr:rowOff>
    </xdr:from>
    <xdr:to>
      <xdr:col>116</xdr:col>
      <xdr:colOff>114300</xdr:colOff>
      <xdr:row>77</xdr:row>
      <xdr:rowOff>123189</xdr:rowOff>
    </xdr:to>
    <xdr:sp macro="" textlink="">
      <xdr:nvSpPr>
        <xdr:cNvPr id="707" name="楕円 706"/>
        <xdr:cNvSpPr/>
      </xdr:nvSpPr>
      <xdr:spPr>
        <a:xfrm>
          <a:off x="19900900" y="127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146066</xdr:rowOff>
    </xdr:from>
    <xdr:ext cx="469744" cy="259045"/>
    <xdr:sp macro="" textlink="">
      <xdr:nvSpPr>
        <xdr:cNvPr id="708" name="【消防施設】&#10;一人当たり面積該当値テキスト"/>
        <xdr:cNvSpPr txBox="1"/>
      </xdr:nvSpPr>
      <xdr:spPr>
        <a:xfrm>
          <a:off x="19989800" y="1269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30735</xdr:rowOff>
    </xdr:from>
    <xdr:to>
      <xdr:col>112</xdr:col>
      <xdr:colOff>38100</xdr:colOff>
      <xdr:row>77</xdr:row>
      <xdr:rowOff>132335</xdr:rowOff>
    </xdr:to>
    <xdr:sp macro="" textlink="">
      <xdr:nvSpPr>
        <xdr:cNvPr id="709" name="楕円 708"/>
        <xdr:cNvSpPr/>
      </xdr:nvSpPr>
      <xdr:spPr>
        <a:xfrm>
          <a:off x="19157950" y="12743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72389</xdr:rowOff>
    </xdr:from>
    <xdr:to>
      <xdr:col>116</xdr:col>
      <xdr:colOff>63500</xdr:colOff>
      <xdr:row>77</xdr:row>
      <xdr:rowOff>81535</xdr:rowOff>
    </xdr:to>
    <xdr:cxnSp macro="">
      <xdr:nvCxnSpPr>
        <xdr:cNvPr id="710" name="直線コネクタ 709"/>
        <xdr:cNvCxnSpPr/>
      </xdr:nvCxnSpPr>
      <xdr:spPr>
        <a:xfrm flipV="1">
          <a:off x="19202400" y="12785089"/>
          <a:ext cx="7493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711" name="楕円 710"/>
        <xdr:cNvSpPr/>
      </xdr:nvSpPr>
      <xdr:spPr>
        <a:xfrm>
          <a:off x="18345150" y="13635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81535</xdr:rowOff>
    </xdr:from>
    <xdr:to>
      <xdr:col>111</xdr:col>
      <xdr:colOff>177800</xdr:colOff>
      <xdr:row>82</xdr:row>
      <xdr:rowOff>147828</xdr:rowOff>
    </xdr:to>
    <xdr:cxnSp macro="">
      <xdr:nvCxnSpPr>
        <xdr:cNvPr id="712" name="直線コネクタ 711"/>
        <xdr:cNvCxnSpPr/>
      </xdr:nvCxnSpPr>
      <xdr:spPr>
        <a:xfrm flipV="1">
          <a:off x="18395950" y="12794235"/>
          <a:ext cx="806450" cy="89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18980227" y="138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18180127" y="138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7386377" y="136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148862</xdr:rowOff>
    </xdr:from>
    <xdr:ext cx="469744" cy="259045"/>
    <xdr:sp macro="" textlink="">
      <xdr:nvSpPr>
        <xdr:cNvPr id="716" name="n_1mainValue【消防施設】&#10;一人当たり面積"/>
        <xdr:cNvSpPr txBox="1"/>
      </xdr:nvSpPr>
      <xdr:spPr>
        <a:xfrm>
          <a:off x="18980227" y="125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717" name="n_2mainValue【消防施設】&#10;一人当たり面積"/>
        <xdr:cNvSpPr txBox="1"/>
      </xdr:nvSpPr>
      <xdr:spPr>
        <a:xfrm>
          <a:off x="18180127" y="1341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4699614" y="16668114"/>
          <a:ext cx="0" cy="1316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473835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4611350" y="17985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4738350" y="16449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4611350" y="16668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4738350" y="17158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4649450" y="173005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3887450" y="17332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3093700" y="1732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2299950" y="17306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27305</xdr:rowOff>
    </xdr:from>
    <xdr:to>
      <xdr:col>85</xdr:col>
      <xdr:colOff>177800</xdr:colOff>
      <xdr:row>106</xdr:row>
      <xdr:rowOff>128905</xdr:rowOff>
    </xdr:to>
    <xdr:sp macro="" textlink="">
      <xdr:nvSpPr>
        <xdr:cNvPr id="757" name="楕円 756"/>
        <xdr:cNvSpPr/>
      </xdr:nvSpPr>
      <xdr:spPr>
        <a:xfrm>
          <a:off x="14649450" y="175279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5732</xdr:rowOff>
    </xdr:from>
    <xdr:ext cx="405111" cy="259045"/>
    <xdr:sp macro="" textlink="">
      <xdr:nvSpPr>
        <xdr:cNvPr id="758" name="【庁舎】&#10;有形固定資産減価償却率該当値テキスト"/>
        <xdr:cNvSpPr txBox="1"/>
      </xdr:nvSpPr>
      <xdr:spPr>
        <a:xfrm>
          <a:off x="14738350" y="1750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57786</xdr:rowOff>
    </xdr:from>
    <xdr:to>
      <xdr:col>81</xdr:col>
      <xdr:colOff>101600</xdr:colOff>
      <xdr:row>106</xdr:row>
      <xdr:rowOff>159386</xdr:rowOff>
    </xdr:to>
    <xdr:sp macro="" textlink="">
      <xdr:nvSpPr>
        <xdr:cNvPr id="759" name="楕円 758"/>
        <xdr:cNvSpPr/>
      </xdr:nvSpPr>
      <xdr:spPr>
        <a:xfrm>
          <a:off x="13887450" y="175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78105</xdr:rowOff>
    </xdr:from>
    <xdr:to>
      <xdr:col>85</xdr:col>
      <xdr:colOff>127000</xdr:colOff>
      <xdr:row>106</xdr:row>
      <xdr:rowOff>108586</xdr:rowOff>
    </xdr:to>
    <xdr:cxnSp macro="">
      <xdr:nvCxnSpPr>
        <xdr:cNvPr id="760" name="直線コネクタ 759"/>
        <xdr:cNvCxnSpPr/>
      </xdr:nvCxnSpPr>
      <xdr:spPr>
        <a:xfrm flipV="1">
          <a:off x="13938250" y="17578705"/>
          <a:ext cx="762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76836</xdr:rowOff>
    </xdr:from>
    <xdr:to>
      <xdr:col>76</xdr:col>
      <xdr:colOff>165100</xdr:colOff>
      <xdr:row>104</xdr:row>
      <xdr:rowOff>6986</xdr:rowOff>
    </xdr:to>
    <xdr:sp macro="" textlink="">
      <xdr:nvSpPr>
        <xdr:cNvPr id="761" name="楕円 760"/>
        <xdr:cNvSpPr/>
      </xdr:nvSpPr>
      <xdr:spPr>
        <a:xfrm>
          <a:off x="13093700" y="170821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127636</xdr:rowOff>
    </xdr:from>
    <xdr:to>
      <xdr:col>81</xdr:col>
      <xdr:colOff>50800</xdr:colOff>
      <xdr:row>106</xdr:row>
      <xdr:rowOff>108586</xdr:rowOff>
    </xdr:to>
    <xdr:cxnSp macro="">
      <xdr:nvCxnSpPr>
        <xdr:cNvPr id="762" name="直線コネクタ 761"/>
        <xdr:cNvCxnSpPr/>
      </xdr:nvCxnSpPr>
      <xdr:spPr>
        <a:xfrm>
          <a:off x="13144500" y="17132936"/>
          <a:ext cx="79375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3742044"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2960994"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2167244"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150513</xdr:rowOff>
    </xdr:from>
    <xdr:ext cx="405111" cy="259045"/>
    <xdr:sp macro="" textlink="">
      <xdr:nvSpPr>
        <xdr:cNvPr id="766" name="n_1mainValue【庁舎】&#10;有形固定資産減価償却率"/>
        <xdr:cNvSpPr txBox="1"/>
      </xdr:nvSpPr>
      <xdr:spPr>
        <a:xfrm>
          <a:off x="13742044"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23513</xdr:rowOff>
    </xdr:from>
    <xdr:ext cx="405111" cy="259045"/>
    <xdr:sp macro="" textlink="">
      <xdr:nvSpPr>
        <xdr:cNvPr id="767" name="n_2mainValue【庁舎】&#10;有形固定資産減価償却率"/>
        <xdr:cNvSpPr txBox="1"/>
      </xdr:nvSpPr>
      <xdr:spPr>
        <a:xfrm>
          <a:off x="1296099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19951064" y="167208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199898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19881850" y="17749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199898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19881850" y="1672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19989800" y="17404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19900900" y="17425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19157950" y="17406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18345150" y="1742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7551400" y="1745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52070</xdr:rowOff>
    </xdr:from>
    <xdr:to>
      <xdr:col>116</xdr:col>
      <xdr:colOff>114300</xdr:colOff>
      <xdr:row>101</xdr:row>
      <xdr:rowOff>153670</xdr:rowOff>
    </xdr:to>
    <xdr:sp macro="" textlink="">
      <xdr:nvSpPr>
        <xdr:cNvPr id="806" name="楕円 805"/>
        <xdr:cNvSpPr/>
      </xdr:nvSpPr>
      <xdr:spPr>
        <a:xfrm>
          <a:off x="199009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138447</xdr:rowOff>
    </xdr:from>
    <xdr:ext cx="469744" cy="259045"/>
    <xdr:sp macro="" textlink="">
      <xdr:nvSpPr>
        <xdr:cNvPr id="807" name="【庁舎】&#10;一人当たり面積該当値テキスト"/>
        <xdr:cNvSpPr txBox="1"/>
      </xdr:nvSpPr>
      <xdr:spPr>
        <a:xfrm>
          <a:off x="19989800" y="1664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158750</xdr:rowOff>
    </xdr:from>
    <xdr:to>
      <xdr:col>112</xdr:col>
      <xdr:colOff>38100</xdr:colOff>
      <xdr:row>104</xdr:row>
      <xdr:rowOff>88900</xdr:rowOff>
    </xdr:to>
    <xdr:sp macro="" textlink="">
      <xdr:nvSpPr>
        <xdr:cNvPr id="808" name="楕円 807"/>
        <xdr:cNvSpPr/>
      </xdr:nvSpPr>
      <xdr:spPr>
        <a:xfrm>
          <a:off x="19157950" y="17164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102870</xdr:rowOff>
    </xdr:from>
    <xdr:to>
      <xdr:col>116</xdr:col>
      <xdr:colOff>63500</xdr:colOff>
      <xdr:row>104</xdr:row>
      <xdr:rowOff>38100</xdr:rowOff>
    </xdr:to>
    <xdr:cxnSp macro="">
      <xdr:nvCxnSpPr>
        <xdr:cNvPr id="809" name="直線コネクタ 808"/>
        <xdr:cNvCxnSpPr/>
      </xdr:nvCxnSpPr>
      <xdr:spPr>
        <a:xfrm flipV="1">
          <a:off x="19202400" y="16777970"/>
          <a:ext cx="7493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10" name="楕円 809"/>
        <xdr:cNvSpPr/>
      </xdr:nvSpPr>
      <xdr:spPr>
        <a:xfrm>
          <a:off x="18345150" y="17471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106</xdr:row>
      <xdr:rowOff>15239</xdr:rowOff>
    </xdr:to>
    <xdr:cxnSp macro="">
      <xdr:nvCxnSpPr>
        <xdr:cNvPr id="811" name="直線コネクタ 810"/>
        <xdr:cNvCxnSpPr/>
      </xdr:nvCxnSpPr>
      <xdr:spPr>
        <a:xfrm flipV="1">
          <a:off x="18395950" y="17208500"/>
          <a:ext cx="806450" cy="30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18980227" y="1749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18180127" y="1721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7386377" y="17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105427</xdr:rowOff>
    </xdr:from>
    <xdr:ext cx="469744" cy="259045"/>
    <xdr:sp macro="" textlink="">
      <xdr:nvSpPr>
        <xdr:cNvPr id="815" name="n_1mainValue【庁舎】&#10;一人当たり面積"/>
        <xdr:cNvSpPr txBox="1"/>
      </xdr:nvSpPr>
      <xdr:spPr>
        <a:xfrm>
          <a:off x="189802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16" name="n_2mainValue【庁舎】&#10;一人当たり面積"/>
        <xdr:cNvSpPr txBox="1"/>
      </xdr:nvSpPr>
      <xdr:spPr>
        <a:xfrm>
          <a:off x="18180127" y="175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と同様の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８３であり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、類似団体平均より０．０３ポイント上回っている。</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分母である基準財政需要額も、分子である基準財政収入額も、</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同水準で増加</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、単年度における財政力指数は</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前年度と同じである</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今後とも、市税を始めとした自主財源の積極的な確保に努めるほか、行財政改革の推進や施策、事業の厳しい選択を図り、指数の改善に努める。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分子の人件費、扶助費や公債費等の経常経費充当一般財源が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し、分母である経常的な一般財源の総額が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した結果、経常収支比率は前年度から</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市税収納率の向上や受益者負担の適正化をはじめ、自主財源の確保に全力を挙げて取り組むほか、予算の執行段階においても再度精査するなど、経常経費のさらなる見直しを図り、財政構造の弾力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164846</xdr:rowOff>
    </xdr:to>
    <xdr:cxnSp macro="">
      <xdr:nvCxnSpPr>
        <xdr:cNvPr id="130" name="直線コネクタ 129"/>
        <xdr:cNvCxnSpPr/>
      </xdr:nvCxnSpPr>
      <xdr:spPr>
        <a:xfrm>
          <a:off x="4114800" y="1104595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150368</xdr:rowOff>
    </xdr:to>
    <xdr:cxnSp macro="">
      <xdr:nvCxnSpPr>
        <xdr:cNvPr id="133" name="直線コネクタ 132"/>
        <xdr:cNvCxnSpPr/>
      </xdr:nvCxnSpPr>
      <xdr:spPr>
        <a:xfrm flipV="1">
          <a:off x="3225800" y="1104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150368</xdr:rowOff>
    </xdr:to>
    <xdr:cxnSp macro="">
      <xdr:nvCxnSpPr>
        <xdr:cNvPr id="136" name="直線コネクタ 135"/>
        <xdr:cNvCxnSpPr/>
      </xdr:nvCxnSpPr>
      <xdr:spPr>
        <a:xfrm>
          <a:off x="2336800" y="1102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53848</xdr:rowOff>
    </xdr:to>
    <xdr:cxnSp macro="">
      <xdr:nvCxnSpPr>
        <xdr:cNvPr id="139" name="直線コネクタ 138"/>
        <xdr:cNvCxnSpPr/>
      </xdr:nvCxnSpPr>
      <xdr:spPr>
        <a:xfrm>
          <a:off x="1447800" y="1090599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9" name="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130573</xdr:rowOff>
    </xdr:from>
    <xdr:ext cx="762000" cy="259045"/>
    <xdr:sp macro="" textlink="">
      <xdr:nvSpPr>
        <xdr:cNvPr id="150" name="財政構造の弾力性該当値テキスト"/>
        <xdr:cNvSpPr txBox="1"/>
      </xdr:nvSpPr>
      <xdr:spPr>
        <a:xfrm>
          <a:off x="50419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2" name="テキスト ボックス 151"/>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4" name="テキスト ボックス 153"/>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8" name="テキスト ボックス 157"/>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前年度より１，</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７８９</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２年連続で</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類似団体平均を下回った。うち</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南部クリーンセンター管理費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等が減と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なった一方、</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道路維持費等が増となり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、全体として</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今後とも、引き続き職員数の適正化や指定管理等による民間委託の推進など、人件費・物件費の抑制に努める。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122920</xdr:rowOff>
    </xdr:from>
    <xdr:to>
      <xdr:col>23</xdr:col>
      <xdr:colOff>133350</xdr:colOff>
      <xdr:row>81</xdr:row>
      <xdr:rowOff>146903</xdr:rowOff>
    </xdr:to>
    <xdr:cxnSp macro="">
      <xdr:nvCxnSpPr>
        <xdr:cNvPr id="193" name="直線コネクタ 192"/>
        <xdr:cNvCxnSpPr/>
      </xdr:nvCxnSpPr>
      <xdr:spPr>
        <a:xfrm>
          <a:off x="4114800" y="14010370"/>
          <a:ext cx="8382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122920</xdr:rowOff>
    </xdr:from>
    <xdr:to>
      <xdr:col>19</xdr:col>
      <xdr:colOff>133350</xdr:colOff>
      <xdr:row>81</xdr:row>
      <xdr:rowOff>148270</xdr:rowOff>
    </xdr:to>
    <xdr:cxnSp macro="">
      <xdr:nvCxnSpPr>
        <xdr:cNvPr id="196" name="直線コネクタ 195"/>
        <xdr:cNvCxnSpPr/>
      </xdr:nvCxnSpPr>
      <xdr:spPr>
        <a:xfrm flipV="1">
          <a:off x="3225800" y="14010370"/>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145804</xdr:rowOff>
    </xdr:from>
    <xdr:to>
      <xdr:col>15</xdr:col>
      <xdr:colOff>82550</xdr:colOff>
      <xdr:row>81</xdr:row>
      <xdr:rowOff>148270</xdr:rowOff>
    </xdr:to>
    <xdr:cxnSp macro="">
      <xdr:nvCxnSpPr>
        <xdr:cNvPr id="199" name="直線コネクタ 198"/>
        <xdr:cNvCxnSpPr/>
      </xdr:nvCxnSpPr>
      <xdr:spPr>
        <a:xfrm>
          <a:off x="2336800" y="14033254"/>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92168</xdr:rowOff>
    </xdr:from>
    <xdr:to>
      <xdr:col>11</xdr:col>
      <xdr:colOff>31750</xdr:colOff>
      <xdr:row>81</xdr:row>
      <xdr:rowOff>145804</xdr:rowOff>
    </xdr:to>
    <xdr:cxnSp macro="">
      <xdr:nvCxnSpPr>
        <xdr:cNvPr id="202" name="直線コネクタ 201"/>
        <xdr:cNvCxnSpPr/>
      </xdr:nvCxnSpPr>
      <xdr:spPr>
        <a:xfrm>
          <a:off x="1447800" y="13979618"/>
          <a:ext cx="889000" cy="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96103</xdr:rowOff>
    </xdr:from>
    <xdr:to>
      <xdr:col>23</xdr:col>
      <xdr:colOff>184150</xdr:colOff>
      <xdr:row>82</xdr:row>
      <xdr:rowOff>26253</xdr:rowOff>
    </xdr:to>
    <xdr:sp macro="" textlink="">
      <xdr:nvSpPr>
        <xdr:cNvPr id="212" name="楕円 211"/>
        <xdr:cNvSpPr/>
      </xdr:nvSpPr>
      <xdr:spPr>
        <a:xfrm>
          <a:off x="4902200" y="139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112630</xdr:rowOff>
    </xdr:from>
    <xdr:ext cx="762000" cy="259045"/>
    <xdr:sp macro="" textlink="">
      <xdr:nvSpPr>
        <xdr:cNvPr id="213" name="人件費・物件費等の状況該当値テキスト"/>
        <xdr:cNvSpPr txBox="1"/>
      </xdr:nvSpPr>
      <xdr:spPr>
        <a:xfrm>
          <a:off x="5041900" y="1382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72120</xdr:rowOff>
    </xdr:from>
    <xdr:to>
      <xdr:col>19</xdr:col>
      <xdr:colOff>184150</xdr:colOff>
      <xdr:row>82</xdr:row>
      <xdr:rowOff>2270</xdr:rowOff>
    </xdr:to>
    <xdr:sp macro="" textlink="">
      <xdr:nvSpPr>
        <xdr:cNvPr id="214" name="楕円 213"/>
        <xdr:cNvSpPr/>
      </xdr:nvSpPr>
      <xdr:spPr>
        <a:xfrm>
          <a:off x="4064000" y="13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12447</xdr:rowOff>
    </xdr:from>
    <xdr:ext cx="736600" cy="259045"/>
    <xdr:sp macro="" textlink="">
      <xdr:nvSpPr>
        <xdr:cNvPr id="215" name="テキスト ボックス 214"/>
        <xdr:cNvSpPr txBox="1"/>
      </xdr:nvSpPr>
      <xdr:spPr>
        <a:xfrm>
          <a:off x="3733800" y="13728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97470</xdr:rowOff>
    </xdr:from>
    <xdr:to>
      <xdr:col>15</xdr:col>
      <xdr:colOff>133350</xdr:colOff>
      <xdr:row>82</xdr:row>
      <xdr:rowOff>27620</xdr:rowOff>
    </xdr:to>
    <xdr:sp macro="" textlink="">
      <xdr:nvSpPr>
        <xdr:cNvPr id="216" name="楕円 215"/>
        <xdr:cNvSpPr/>
      </xdr:nvSpPr>
      <xdr:spPr>
        <a:xfrm>
          <a:off x="3175000" y="139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12397</xdr:rowOff>
    </xdr:from>
    <xdr:ext cx="762000" cy="259045"/>
    <xdr:sp macro="" textlink="">
      <xdr:nvSpPr>
        <xdr:cNvPr id="217" name="テキスト ボックス 216"/>
        <xdr:cNvSpPr txBox="1"/>
      </xdr:nvSpPr>
      <xdr:spPr>
        <a:xfrm>
          <a:off x="2844800" y="1407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95004</xdr:rowOff>
    </xdr:from>
    <xdr:to>
      <xdr:col>11</xdr:col>
      <xdr:colOff>82550</xdr:colOff>
      <xdr:row>82</xdr:row>
      <xdr:rowOff>25154</xdr:rowOff>
    </xdr:to>
    <xdr:sp macro="" textlink="">
      <xdr:nvSpPr>
        <xdr:cNvPr id="218" name="楕円 217"/>
        <xdr:cNvSpPr/>
      </xdr:nvSpPr>
      <xdr:spPr>
        <a:xfrm>
          <a:off x="2286000" y="13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9931</xdr:rowOff>
    </xdr:from>
    <xdr:ext cx="762000" cy="259045"/>
    <xdr:sp macro="" textlink="">
      <xdr:nvSpPr>
        <xdr:cNvPr id="219" name="テキスト ボックス 218"/>
        <xdr:cNvSpPr txBox="1"/>
      </xdr:nvSpPr>
      <xdr:spPr>
        <a:xfrm>
          <a:off x="1955800" y="1406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41368</xdr:rowOff>
    </xdr:from>
    <xdr:to>
      <xdr:col>7</xdr:col>
      <xdr:colOff>31750</xdr:colOff>
      <xdr:row>81</xdr:row>
      <xdr:rowOff>142968</xdr:rowOff>
    </xdr:to>
    <xdr:sp macro="" textlink="">
      <xdr:nvSpPr>
        <xdr:cNvPr id="220" name="楕円 219"/>
        <xdr:cNvSpPr/>
      </xdr:nvSpPr>
      <xdr:spPr>
        <a:xfrm>
          <a:off x="1397000" y="139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153145</xdr:rowOff>
    </xdr:from>
    <xdr:ext cx="762000" cy="259045"/>
    <xdr:sp macro="" textlink="">
      <xdr:nvSpPr>
        <xdr:cNvPr id="221" name="テキスト ボックス 220"/>
        <xdr:cNvSpPr txBox="1"/>
      </xdr:nvSpPr>
      <xdr:spPr>
        <a:xfrm>
          <a:off x="1066800" y="1369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と同水準であり、類似団体平均より１．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今後とも引き続き、本市の財政状況を踏まえた適正な給与水準の維持に努める。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81491</xdr:rowOff>
    </xdr:to>
    <xdr:cxnSp macro="">
      <xdr:nvCxnSpPr>
        <xdr:cNvPr id="255" name="直線コネクタ 254"/>
        <xdr:cNvCxnSpPr/>
      </xdr:nvCxnSpPr>
      <xdr:spPr>
        <a:xfrm flipV="1">
          <a:off x="16179800" y="148060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87</xdr:row>
      <xdr:rowOff>30691</xdr:rowOff>
    </xdr:to>
    <xdr:cxnSp macro="">
      <xdr:nvCxnSpPr>
        <xdr:cNvPr id="258" name="直線コネクタ 257"/>
        <xdr:cNvCxnSpPr/>
      </xdr:nvCxnSpPr>
      <xdr:spPr>
        <a:xfrm flipV="1">
          <a:off x="15290800" y="148261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111125</xdr:rowOff>
    </xdr:to>
    <xdr:cxnSp macro="">
      <xdr:nvCxnSpPr>
        <xdr:cNvPr id="261" name="直線コネクタ 260"/>
        <xdr:cNvCxnSpPr/>
      </xdr:nvCxnSpPr>
      <xdr:spPr>
        <a:xfrm flipV="1">
          <a:off x="14401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4" name="直線コネクタ 263"/>
        <xdr:cNvCxnSpPr/>
      </xdr:nvCxnSpPr>
      <xdr:spPr>
        <a:xfrm>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前年度と同水準であり、類似団体平均を大きく上回っている。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平成２９年度から５年間の計画に基づき、職員数の適正化を図ることとしており、引き続き、適正な人事管理に努める。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107406</xdr:rowOff>
    </xdr:from>
    <xdr:to>
      <xdr:col>81</xdr:col>
      <xdr:colOff>44450</xdr:colOff>
      <xdr:row>63</xdr:row>
      <xdr:rowOff>124641</xdr:rowOff>
    </xdr:to>
    <xdr:cxnSp macro="">
      <xdr:nvCxnSpPr>
        <xdr:cNvPr id="320" name="直線コネクタ 319"/>
        <xdr:cNvCxnSpPr/>
      </xdr:nvCxnSpPr>
      <xdr:spPr>
        <a:xfrm>
          <a:off x="16179800" y="1090875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93617</xdr:rowOff>
    </xdr:from>
    <xdr:to>
      <xdr:col>77</xdr:col>
      <xdr:colOff>44450</xdr:colOff>
      <xdr:row>63</xdr:row>
      <xdr:rowOff>107406</xdr:rowOff>
    </xdr:to>
    <xdr:cxnSp macro="">
      <xdr:nvCxnSpPr>
        <xdr:cNvPr id="323" name="直線コネクタ 322"/>
        <xdr:cNvCxnSpPr/>
      </xdr:nvCxnSpPr>
      <xdr:spPr>
        <a:xfrm>
          <a:off x="15290800" y="1089496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45357</xdr:rowOff>
    </xdr:from>
    <xdr:to>
      <xdr:col>72</xdr:col>
      <xdr:colOff>203200</xdr:colOff>
      <xdr:row>63</xdr:row>
      <xdr:rowOff>93617</xdr:rowOff>
    </xdr:to>
    <xdr:cxnSp macro="">
      <xdr:nvCxnSpPr>
        <xdr:cNvPr id="326" name="直線コネクタ 325"/>
        <xdr:cNvCxnSpPr/>
      </xdr:nvCxnSpPr>
      <xdr:spPr>
        <a:xfrm>
          <a:off x="14401800" y="1084670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14333</xdr:rowOff>
    </xdr:from>
    <xdr:to>
      <xdr:col>68</xdr:col>
      <xdr:colOff>152400</xdr:colOff>
      <xdr:row>63</xdr:row>
      <xdr:rowOff>45357</xdr:rowOff>
    </xdr:to>
    <xdr:cxnSp macro="">
      <xdr:nvCxnSpPr>
        <xdr:cNvPr id="329" name="直線コネクタ 328"/>
        <xdr:cNvCxnSpPr/>
      </xdr:nvCxnSpPr>
      <xdr:spPr>
        <a:xfrm>
          <a:off x="13512800" y="108156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73841</xdr:rowOff>
    </xdr:from>
    <xdr:to>
      <xdr:col>81</xdr:col>
      <xdr:colOff>95250</xdr:colOff>
      <xdr:row>64</xdr:row>
      <xdr:rowOff>3991</xdr:rowOff>
    </xdr:to>
    <xdr:sp macro="" textlink="">
      <xdr:nvSpPr>
        <xdr:cNvPr id="339" name="楕円 338"/>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45918</xdr:rowOff>
    </xdr:from>
    <xdr:ext cx="762000" cy="259045"/>
    <xdr:sp macro="" textlink="">
      <xdr:nvSpPr>
        <xdr:cNvPr id="340" name="定員管理の状況該当値テキスト"/>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56606</xdr:rowOff>
    </xdr:from>
    <xdr:to>
      <xdr:col>77</xdr:col>
      <xdr:colOff>95250</xdr:colOff>
      <xdr:row>63</xdr:row>
      <xdr:rowOff>158206</xdr:rowOff>
    </xdr:to>
    <xdr:sp macro="" textlink="">
      <xdr:nvSpPr>
        <xdr:cNvPr id="341" name="楕円 340"/>
        <xdr:cNvSpPr/>
      </xdr:nvSpPr>
      <xdr:spPr>
        <a:xfrm>
          <a:off x="16129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142983</xdr:rowOff>
    </xdr:from>
    <xdr:ext cx="736600" cy="259045"/>
    <xdr:sp macro="" textlink="">
      <xdr:nvSpPr>
        <xdr:cNvPr id="342" name="テキスト ボックス 341"/>
        <xdr:cNvSpPr txBox="1"/>
      </xdr:nvSpPr>
      <xdr:spPr>
        <a:xfrm>
          <a:off x="15798800" y="109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3" name="楕円 342"/>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4" name="テキスト ボックス 343"/>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166007</xdr:rowOff>
    </xdr:from>
    <xdr:to>
      <xdr:col>68</xdr:col>
      <xdr:colOff>203200</xdr:colOff>
      <xdr:row>63</xdr:row>
      <xdr:rowOff>96157</xdr:rowOff>
    </xdr:to>
    <xdr:sp macro="" textlink="">
      <xdr:nvSpPr>
        <xdr:cNvPr id="345" name="楕円 344"/>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80934</xdr:rowOff>
    </xdr:from>
    <xdr:ext cx="762000" cy="259045"/>
    <xdr:sp macro="" textlink="">
      <xdr:nvSpPr>
        <xdr:cNvPr id="346" name="テキスト ボックス 345"/>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134983</xdr:rowOff>
    </xdr:from>
    <xdr:to>
      <xdr:col>64</xdr:col>
      <xdr:colOff>152400</xdr:colOff>
      <xdr:row>63</xdr:row>
      <xdr:rowOff>65133</xdr:rowOff>
    </xdr:to>
    <xdr:sp macro="" textlink="">
      <xdr:nvSpPr>
        <xdr:cNvPr id="347" name="楕円 346"/>
        <xdr:cNvSpPr/>
      </xdr:nvSpPr>
      <xdr:spPr>
        <a:xfrm>
          <a:off x="13462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49910</xdr:rowOff>
    </xdr:from>
    <xdr:ext cx="762000" cy="259045"/>
    <xdr:sp macro="" textlink="">
      <xdr:nvSpPr>
        <xdr:cNvPr id="348" name="テキスト ボックス 347"/>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過去の大型事業の償還の終了などによる市債償還額の減や市債償還に対する国からの財源措置の増などにより、前年度から０．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今後とも計画的な市債の発行と償還に取り組み、比率の改善に努める。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71374</xdr:rowOff>
    </xdr:to>
    <xdr:cxnSp macro="">
      <xdr:nvCxnSpPr>
        <xdr:cNvPr id="380" name="直線コネクタ 379"/>
        <xdr:cNvCxnSpPr/>
      </xdr:nvCxnSpPr>
      <xdr:spPr>
        <a:xfrm flipV="1">
          <a:off x="16179800" y="70429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100330</xdr:rowOff>
    </xdr:to>
    <xdr:cxnSp macro="">
      <xdr:nvCxnSpPr>
        <xdr:cNvPr id="383" name="直線コネクタ 382"/>
        <xdr:cNvCxnSpPr/>
      </xdr:nvCxnSpPr>
      <xdr:spPr>
        <a:xfrm flipV="1">
          <a:off x="15290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119634</xdr:rowOff>
    </xdr:to>
    <xdr:cxnSp macro="">
      <xdr:nvCxnSpPr>
        <xdr:cNvPr id="386" name="直線コネクタ 385"/>
        <xdr:cNvCxnSpPr/>
      </xdr:nvCxnSpPr>
      <xdr:spPr>
        <a:xfrm flipV="1">
          <a:off x="14401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119634</xdr:rowOff>
    </xdr:to>
    <xdr:cxnSp macro="">
      <xdr:nvCxnSpPr>
        <xdr:cNvPr id="389" name="直線コネクタ 388"/>
        <xdr:cNvCxnSpPr/>
      </xdr:nvCxnSpPr>
      <xdr:spPr>
        <a:xfrm>
          <a:off x="13512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1" name="楕円 400"/>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2" name="テキスト ボックス 401"/>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3" name="楕円 40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4" name="テキスト ボックス 403"/>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5" name="楕円 404"/>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6" name="テキスト ボックス 405"/>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大規模事業の本格化に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「地方債の現在高」</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ことなどにより、前年度に比べ</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ト悪化し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将来負担額において、後年度負担を考慮し、プライマリーバランスの黒字を堅持した市債発行に努めるほか、特別会計の効率的運営を図り、将来負担額の更なる軽減に努める。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17441</xdr:rowOff>
    </xdr:from>
    <xdr:to>
      <xdr:col>81</xdr:col>
      <xdr:colOff>44450</xdr:colOff>
      <xdr:row>17</xdr:row>
      <xdr:rowOff>46397</xdr:rowOff>
    </xdr:to>
    <xdr:cxnSp macro="">
      <xdr:nvCxnSpPr>
        <xdr:cNvPr id="442" name="直線コネクタ 441"/>
        <xdr:cNvCxnSpPr/>
      </xdr:nvCxnSpPr>
      <xdr:spPr>
        <a:xfrm>
          <a:off x="16179800" y="293209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17441</xdr:rowOff>
    </xdr:from>
    <xdr:to>
      <xdr:col>77</xdr:col>
      <xdr:colOff>44450</xdr:colOff>
      <xdr:row>17</xdr:row>
      <xdr:rowOff>18246</xdr:rowOff>
    </xdr:to>
    <xdr:cxnSp macro="">
      <xdr:nvCxnSpPr>
        <xdr:cNvPr id="445" name="直線コネクタ 444"/>
        <xdr:cNvCxnSpPr/>
      </xdr:nvCxnSpPr>
      <xdr:spPr>
        <a:xfrm flipV="1">
          <a:off x="15290800" y="293209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18246</xdr:rowOff>
    </xdr:from>
    <xdr:to>
      <xdr:col>72</xdr:col>
      <xdr:colOff>203200</xdr:colOff>
      <xdr:row>17</xdr:row>
      <xdr:rowOff>25485</xdr:rowOff>
    </xdr:to>
    <xdr:cxnSp macro="">
      <xdr:nvCxnSpPr>
        <xdr:cNvPr id="448" name="直線コネクタ 447"/>
        <xdr:cNvCxnSpPr/>
      </xdr:nvCxnSpPr>
      <xdr:spPr>
        <a:xfrm flipV="1">
          <a:off x="14401800" y="29328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22267</xdr:rowOff>
    </xdr:from>
    <xdr:to>
      <xdr:col>68</xdr:col>
      <xdr:colOff>152400</xdr:colOff>
      <xdr:row>17</xdr:row>
      <xdr:rowOff>25485</xdr:rowOff>
    </xdr:to>
    <xdr:cxnSp macro="">
      <xdr:nvCxnSpPr>
        <xdr:cNvPr id="451" name="直線コネクタ 450"/>
        <xdr:cNvCxnSpPr/>
      </xdr:nvCxnSpPr>
      <xdr:spPr>
        <a:xfrm>
          <a:off x="13512800" y="2936917"/>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167047</xdr:rowOff>
    </xdr:from>
    <xdr:to>
      <xdr:col>81</xdr:col>
      <xdr:colOff>95250</xdr:colOff>
      <xdr:row>17</xdr:row>
      <xdr:rowOff>97197</xdr:rowOff>
    </xdr:to>
    <xdr:sp macro="" textlink="">
      <xdr:nvSpPr>
        <xdr:cNvPr id="461" name="楕円 460"/>
        <xdr:cNvSpPr/>
      </xdr:nvSpPr>
      <xdr:spPr>
        <a:xfrm>
          <a:off x="169672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139124</xdr:rowOff>
    </xdr:from>
    <xdr:ext cx="762000" cy="259045"/>
    <xdr:sp macro="" textlink="">
      <xdr:nvSpPr>
        <xdr:cNvPr id="462" name="将来負担の状況該当値テキスト"/>
        <xdr:cNvSpPr txBox="1"/>
      </xdr:nvSpPr>
      <xdr:spPr>
        <a:xfrm>
          <a:off x="17106900" y="28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138091</xdr:rowOff>
    </xdr:from>
    <xdr:to>
      <xdr:col>77</xdr:col>
      <xdr:colOff>95250</xdr:colOff>
      <xdr:row>17</xdr:row>
      <xdr:rowOff>68241</xdr:rowOff>
    </xdr:to>
    <xdr:sp macro="" textlink="">
      <xdr:nvSpPr>
        <xdr:cNvPr id="463" name="楕円 462"/>
        <xdr:cNvSpPr/>
      </xdr:nvSpPr>
      <xdr:spPr>
        <a:xfrm>
          <a:off x="16129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53018</xdr:rowOff>
    </xdr:from>
    <xdr:ext cx="736600" cy="259045"/>
    <xdr:sp macro="" textlink="">
      <xdr:nvSpPr>
        <xdr:cNvPr id="464" name="テキスト ボックス 463"/>
        <xdr:cNvSpPr txBox="1"/>
      </xdr:nvSpPr>
      <xdr:spPr>
        <a:xfrm>
          <a:off x="15798800" y="296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138896</xdr:rowOff>
    </xdr:from>
    <xdr:to>
      <xdr:col>73</xdr:col>
      <xdr:colOff>44450</xdr:colOff>
      <xdr:row>17</xdr:row>
      <xdr:rowOff>69046</xdr:rowOff>
    </xdr:to>
    <xdr:sp macro="" textlink="">
      <xdr:nvSpPr>
        <xdr:cNvPr id="465" name="楕円 464"/>
        <xdr:cNvSpPr/>
      </xdr:nvSpPr>
      <xdr:spPr>
        <a:xfrm>
          <a:off x="15240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53823</xdr:rowOff>
    </xdr:from>
    <xdr:ext cx="762000" cy="259045"/>
    <xdr:sp macro="" textlink="">
      <xdr:nvSpPr>
        <xdr:cNvPr id="466" name="テキスト ボックス 465"/>
        <xdr:cNvSpPr txBox="1"/>
      </xdr:nvSpPr>
      <xdr:spPr>
        <a:xfrm>
          <a:off x="14909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146135</xdr:rowOff>
    </xdr:from>
    <xdr:to>
      <xdr:col>68</xdr:col>
      <xdr:colOff>203200</xdr:colOff>
      <xdr:row>17</xdr:row>
      <xdr:rowOff>76285</xdr:rowOff>
    </xdr:to>
    <xdr:sp macro="" textlink="">
      <xdr:nvSpPr>
        <xdr:cNvPr id="467" name="楕円 466"/>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61062</xdr:rowOff>
    </xdr:from>
    <xdr:ext cx="762000" cy="259045"/>
    <xdr:sp macro="" textlink="">
      <xdr:nvSpPr>
        <xdr:cNvPr id="468" name="テキスト ボックス 467"/>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142917</xdr:rowOff>
    </xdr:from>
    <xdr:to>
      <xdr:col>64</xdr:col>
      <xdr:colOff>152400</xdr:colOff>
      <xdr:row>17</xdr:row>
      <xdr:rowOff>73067</xdr:rowOff>
    </xdr:to>
    <xdr:sp macro="" textlink="">
      <xdr:nvSpPr>
        <xdr:cNvPr id="469" name="楕円 468"/>
        <xdr:cNvSpPr/>
      </xdr:nvSpPr>
      <xdr:spPr>
        <a:xfrm>
          <a:off x="134620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57844</xdr:rowOff>
    </xdr:from>
    <xdr:ext cx="762000" cy="259045"/>
    <xdr:sp macro="" textlink="">
      <xdr:nvSpPr>
        <xdr:cNvPr id="470" name="テキスト ボックス 469"/>
        <xdr:cNvSpPr txBox="1"/>
      </xdr:nvSpPr>
      <xdr:spPr>
        <a:xfrm>
          <a:off x="13131800" y="29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人件費に係る経常収支比率は、職員退職手当が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となったことにより、前年度より０．５ポイント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引き続き、ノー残業デーや振替・代休制度の活用の徹底、外部委託化などによる時間外勤務の縮減のほか、実態に応じた特殊勤務手当の見直しなど、計画的に総人件費の抑制に努める。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66040</xdr:rowOff>
    </xdr:to>
    <xdr:cxnSp macro="">
      <xdr:nvCxnSpPr>
        <xdr:cNvPr id="66" name="直線コネクタ 65"/>
        <xdr:cNvCxnSpPr/>
      </xdr:nvCxnSpPr>
      <xdr:spPr>
        <a:xfrm>
          <a:off x="3987800" y="6543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66040</xdr:rowOff>
    </xdr:to>
    <xdr:cxnSp macro="">
      <xdr:nvCxnSpPr>
        <xdr:cNvPr id="69" name="直線コネクタ 68"/>
        <xdr:cNvCxnSpPr/>
      </xdr:nvCxnSpPr>
      <xdr:spPr>
        <a:xfrm flipV="1">
          <a:off x="3098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66040</xdr:rowOff>
    </xdr:to>
    <xdr:cxnSp macro="">
      <xdr:nvCxnSpPr>
        <xdr:cNvPr id="72" name="直線コネクタ 71"/>
        <xdr:cNvCxnSpPr/>
      </xdr:nvCxnSpPr>
      <xdr:spPr>
        <a:xfrm>
          <a:off x="2209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20320</xdr:rowOff>
    </xdr:to>
    <xdr:cxnSp macro="">
      <xdr:nvCxnSpPr>
        <xdr:cNvPr id="75" name="直線コネクタ 74"/>
        <xdr:cNvCxnSpPr/>
      </xdr:nvCxnSpPr>
      <xdr:spPr>
        <a:xfrm>
          <a:off x="1320800" y="639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情報処理運営費が増加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引き続き、施設の維持管理経費などにおいて、徹底した経費削減を図るとともに、ライフサイクルコストの縮減を目的とした計画的な修繕等を行うことで、物件費の抑制に努める。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19050</xdr:rowOff>
    </xdr:from>
    <xdr:to>
      <xdr:col>82</xdr:col>
      <xdr:colOff>107950</xdr:colOff>
      <xdr:row>13</xdr:row>
      <xdr:rowOff>31750</xdr:rowOff>
    </xdr:to>
    <xdr:cxnSp macro="">
      <xdr:nvCxnSpPr>
        <xdr:cNvPr id="127" name="直線コネクタ 126"/>
        <xdr:cNvCxnSpPr/>
      </xdr:nvCxnSpPr>
      <xdr:spPr>
        <a:xfrm>
          <a:off x="15671800" y="224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19050</xdr:rowOff>
    </xdr:from>
    <xdr:to>
      <xdr:col>78</xdr:col>
      <xdr:colOff>69850</xdr:colOff>
      <xdr:row>13</xdr:row>
      <xdr:rowOff>82550</xdr:rowOff>
    </xdr:to>
    <xdr:cxnSp macro="">
      <xdr:nvCxnSpPr>
        <xdr:cNvPr id="130" name="直線コネクタ 129"/>
        <xdr:cNvCxnSpPr/>
      </xdr:nvCxnSpPr>
      <xdr:spPr>
        <a:xfrm flipV="1">
          <a:off x="14782800" y="224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82550</xdr:rowOff>
    </xdr:from>
    <xdr:to>
      <xdr:col>73</xdr:col>
      <xdr:colOff>180975</xdr:colOff>
      <xdr:row>13</xdr:row>
      <xdr:rowOff>82550</xdr:rowOff>
    </xdr:to>
    <xdr:cxnSp macro="">
      <xdr:nvCxnSpPr>
        <xdr:cNvPr id="133" name="直線コネクタ 132"/>
        <xdr:cNvCxnSpPr/>
      </xdr:nvCxnSpPr>
      <xdr:spPr>
        <a:xfrm>
          <a:off x="13893800" y="231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82550</xdr:rowOff>
    </xdr:to>
    <xdr:cxnSp macro="">
      <xdr:nvCxnSpPr>
        <xdr:cNvPr id="136" name="直線コネクタ 135"/>
        <xdr:cNvCxnSpPr/>
      </xdr:nvCxnSpPr>
      <xdr:spPr>
        <a:xfrm>
          <a:off x="13004800" y="224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46" name="楕円 145"/>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139700</xdr:rowOff>
    </xdr:from>
    <xdr:to>
      <xdr:col>78</xdr:col>
      <xdr:colOff>120650</xdr:colOff>
      <xdr:row>13</xdr:row>
      <xdr:rowOff>69850</xdr:rowOff>
    </xdr:to>
    <xdr:sp macro="" textlink="">
      <xdr:nvSpPr>
        <xdr:cNvPr id="148" name="楕円 147"/>
        <xdr:cNvSpPr/>
      </xdr:nvSpPr>
      <xdr:spPr>
        <a:xfrm>
          <a:off x="15621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80027</xdr:rowOff>
    </xdr:from>
    <xdr:ext cx="736600" cy="259045"/>
    <xdr:sp macro="" textlink="">
      <xdr:nvSpPr>
        <xdr:cNvPr id="149" name="テキスト ボックス 148"/>
        <xdr:cNvSpPr txBox="1"/>
      </xdr:nvSpPr>
      <xdr:spPr>
        <a:xfrm>
          <a:off x="15290800" y="196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31750</xdr:rowOff>
    </xdr:from>
    <xdr:to>
      <xdr:col>74</xdr:col>
      <xdr:colOff>31750</xdr:colOff>
      <xdr:row>13</xdr:row>
      <xdr:rowOff>133350</xdr:rowOff>
    </xdr:to>
    <xdr:sp macro="" textlink="">
      <xdr:nvSpPr>
        <xdr:cNvPr id="150" name="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31750</xdr:rowOff>
    </xdr:from>
    <xdr:to>
      <xdr:col>69</xdr:col>
      <xdr:colOff>142875</xdr:colOff>
      <xdr:row>13</xdr:row>
      <xdr:rowOff>133350</xdr:rowOff>
    </xdr:to>
    <xdr:sp macro="" textlink="">
      <xdr:nvSpPr>
        <xdr:cNvPr id="152" name="楕円 151"/>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143527</xdr:rowOff>
    </xdr:from>
    <xdr:ext cx="762000" cy="259045"/>
    <xdr:sp macro="" textlink="">
      <xdr:nvSpPr>
        <xdr:cNvPr id="153" name="テキスト ボックス 152"/>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macro="" textlink="">
      <xdr:nvSpPr>
        <xdr:cNvPr id="154" name="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障害福祉サービス給付費の増加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により、前年度より０．１ポイント増となっている。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今後とも、市単独事業の給付効果や支給対象などの見直しを行うことで、扶助費の抑制に努める。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63500</xdr:rowOff>
    </xdr:to>
    <xdr:cxnSp macro="">
      <xdr:nvCxnSpPr>
        <xdr:cNvPr id="188" name="直線コネクタ 187"/>
        <xdr:cNvCxnSpPr/>
      </xdr:nvCxnSpPr>
      <xdr:spPr>
        <a:xfrm>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50800</xdr:rowOff>
    </xdr:to>
    <xdr:cxnSp macro="">
      <xdr:nvCxnSpPr>
        <xdr:cNvPr id="191" name="直線コネクタ 190"/>
        <xdr:cNvCxnSpPr/>
      </xdr:nvCxnSpPr>
      <xdr:spPr>
        <a:xfrm>
          <a:off x="3098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38100</xdr:rowOff>
    </xdr:to>
    <xdr:cxnSp macro="">
      <xdr:nvCxnSpPr>
        <xdr:cNvPr id="194" name="直線コネクタ 193"/>
        <xdr:cNvCxnSpPr/>
      </xdr:nvCxnSpPr>
      <xdr:spPr>
        <a:xfrm>
          <a:off x="2209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xdr:rowOff>
    </xdr:to>
    <xdr:cxnSp macro="">
      <xdr:nvCxnSpPr>
        <xdr:cNvPr id="197" name="直線コネクタ 196"/>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7" name="楕円 206"/>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5" name="楕円 214"/>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6" name="テキスト ボックス 215"/>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その他に係る経常収支比率は、前年度より０．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より０．７ポイント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国民健康保険事業特別会計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への繰出金が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したことなどによるものである。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73660</xdr:rowOff>
    </xdr:to>
    <xdr:cxnSp macro="">
      <xdr:nvCxnSpPr>
        <xdr:cNvPr id="249" name="直線コネクタ 248"/>
        <xdr:cNvCxnSpPr/>
      </xdr:nvCxnSpPr>
      <xdr:spPr>
        <a:xfrm>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43180</xdr:rowOff>
    </xdr:to>
    <xdr:cxnSp macro="">
      <xdr:nvCxnSpPr>
        <xdr:cNvPr id="252" name="直線コネクタ 251"/>
        <xdr:cNvCxnSpPr/>
      </xdr:nvCxnSpPr>
      <xdr:spPr>
        <a:xfrm flipV="1">
          <a:off x="14782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43180</xdr:rowOff>
    </xdr:to>
    <xdr:cxnSp macro="">
      <xdr:nvCxnSpPr>
        <xdr:cNvPr id="255" name="直線コネクタ 254"/>
        <xdr:cNvCxnSpPr/>
      </xdr:nvCxnSpPr>
      <xdr:spPr>
        <a:xfrm>
          <a:off x="13893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12700</xdr:rowOff>
    </xdr:to>
    <xdr:cxnSp macro="">
      <xdr:nvCxnSpPr>
        <xdr:cNvPr id="258" name="直線コネクタ 257"/>
        <xdr:cNvCxnSpPr/>
      </xdr:nvCxnSpPr>
      <xdr:spPr>
        <a:xfrm>
          <a:off x="13004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9"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0" name="楕円 269"/>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1" name="テキスト ボックス 270"/>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補助費等に係る経常収支比率は、前年度より０．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を０．８ポイント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これは交付が長期化しているものや高い補助率のものの見直しが十分に図れていないことが要因である。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今後はすべての補助金等を対象に、必要性や成果等について、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ＰＤＣＡ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サイクルに基づく点検を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徹底し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、終期の設定、縮小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廃止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統合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、より一層の適正化に努める。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44450</xdr:rowOff>
    </xdr:from>
    <xdr:to>
      <xdr:col>82</xdr:col>
      <xdr:colOff>107950</xdr:colOff>
      <xdr:row>37</xdr:row>
      <xdr:rowOff>120650</xdr:rowOff>
    </xdr:to>
    <xdr:cxnSp macro="">
      <xdr:nvCxnSpPr>
        <xdr:cNvPr id="310" name="直線コネクタ 309"/>
        <xdr:cNvCxnSpPr/>
      </xdr:nvCxnSpPr>
      <xdr:spPr>
        <a:xfrm>
          <a:off x="15671800" y="6388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44450</xdr:rowOff>
    </xdr:from>
    <xdr:to>
      <xdr:col>78</xdr:col>
      <xdr:colOff>69850</xdr:colOff>
      <xdr:row>37</xdr:row>
      <xdr:rowOff>57150</xdr:rowOff>
    </xdr:to>
    <xdr:cxnSp macro="">
      <xdr:nvCxnSpPr>
        <xdr:cNvPr id="313" name="直線コネクタ 312"/>
        <xdr:cNvCxnSpPr/>
      </xdr:nvCxnSpPr>
      <xdr:spPr>
        <a:xfrm flipV="1">
          <a:off x="147828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19050</xdr:rowOff>
    </xdr:from>
    <xdr:to>
      <xdr:col>73</xdr:col>
      <xdr:colOff>180975</xdr:colOff>
      <xdr:row>37</xdr:row>
      <xdr:rowOff>57150</xdr:rowOff>
    </xdr:to>
    <xdr:cxnSp macro="">
      <xdr:nvCxnSpPr>
        <xdr:cNvPr id="316" name="直線コネクタ 315"/>
        <xdr:cNvCxnSpPr/>
      </xdr:nvCxnSpPr>
      <xdr:spPr>
        <a:xfrm>
          <a:off x="138938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19050</xdr:rowOff>
    </xdr:from>
    <xdr:to>
      <xdr:col>69</xdr:col>
      <xdr:colOff>92075</xdr:colOff>
      <xdr:row>37</xdr:row>
      <xdr:rowOff>82550</xdr:rowOff>
    </xdr:to>
    <xdr:cxnSp macro="">
      <xdr:nvCxnSpPr>
        <xdr:cNvPr id="319" name="直線コネクタ 318"/>
        <xdr:cNvCxnSpPr/>
      </xdr:nvCxnSpPr>
      <xdr:spPr>
        <a:xfrm flipV="1">
          <a:off x="13004800" y="636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29" name="楕円 328"/>
        <xdr:cNvSpPr/>
      </xdr:nvSpPr>
      <xdr:spPr>
        <a:xfrm>
          <a:off x="16459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41927</xdr:rowOff>
    </xdr:from>
    <xdr:ext cx="762000" cy="259045"/>
    <xdr:sp macro="" textlink="">
      <xdr:nvSpPr>
        <xdr:cNvPr id="330" name="補助費等該当値テキスト"/>
        <xdr:cNvSpPr txBox="1"/>
      </xdr:nvSpPr>
      <xdr:spPr>
        <a:xfrm>
          <a:off x="16598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165100</xdr:rowOff>
    </xdr:from>
    <xdr:to>
      <xdr:col>78</xdr:col>
      <xdr:colOff>120650</xdr:colOff>
      <xdr:row>37</xdr:row>
      <xdr:rowOff>95250</xdr:rowOff>
    </xdr:to>
    <xdr:sp macro="" textlink="">
      <xdr:nvSpPr>
        <xdr:cNvPr id="331" name="楕円 330"/>
        <xdr:cNvSpPr/>
      </xdr:nvSpPr>
      <xdr:spPr>
        <a:xfrm>
          <a:off x="15621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80027</xdr:rowOff>
    </xdr:from>
    <xdr:ext cx="736600" cy="259045"/>
    <xdr:sp macro="" textlink="">
      <xdr:nvSpPr>
        <xdr:cNvPr id="332" name="テキスト ボックス 331"/>
        <xdr:cNvSpPr txBox="1"/>
      </xdr:nvSpPr>
      <xdr:spPr>
        <a:xfrm>
          <a:off x="15290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6350</xdr:rowOff>
    </xdr:from>
    <xdr:to>
      <xdr:col>74</xdr:col>
      <xdr:colOff>31750</xdr:colOff>
      <xdr:row>37</xdr:row>
      <xdr:rowOff>107950</xdr:rowOff>
    </xdr:to>
    <xdr:sp macro="" textlink="">
      <xdr:nvSpPr>
        <xdr:cNvPr id="333" name="楕円 332"/>
        <xdr:cNvSpPr/>
      </xdr:nvSpPr>
      <xdr:spPr>
        <a:xfrm>
          <a:off x="14732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34" name="テキスト ボックス 33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139700</xdr:rowOff>
    </xdr:from>
    <xdr:to>
      <xdr:col>69</xdr:col>
      <xdr:colOff>142875</xdr:colOff>
      <xdr:row>37</xdr:row>
      <xdr:rowOff>69850</xdr:rowOff>
    </xdr:to>
    <xdr:sp macro="" textlink="">
      <xdr:nvSpPr>
        <xdr:cNvPr id="335" name="楕円 334"/>
        <xdr:cNvSpPr/>
      </xdr:nvSpPr>
      <xdr:spPr>
        <a:xfrm>
          <a:off x="13843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54627</xdr:rowOff>
    </xdr:from>
    <xdr:ext cx="762000" cy="259045"/>
    <xdr:sp macro="" textlink="">
      <xdr:nvSpPr>
        <xdr:cNvPr id="336" name="テキスト ボックス 335"/>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37" name="楕円 336"/>
        <xdr:cNvSpPr/>
      </xdr:nvSpPr>
      <xdr:spPr>
        <a:xfrm>
          <a:off x="12954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38" name="テキスト ボックス 337"/>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前年度と同様の１６．８であり、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０．６ポイント上回っている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とも、引き続き、後年度に地方交付税措置のある起債を活用するとともに、繰上償還を実施すること等により市債残高の抑制に取り組む。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35561</xdr:rowOff>
    </xdr:to>
    <xdr:cxnSp macro="">
      <xdr:nvCxnSpPr>
        <xdr:cNvPr id="371" name="直線コネクタ 370"/>
        <xdr:cNvCxnSpPr/>
      </xdr:nvCxnSpPr>
      <xdr:spPr>
        <a:xfrm>
          <a:off x="3987800" y="13408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66039</xdr:rowOff>
    </xdr:to>
    <xdr:cxnSp macro="">
      <xdr:nvCxnSpPr>
        <xdr:cNvPr id="374" name="直線コネクタ 373"/>
        <xdr:cNvCxnSpPr/>
      </xdr:nvCxnSpPr>
      <xdr:spPr>
        <a:xfrm flipV="1">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66039</xdr:rowOff>
    </xdr:to>
    <xdr:cxnSp macro="">
      <xdr:nvCxnSpPr>
        <xdr:cNvPr id="377" name="直線コネクタ 376"/>
        <xdr:cNvCxnSpPr/>
      </xdr:nvCxnSpPr>
      <xdr:spPr>
        <a:xfrm>
          <a:off x="2209800" y="13401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43180</xdr:rowOff>
    </xdr:to>
    <xdr:cxnSp macro="">
      <xdr:nvCxnSpPr>
        <xdr:cNvPr id="380" name="直線コネクタ 379"/>
        <xdr:cNvCxnSpPr/>
      </xdr:nvCxnSpPr>
      <xdr:spPr>
        <a:xfrm flipV="1">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0" name="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1"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4" name="楕円 393"/>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5" name="テキスト ボックス 394"/>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6" name="楕円 395"/>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7" name="テキスト ボックス 396"/>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8" name="楕円 397"/>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399" name="テキスト ボックス 398"/>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公債費以外に係る経常収支比率は、前年度に比べ１．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主な要因は、人件費と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操出金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したことなどによるものである。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今後とも、給与水準や施設の維持管理経費の抑制に努め、財政の健全化に取り組む。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83565</xdr:rowOff>
    </xdr:to>
    <xdr:cxnSp macro="">
      <xdr:nvCxnSpPr>
        <xdr:cNvPr id="430" name="直線コネクタ 429"/>
        <xdr:cNvCxnSpPr/>
      </xdr:nvCxnSpPr>
      <xdr:spPr>
        <a:xfrm>
          <a:off x="15671800" y="1319834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51563</xdr:rowOff>
    </xdr:to>
    <xdr:cxnSp macro="">
      <xdr:nvCxnSpPr>
        <xdr:cNvPr id="433" name="直線コネクタ 432"/>
        <xdr:cNvCxnSpPr/>
      </xdr:nvCxnSpPr>
      <xdr:spPr>
        <a:xfrm flipV="1">
          <a:off x="14782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51563</xdr:rowOff>
    </xdr:to>
    <xdr:cxnSp macro="">
      <xdr:nvCxnSpPr>
        <xdr:cNvPr id="436" name="直線コネクタ 435"/>
        <xdr:cNvCxnSpPr/>
      </xdr:nvCxnSpPr>
      <xdr:spPr>
        <a:xfrm>
          <a:off x="13893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154432</xdr:rowOff>
    </xdr:to>
    <xdr:cxnSp macro="">
      <xdr:nvCxnSpPr>
        <xdr:cNvPr id="439" name="直線コネクタ 438"/>
        <xdr:cNvCxnSpPr/>
      </xdr:nvCxnSpPr>
      <xdr:spPr>
        <a:xfrm>
          <a:off x="13004800" y="130611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9" name="楕円 448"/>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0"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1" name="楕円 450"/>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2" name="テキスト ボックス 451"/>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5" name="楕円 454"/>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6" name="テキスト ボックス 455"/>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148702</xdr:rowOff>
    </xdr:from>
    <xdr:to>
      <xdr:col>29</xdr:col>
      <xdr:colOff>127000</xdr:colOff>
      <xdr:row>15</xdr:row>
      <xdr:rowOff>1803</xdr:rowOff>
    </xdr:to>
    <xdr:cxnSp macro="">
      <xdr:nvCxnSpPr>
        <xdr:cNvPr id="48" name="直線コネクタ 47"/>
        <xdr:cNvCxnSpPr/>
      </xdr:nvCxnSpPr>
      <xdr:spPr bwMode="auto">
        <a:xfrm flipV="1">
          <a:off x="5003800" y="2596627"/>
          <a:ext cx="6477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1803</xdr:rowOff>
    </xdr:from>
    <xdr:to>
      <xdr:col>26</xdr:col>
      <xdr:colOff>50800</xdr:colOff>
      <xdr:row>15</xdr:row>
      <xdr:rowOff>42220</xdr:rowOff>
    </xdr:to>
    <xdr:cxnSp macro="">
      <xdr:nvCxnSpPr>
        <xdr:cNvPr id="51" name="直線コネクタ 50"/>
        <xdr:cNvCxnSpPr/>
      </xdr:nvCxnSpPr>
      <xdr:spPr bwMode="auto">
        <a:xfrm flipV="1">
          <a:off x="4305300" y="2621178"/>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42220</xdr:rowOff>
    </xdr:from>
    <xdr:to>
      <xdr:col>22</xdr:col>
      <xdr:colOff>114300</xdr:colOff>
      <xdr:row>15</xdr:row>
      <xdr:rowOff>67595</xdr:rowOff>
    </xdr:to>
    <xdr:cxnSp macro="">
      <xdr:nvCxnSpPr>
        <xdr:cNvPr id="54" name="直線コネクタ 53"/>
        <xdr:cNvCxnSpPr/>
      </xdr:nvCxnSpPr>
      <xdr:spPr bwMode="auto">
        <a:xfrm flipV="1">
          <a:off x="3606800" y="2661595"/>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67595</xdr:rowOff>
    </xdr:from>
    <xdr:to>
      <xdr:col>18</xdr:col>
      <xdr:colOff>177800</xdr:colOff>
      <xdr:row>16</xdr:row>
      <xdr:rowOff>43637</xdr:rowOff>
    </xdr:to>
    <xdr:cxnSp macro="">
      <xdr:nvCxnSpPr>
        <xdr:cNvPr id="57" name="直線コネクタ 56"/>
        <xdr:cNvCxnSpPr/>
      </xdr:nvCxnSpPr>
      <xdr:spPr bwMode="auto">
        <a:xfrm flipV="1">
          <a:off x="2908300" y="2686970"/>
          <a:ext cx="698500" cy="147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97902</xdr:rowOff>
    </xdr:from>
    <xdr:to>
      <xdr:col>29</xdr:col>
      <xdr:colOff>177800</xdr:colOff>
      <xdr:row>15</xdr:row>
      <xdr:rowOff>28052</xdr:rowOff>
    </xdr:to>
    <xdr:sp macro="" textlink="">
      <xdr:nvSpPr>
        <xdr:cNvPr id="67" name="楕円 66"/>
        <xdr:cNvSpPr/>
      </xdr:nvSpPr>
      <xdr:spPr bwMode="auto">
        <a:xfrm>
          <a:off x="5600700" y="254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114429</xdr:rowOff>
    </xdr:from>
    <xdr:ext cx="762000" cy="259045"/>
    <xdr:sp macro="" textlink="">
      <xdr:nvSpPr>
        <xdr:cNvPr id="68" name="人口1人当たり決算額の推移該当値テキスト130"/>
        <xdr:cNvSpPr txBox="1"/>
      </xdr:nvSpPr>
      <xdr:spPr>
        <a:xfrm>
          <a:off x="5740400" y="23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122453</xdr:rowOff>
    </xdr:from>
    <xdr:to>
      <xdr:col>26</xdr:col>
      <xdr:colOff>101600</xdr:colOff>
      <xdr:row>15</xdr:row>
      <xdr:rowOff>52603</xdr:rowOff>
    </xdr:to>
    <xdr:sp macro="" textlink="">
      <xdr:nvSpPr>
        <xdr:cNvPr id="69" name="楕円 68"/>
        <xdr:cNvSpPr/>
      </xdr:nvSpPr>
      <xdr:spPr bwMode="auto">
        <a:xfrm>
          <a:off x="4953000" y="25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62780</xdr:rowOff>
    </xdr:from>
    <xdr:ext cx="736600" cy="259045"/>
    <xdr:sp macro="" textlink="">
      <xdr:nvSpPr>
        <xdr:cNvPr id="70" name="テキスト ボックス 69"/>
        <xdr:cNvSpPr txBox="1"/>
      </xdr:nvSpPr>
      <xdr:spPr>
        <a:xfrm>
          <a:off x="4622800" y="233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162870</xdr:rowOff>
    </xdr:from>
    <xdr:to>
      <xdr:col>22</xdr:col>
      <xdr:colOff>165100</xdr:colOff>
      <xdr:row>15</xdr:row>
      <xdr:rowOff>93020</xdr:rowOff>
    </xdr:to>
    <xdr:sp macro="" textlink="">
      <xdr:nvSpPr>
        <xdr:cNvPr id="71" name="楕円 70"/>
        <xdr:cNvSpPr/>
      </xdr:nvSpPr>
      <xdr:spPr bwMode="auto">
        <a:xfrm>
          <a:off x="4254500" y="261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103197</xdr:rowOff>
    </xdr:from>
    <xdr:ext cx="762000" cy="259045"/>
    <xdr:sp macro="" textlink="">
      <xdr:nvSpPr>
        <xdr:cNvPr id="72" name="テキスト ボックス 71"/>
        <xdr:cNvSpPr txBox="1"/>
      </xdr:nvSpPr>
      <xdr:spPr>
        <a:xfrm>
          <a:off x="3924300" y="23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16795</xdr:rowOff>
    </xdr:from>
    <xdr:to>
      <xdr:col>19</xdr:col>
      <xdr:colOff>38100</xdr:colOff>
      <xdr:row>15</xdr:row>
      <xdr:rowOff>118395</xdr:rowOff>
    </xdr:to>
    <xdr:sp macro="" textlink="">
      <xdr:nvSpPr>
        <xdr:cNvPr id="73" name="楕円 72"/>
        <xdr:cNvSpPr/>
      </xdr:nvSpPr>
      <xdr:spPr bwMode="auto">
        <a:xfrm>
          <a:off x="3556000" y="263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128572</xdr:rowOff>
    </xdr:from>
    <xdr:ext cx="762000" cy="259045"/>
    <xdr:sp macro="" textlink="">
      <xdr:nvSpPr>
        <xdr:cNvPr id="74" name="テキスト ボックス 73"/>
        <xdr:cNvSpPr txBox="1"/>
      </xdr:nvSpPr>
      <xdr:spPr>
        <a:xfrm>
          <a:off x="3225800" y="24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164287</xdr:rowOff>
    </xdr:from>
    <xdr:to>
      <xdr:col>15</xdr:col>
      <xdr:colOff>101600</xdr:colOff>
      <xdr:row>16</xdr:row>
      <xdr:rowOff>94437</xdr:rowOff>
    </xdr:to>
    <xdr:sp macro="" textlink="">
      <xdr:nvSpPr>
        <xdr:cNvPr id="75" name="楕円 74"/>
        <xdr:cNvSpPr/>
      </xdr:nvSpPr>
      <xdr:spPr bwMode="auto">
        <a:xfrm>
          <a:off x="2857500" y="278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104614</xdr:rowOff>
    </xdr:from>
    <xdr:ext cx="762000" cy="259045"/>
    <xdr:sp macro="" textlink="">
      <xdr:nvSpPr>
        <xdr:cNvPr id="76" name="テキスト ボックス 75"/>
        <xdr:cNvSpPr txBox="1"/>
      </xdr:nvSpPr>
      <xdr:spPr>
        <a:xfrm>
          <a:off x="2527300" y="255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155346</xdr:rowOff>
    </xdr:from>
    <xdr:to>
      <xdr:col>29</xdr:col>
      <xdr:colOff>127000</xdr:colOff>
      <xdr:row>35</xdr:row>
      <xdr:rowOff>204541</xdr:rowOff>
    </xdr:to>
    <xdr:cxnSp macro="">
      <xdr:nvCxnSpPr>
        <xdr:cNvPr id="108" name="直線コネクタ 107"/>
        <xdr:cNvCxnSpPr/>
      </xdr:nvCxnSpPr>
      <xdr:spPr bwMode="auto">
        <a:xfrm>
          <a:off x="5003800" y="6765696"/>
          <a:ext cx="6477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122748</xdr:rowOff>
    </xdr:from>
    <xdr:to>
      <xdr:col>26</xdr:col>
      <xdr:colOff>50800</xdr:colOff>
      <xdr:row>35</xdr:row>
      <xdr:rowOff>155346</xdr:rowOff>
    </xdr:to>
    <xdr:cxnSp macro="">
      <xdr:nvCxnSpPr>
        <xdr:cNvPr id="111" name="直線コネクタ 110"/>
        <xdr:cNvCxnSpPr/>
      </xdr:nvCxnSpPr>
      <xdr:spPr bwMode="auto">
        <a:xfrm>
          <a:off x="4305300" y="6733098"/>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55905</xdr:rowOff>
    </xdr:from>
    <xdr:to>
      <xdr:col>22</xdr:col>
      <xdr:colOff>114300</xdr:colOff>
      <xdr:row>35</xdr:row>
      <xdr:rowOff>122748</xdr:rowOff>
    </xdr:to>
    <xdr:cxnSp macro="">
      <xdr:nvCxnSpPr>
        <xdr:cNvPr id="114" name="直線コネクタ 113"/>
        <xdr:cNvCxnSpPr/>
      </xdr:nvCxnSpPr>
      <xdr:spPr bwMode="auto">
        <a:xfrm>
          <a:off x="3606800" y="6666255"/>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55905</xdr:rowOff>
    </xdr:from>
    <xdr:to>
      <xdr:col>18</xdr:col>
      <xdr:colOff>177800</xdr:colOff>
      <xdr:row>35</xdr:row>
      <xdr:rowOff>81600</xdr:rowOff>
    </xdr:to>
    <xdr:cxnSp macro="">
      <xdr:nvCxnSpPr>
        <xdr:cNvPr id="117" name="直線コネクタ 116"/>
        <xdr:cNvCxnSpPr/>
      </xdr:nvCxnSpPr>
      <xdr:spPr bwMode="auto">
        <a:xfrm flipV="1">
          <a:off x="2908300" y="6666255"/>
          <a:ext cx="698500" cy="2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153741</xdr:rowOff>
    </xdr:from>
    <xdr:to>
      <xdr:col>29</xdr:col>
      <xdr:colOff>177800</xdr:colOff>
      <xdr:row>35</xdr:row>
      <xdr:rowOff>255341</xdr:rowOff>
    </xdr:to>
    <xdr:sp macro="" textlink="">
      <xdr:nvSpPr>
        <xdr:cNvPr id="127" name="楕円 126"/>
        <xdr:cNvSpPr/>
      </xdr:nvSpPr>
      <xdr:spPr bwMode="auto">
        <a:xfrm>
          <a:off x="5600700" y="676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341718</xdr:rowOff>
    </xdr:from>
    <xdr:ext cx="762000" cy="259045"/>
    <xdr:sp macro="" textlink="">
      <xdr:nvSpPr>
        <xdr:cNvPr id="128" name="人口1人当たり決算額の推移該当値テキスト445"/>
        <xdr:cNvSpPr txBox="1"/>
      </xdr:nvSpPr>
      <xdr:spPr>
        <a:xfrm>
          <a:off x="5740400" y="660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104546</xdr:rowOff>
    </xdr:from>
    <xdr:to>
      <xdr:col>26</xdr:col>
      <xdr:colOff>101600</xdr:colOff>
      <xdr:row>35</xdr:row>
      <xdr:rowOff>206146</xdr:rowOff>
    </xdr:to>
    <xdr:sp macro="" textlink="">
      <xdr:nvSpPr>
        <xdr:cNvPr id="129" name="楕円 128"/>
        <xdr:cNvSpPr/>
      </xdr:nvSpPr>
      <xdr:spPr bwMode="auto">
        <a:xfrm>
          <a:off x="49530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216323</xdr:rowOff>
    </xdr:from>
    <xdr:ext cx="736600" cy="259045"/>
    <xdr:sp macro="" textlink="">
      <xdr:nvSpPr>
        <xdr:cNvPr id="130" name="テキスト ボックス 129"/>
        <xdr:cNvSpPr txBox="1"/>
      </xdr:nvSpPr>
      <xdr:spPr>
        <a:xfrm>
          <a:off x="4622800" y="64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71948</xdr:rowOff>
    </xdr:from>
    <xdr:to>
      <xdr:col>22</xdr:col>
      <xdr:colOff>165100</xdr:colOff>
      <xdr:row>35</xdr:row>
      <xdr:rowOff>173548</xdr:rowOff>
    </xdr:to>
    <xdr:sp macro="" textlink="">
      <xdr:nvSpPr>
        <xdr:cNvPr id="131" name="楕円 130"/>
        <xdr:cNvSpPr/>
      </xdr:nvSpPr>
      <xdr:spPr bwMode="auto">
        <a:xfrm>
          <a:off x="4254500" y="66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183725</xdr:rowOff>
    </xdr:from>
    <xdr:ext cx="762000" cy="259045"/>
    <xdr:sp macro="" textlink="">
      <xdr:nvSpPr>
        <xdr:cNvPr id="132" name="テキスト ボックス 131"/>
        <xdr:cNvSpPr txBox="1"/>
      </xdr:nvSpPr>
      <xdr:spPr>
        <a:xfrm>
          <a:off x="3924300" y="645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5105</xdr:rowOff>
    </xdr:from>
    <xdr:to>
      <xdr:col>19</xdr:col>
      <xdr:colOff>38100</xdr:colOff>
      <xdr:row>35</xdr:row>
      <xdr:rowOff>106705</xdr:rowOff>
    </xdr:to>
    <xdr:sp macro="" textlink="">
      <xdr:nvSpPr>
        <xdr:cNvPr id="133" name="楕円 132"/>
        <xdr:cNvSpPr/>
      </xdr:nvSpPr>
      <xdr:spPr bwMode="auto">
        <a:xfrm>
          <a:off x="3556000" y="661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116883</xdr:rowOff>
    </xdr:from>
    <xdr:ext cx="762000" cy="259045"/>
    <xdr:sp macro="" textlink="">
      <xdr:nvSpPr>
        <xdr:cNvPr id="134" name="テキスト ボックス 133"/>
        <xdr:cNvSpPr txBox="1"/>
      </xdr:nvSpPr>
      <xdr:spPr>
        <a:xfrm>
          <a:off x="3225800" y="63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30800</xdr:rowOff>
    </xdr:from>
    <xdr:to>
      <xdr:col>15</xdr:col>
      <xdr:colOff>101600</xdr:colOff>
      <xdr:row>35</xdr:row>
      <xdr:rowOff>132400</xdr:rowOff>
    </xdr:to>
    <xdr:sp macro="" textlink="">
      <xdr:nvSpPr>
        <xdr:cNvPr id="135" name="楕円 134"/>
        <xdr:cNvSpPr/>
      </xdr:nvSpPr>
      <xdr:spPr bwMode="auto">
        <a:xfrm>
          <a:off x="2857500" y="664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142577</xdr:rowOff>
    </xdr:from>
    <xdr:ext cx="762000" cy="259045"/>
    <xdr:sp macro="" textlink="">
      <xdr:nvSpPr>
        <xdr:cNvPr id="136" name="テキスト ボックス 135"/>
        <xdr:cNvSpPr txBox="1"/>
      </xdr:nvSpPr>
      <xdr:spPr>
        <a:xfrm>
          <a:off x="2527300" y="641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94056</xdr:rowOff>
    </xdr:from>
    <xdr:to>
      <xdr:col>24</xdr:col>
      <xdr:colOff>63500</xdr:colOff>
      <xdr:row>32</xdr:row>
      <xdr:rowOff>153835</xdr:rowOff>
    </xdr:to>
    <xdr:cxnSp macro="">
      <xdr:nvCxnSpPr>
        <xdr:cNvPr id="61" name="直線コネクタ 60"/>
        <xdr:cNvCxnSpPr/>
      </xdr:nvCxnSpPr>
      <xdr:spPr>
        <a:xfrm flipV="1">
          <a:off x="3797300" y="5580456"/>
          <a:ext cx="8382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153835</xdr:rowOff>
    </xdr:from>
    <xdr:to>
      <xdr:col>19</xdr:col>
      <xdr:colOff>177800</xdr:colOff>
      <xdr:row>32</xdr:row>
      <xdr:rowOff>160846</xdr:rowOff>
    </xdr:to>
    <xdr:cxnSp macro="">
      <xdr:nvCxnSpPr>
        <xdr:cNvPr id="64" name="直線コネクタ 63"/>
        <xdr:cNvCxnSpPr/>
      </xdr:nvCxnSpPr>
      <xdr:spPr>
        <a:xfrm flipV="1">
          <a:off x="2908300" y="564023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119964</xdr:rowOff>
    </xdr:from>
    <xdr:to>
      <xdr:col>15</xdr:col>
      <xdr:colOff>50800</xdr:colOff>
      <xdr:row>32</xdr:row>
      <xdr:rowOff>160846</xdr:rowOff>
    </xdr:to>
    <xdr:cxnSp macro="">
      <xdr:nvCxnSpPr>
        <xdr:cNvPr id="67" name="直線コネクタ 66"/>
        <xdr:cNvCxnSpPr/>
      </xdr:nvCxnSpPr>
      <xdr:spPr>
        <a:xfrm>
          <a:off x="2019300" y="5606364"/>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119964</xdr:rowOff>
    </xdr:from>
    <xdr:to>
      <xdr:col>10</xdr:col>
      <xdr:colOff>114300</xdr:colOff>
      <xdr:row>33</xdr:row>
      <xdr:rowOff>130708</xdr:rowOff>
    </xdr:to>
    <xdr:cxnSp macro="">
      <xdr:nvCxnSpPr>
        <xdr:cNvPr id="70" name="直線コネクタ 69"/>
        <xdr:cNvCxnSpPr/>
      </xdr:nvCxnSpPr>
      <xdr:spPr>
        <a:xfrm flipV="1">
          <a:off x="1130300" y="5606364"/>
          <a:ext cx="889000" cy="1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43256</xdr:rowOff>
    </xdr:from>
    <xdr:to>
      <xdr:col>24</xdr:col>
      <xdr:colOff>114300</xdr:colOff>
      <xdr:row>32</xdr:row>
      <xdr:rowOff>144856</xdr:rowOff>
    </xdr:to>
    <xdr:sp macro="" textlink="">
      <xdr:nvSpPr>
        <xdr:cNvPr id="80" name="楕円 79"/>
        <xdr:cNvSpPr/>
      </xdr:nvSpPr>
      <xdr:spPr>
        <a:xfrm>
          <a:off x="4584700" y="55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66133</xdr:rowOff>
    </xdr:from>
    <xdr:ext cx="534377" cy="259045"/>
    <xdr:sp macro="" textlink="">
      <xdr:nvSpPr>
        <xdr:cNvPr id="81" name="人件費該当値テキスト"/>
        <xdr:cNvSpPr txBox="1"/>
      </xdr:nvSpPr>
      <xdr:spPr>
        <a:xfrm>
          <a:off x="4686300" y="53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103035</xdr:rowOff>
    </xdr:from>
    <xdr:to>
      <xdr:col>20</xdr:col>
      <xdr:colOff>38100</xdr:colOff>
      <xdr:row>33</xdr:row>
      <xdr:rowOff>33185</xdr:rowOff>
    </xdr:to>
    <xdr:sp macro="" textlink="">
      <xdr:nvSpPr>
        <xdr:cNvPr id="82" name="楕円 81"/>
        <xdr:cNvSpPr/>
      </xdr:nvSpPr>
      <xdr:spPr>
        <a:xfrm>
          <a:off x="3746500" y="55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49712</xdr:rowOff>
    </xdr:from>
    <xdr:ext cx="534377" cy="259045"/>
    <xdr:sp macro="" textlink="">
      <xdr:nvSpPr>
        <xdr:cNvPr id="83" name="テキスト ボックス 82"/>
        <xdr:cNvSpPr txBox="1"/>
      </xdr:nvSpPr>
      <xdr:spPr>
        <a:xfrm>
          <a:off x="3530111" y="53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110046</xdr:rowOff>
    </xdr:from>
    <xdr:to>
      <xdr:col>15</xdr:col>
      <xdr:colOff>101600</xdr:colOff>
      <xdr:row>33</xdr:row>
      <xdr:rowOff>40196</xdr:rowOff>
    </xdr:to>
    <xdr:sp macro="" textlink="">
      <xdr:nvSpPr>
        <xdr:cNvPr id="84" name="楕円 83"/>
        <xdr:cNvSpPr/>
      </xdr:nvSpPr>
      <xdr:spPr>
        <a:xfrm>
          <a:off x="2857500" y="55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56723</xdr:rowOff>
    </xdr:from>
    <xdr:ext cx="534377" cy="259045"/>
    <xdr:sp macro="" textlink="">
      <xdr:nvSpPr>
        <xdr:cNvPr id="85" name="テキスト ボックス 84"/>
        <xdr:cNvSpPr txBox="1"/>
      </xdr:nvSpPr>
      <xdr:spPr>
        <a:xfrm>
          <a:off x="2641111" y="537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69164</xdr:rowOff>
    </xdr:from>
    <xdr:to>
      <xdr:col>10</xdr:col>
      <xdr:colOff>165100</xdr:colOff>
      <xdr:row>32</xdr:row>
      <xdr:rowOff>170764</xdr:rowOff>
    </xdr:to>
    <xdr:sp macro="" textlink="">
      <xdr:nvSpPr>
        <xdr:cNvPr id="86" name="楕円 85"/>
        <xdr:cNvSpPr/>
      </xdr:nvSpPr>
      <xdr:spPr>
        <a:xfrm>
          <a:off x="1968500" y="55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15841</xdr:rowOff>
    </xdr:from>
    <xdr:ext cx="534377" cy="259045"/>
    <xdr:sp macro="" textlink="">
      <xdr:nvSpPr>
        <xdr:cNvPr id="87" name="テキスト ボックス 86"/>
        <xdr:cNvSpPr txBox="1"/>
      </xdr:nvSpPr>
      <xdr:spPr>
        <a:xfrm>
          <a:off x="1752111" y="53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79908</xdr:rowOff>
    </xdr:from>
    <xdr:to>
      <xdr:col>6</xdr:col>
      <xdr:colOff>38100</xdr:colOff>
      <xdr:row>34</xdr:row>
      <xdr:rowOff>10058</xdr:rowOff>
    </xdr:to>
    <xdr:sp macro="" textlink="">
      <xdr:nvSpPr>
        <xdr:cNvPr id="88" name="楕円 87"/>
        <xdr:cNvSpPr/>
      </xdr:nvSpPr>
      <xdr:spPr>
        <a:xfrm>
          <a:off x="1079500" y="57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26585</xdr:rowOff>
    </xdr:from>
    <xdr:ext cx="534377" cy="259045"/>
    <xdr:sp macro="" textlink="">
      <xdr:nvSpPr>
        <xdr:cNvPr id="89" name="テキスト ボックス 88"/>
        <xdr:cNvSpPr txBox="1"/>
      </xdr:nvSpPr>
      <xdr:spPr>
        <a:xfrm>
          <a:off x="863111" y="5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124866</xdr:rowOff>
    </xdr:from>
    <xdr:to>
      <xdr:col>24</xdr:col>
      <xdr:colOff>63500</xdr:colOff>
      <xdr:row>58</xdr:row>
      <xdr:rowOff>128474</xdr:rowOff>
    </xdr:to>
    <xdr:cxnSp macro="">
      <xdr:nvCxnSpPr>
        <xdr:cNvPr id="119" name="直線コネクタ 118"/>
        <xdr:cNvCxnSpPr/>
      </xdr:nvCxnSpPr>
      <xdr:spPr>
        <a:xfrm>
          <a:off x="3797300" y="10068966"/>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95034</xdr:rowOff>
    </xdr:from>
    <xdr:to>
      <xdr:col>19</xdr:col>
      <xdr:colOff>177800</xdr:colOff>
      <xdr:row>58</xdr:row>
      <xdr:rowOff>124866</xdr:rowOff>
    </xdr:to>
    <xdr:cxnSp macro="">
      <xdr:nvCxnSpPr>
        <xdr:cNvPr id="122" name="直線コネクタ 121"/>
        <xdr:cNvCxnSpPr/>
      </xdr:nvCxnSpPr>
      <xdr:spPr>
        <a:xfrm>
          <a:off x="2908300" y="10039134"/>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90653</xdr:rowOff>
    </xdr:from>
    <xdr:to>
      <xdr:col>15</xdr:col>
      <xdr:colOff>50800</xdr:colOff>
      <xdr:row>58</xdr:row>
      <xdr:rowOff>95034</xdr:rowOff>
    </xdr:to>
    <xdr:cxnSp macro="">
      <xdr:nvCxnSpPr>
        <xdr:cNvPr id="125" name="直線コネクタ 124"/>
        <xdr:cNvCxnSpPr/>
      </xdr:nvCxnSpPr>
      <xdr:spPr>
        <a:xfrm>
          <a:off x="2019300" y="1003475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90653</xdr:rowOff>
    </xdr:from>
    <xdr:to>
      <xdr:col>10</xdr:col>
      <xdr:colOff>114300</xdr:colOff>
      <xdr:row>58</xdr:row>
      <xdr:rowOff>103645</xdr:rowOff>
    </xdr:to>
    <xdr:cxnSp macro="">
      <xdr:nvCxnSpPr>
        <xdr:cNvPr id="128" name="直線コネクタ 127"/>
        <xdr:cNvCxnSpPr/>
      </xdr:nvCxnSpPr>
      <xdr:spPr>
        <a:xfrm flipV="1">
          <a:off x="1130300" y="10034753"/>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77674</xdr:rowOff>
    </xdr:from>
    <xdr:to>
      <xdr:col>24</xdr:col>
      <xdr:colOff>114300</xdr:colOff>
      <xdr:row>59</xdr:row>
      <xdr:rowOff>7824</xdr:rowOff>
    </xdr:to>
    <xdr:sp macro="" textlink="">
      <xdr:nvSpPr>
        <xdr:cNvPr id="138" name="楕円 137"/>
        <xdr:cNvSpPr/>
      </xdr:nvSpPr>
      <xdr:spPr>
        <a:xfrm>
          <a:off x="4584700" y="100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164051</xdr:rowOff>
    </xdr:from>
    <xdr:ext cx="534377" cy="259045"/>
    <xdr:sp macro="" textlink="">
      <xdr:nvSpPr>
        <xdr:cNvPr id="139" name="物件費該当値テキスト"/>
        <xdr:cNvSpPr txBox="1"/>
      </xdr:nvSpPr>
      <xdr:spPr>
        <a:xfrm>
          <a:off x="4686300" y="99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74066</xdr:rowOff>
    </xdr:from>
    <xdr:to>
      <xdr:col>20</xdr:col>
      <xdr:colOff>38100</xdr:colOff>
      <xdr:row>59</xdr:row>
      <xdr:rowOff>4216</xdr:rowOff>
    </xdr:to>
    <xdr:sp macro="" textlink="">
      <xdr:nvSpPr>
        <xdr:cNvPr id="140" name="楕円 139"/>
        <xdr:cNvSpPr/>
      </xdr:nvSpPr>
      <xdr:spPr>
        <a:xfrm>
          <a:off x="3746500" y="100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166793</xdr:rowOff>
    </xdr:from>
    <xdr:ext cx="534377" cy="259045"/>
    <xdr:sp macro="" textlink="">
      <xdr:nvSpPr>
        <xdr:cNvPr id="141" name="テキスト ボックス 140"/>
        <xdr:cNvSpPr txBox="1"/>
      </xdr:nvSpPr>
      <xdr:spPr>
        <a:xfrm>
          <a:off x="3530111" y="101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44234</xdr:rowOff>
    </xdr:from>
    <xdr:to>
      <xdr:col>15</xdr:col>
      <xdr:colOff>101600</xdr:colOff>
      <xdr:row>58</xdr:row>
      <xdr:rowOff>145834</xdr:rowOff>
    </xdr:to>
    <xdr:sp macro="" textlink="">
      <xdr:nvSpPr>
        <xdr:cNvPr id="142" name="楕円 141"/>
        <xdr:cNvSpPr/>
      </xdr:nvSpPr>
      <xdr:spPr>
        <a:xfrm>
          <a:off x="2857500" y="99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136961</xdr:rowOff>
    </xdr:from>
    <xdr:ext cx="534377" cy="259045"/>
    <xdr:sp macro="" textlink="">
      <xdr:nvSpPr>
        <xdr:cNvPr id="143" name="テキスト ボックス 142"/>
        <xdr:cNvSpPr txBox="1"/>
      </xdr:nvSpPr>
      <xdr:spPr>
        <a:xfrm>
          <a:off x="2641111" y="100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39853</xdr:rowOff>
    </xdr:from>
    <xdr:to>
      <xdr:col>10</xdr:col>
      <xdr:colOff>165100</xdr:colOff>
      <xdr:row>58</xdr:row>
      <xdr:rowOff>141453</xdr:rowOff>
    </xdr:to>
    <xdr:sp macro="" textlink="">
      <xdr:nvSpPr>
        <xdr:cNvPr id="144" name="楕円 143"/>
        <xdr:cNvSpPr/>
      </xdr:nvSpPr>
      <xdr:spPr>
        <a:xfrm>
          <a:off x="1968500" y="99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132580</xdr:rowOff>
    </xdr:from>
    <xdr:ext cx="534377" cy="259045"/>
    <xdr:sp macro="" textlink="">
      <xdr:nvSpPr>
        <xdr:cNvPr id="145" name="テキスト ボックス 144"/>
        <xdr:cNvSpPr txBox="1"/>
      </xdr:nvSpPr>
      <xdr:spPr>
        <a:xfrm>
          <a:off x="1752111" y="100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52845</xdr:rowOff>
    </xdr:from>
    <xdr:to>
      <xdr:col>6</xdr:col>
      <xdr:colOff>38100</xdr:colOff>
      <xdr:row>58</xdr:row>
      <xdr:rowOff>154445</xdr:rowOff>
    </xdr:to>
    <xdr:sp macro="" textlink="">
      <xdr:nvSpPr>
        <xdr:cNvPr id="146" name="楕円 145"/>
        <xdr:cNvSpPr/>
      </xdr:nvSpPr>
      <xdr:spPr>
        <a:xfrm>
          <a:off x="1079500" y="99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145572</xdr:rowOff>
    </xdr:from>
    <xdr:ext cx="534377" cy="259045"/>
    <xdr:sp macro="" textlink="">
      <xdr:nvSpPr>
        <xdr:cNvPr id="147" name="テキスト ボックス 146"/>
        <xdr:cNvSpPr txBox="1"/>
      </xdr:nvSpPr>
      <xdr:spPr>
        <a:xfrm>
          <a:off x="863111" y="100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77434</xdr:rowOff>
    </xdr:from>
    <xdr:to>
      <xdr:col>24</xdr:col>
      <xdr:colOff>63500</xdr:colOff>
      <xdr:row>77</xdr:row>
      <xdr:rowOff>78414</xdr:rowOff>
    </xdr:to>
    <xdr:cxnSp macro="">
      <xdr:nvCxnSpPr>
        <xdr:cNvPr id="178" name="直線コネクタ 177"/>
        <xdr:cNvCxnSpPr/>
      </xdr:nvCxnSpPr>
      <xdr:spPr>
        <a:xfrm flipV="1">
          <a:off x="3797300" y="13107634"/>
          <a:ext cx="8382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38790</xdr:rowOff>
    </xdr:from>
    <xdr:to>
      <xdr:col>19</xdr:col>
      <xdr:colOff>177800</xdr:colOff>
      <xdr:row>77</xdr:row>
      <xdr:rowOff>78414</xdr:rowOff>
    </xdr:to>
    <xdr:cxnSp macro="">
      <xdr:nvCxnSpPr>
        <xdr:cNvPr id="181" name="直線コネクタ 180"/>
        <xdr:cNvCxnSpPr/>
      </xdr:nvCxnSpPr>
      <xdr:spPr>
        <a:xfrm>
          <a:off x="2908300" y="1324044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38790</xdr:rowOff>
    </xdr:from>
    <xdr:to>
      <xdr:col>15</xdr:col>
      <xdr:colOff>50800</xdr:colOff>
      <xdr:row>77</xdr:row>
      <xdr:rowOff>46082</xdr:rowOff>
    </xdr:to>
    <xdr:cxnSp macro="">
      <xdr:nvCxnSpPr>
        <xdr:cNvPr id="184" name="直線コネクタ 183"/>
        <xdr:cNvCxnSpPr/>
      </xdr:nvCxnSpPr>
      <xdr:spPr>
        <a:xfrm flipV="1">
          <a:off x="2019300" y="13240440"/>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46082</xdr:rowOff>
    </xdr:from>
    <xdr:to>
      <xdr:col>10</xdr:col>
      <xdr:colOff>114300</xdr:colOff>
      <xdr:row>77</xdr:row>
      <xdr:rowOff>51744</xdr:rowOff>
    </xdr:to>
    <xdr:cxnSp macro="">
      <xdr:nvCxnSpPr>
        <xdr:cNvPr id="187" name="直線コネクタ 186"/>
        <xdr:cNvCxnSpPr/>
      </xdr:nvCxnSpPr>
      <xdr:spPr>
        <a:xfrm flipV="1">
          <a:off x="1130300" y="13247732"/>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26634</xdr:rowOff>
    </xdr:from>
    <xdr:to>
      <xdr:col>24</xdr:col>
      <xdr:colOff>114300</xdr:colOff>
      <xdr:row>76</xdr:row>
      <xdr:rowOff>128234</xdr:rowOff>
    </xdr:to>
    <xdr:sp macro="" textlink="">
      <xdr:nvSpPr>
        <xdr:cNvPr id="197" name="楕円 196"/>
        <xdr:cNvSpPr/>
      </xdr:nvSpPr>
      <xdr:spPr>
        <a:xfrm>
          <a:off x="4584700" y="130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49511</xdr:rowOff>
    </xdr:from>
    <xdr:ext cx="469744" cy="259045"/>
    <xdr:sp macro="" textlink="">
      <xdr:nvSpPr>
        <xdr:cNvPr id="198" name="維持補修費該当値テキスト"/>
        <xdr:cNvSpPr txBox="1"/>
      </xdr:nvSpPr>
      <xdr:spPr>
        <a:xfrm>
          <a:off x="4686300" y="129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27614</xdr:rowOff>
    </xdr:from>
    <xdr:to>
      <xdr:col>20</xdr:col>
      <xdr:colOff>38100</xdr:colOff>
      <xdr:row>77</xdr:row>
      <xdr:rowOff>129214</xdr:rowOff>
    </xdr:to>
    <xdr:sp macro="" textlink="">
      <xdr:nvSpPr>
        <xdr:cNvPr id="199" name="楕円 198"/>
        <xdr:cNvSpPr/>
      </xdr:nvSpPr>
      <xdr:spPr>
        <a:xfrm>
          <a:off x="3746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120341</xdr:rowOff>
    </xdr:from>
    <xdr:ext cx="469744" cy="259045"/>
    <xdr:sp macro="" textlink="">
      <xdr:nvSpPr>
        <xdr:cNvPr id="200" name="テキスト ボックス 199"/>
        <xdr:cNvSpPr txBox="1"/>
      </xdr:nvSpPr>
      <xdr:spPr>
        <a:xfrm>
          <a:off x="3562428" y="1332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159440</xdr:rowOff>
    </xdr:from>
    <xdr:to>
      <xdr:col>15</xdr:col>
      <xdr:colOff>101600</xdr:colOff>
      <xdr:row>77</xdr:row>
      <xdr:rowOff>89590</xdr:rowOff>
    </xdr:to>
    <xdr:sp macro="" textlink="">
      <xdr:nvSpPr>
        <xdr:cNvPr id="201" name="楕円 200"/>
        <xdr:cNvSpPr/>
      </xdr:nvSpPr>
      <xdr:spPr>
        <a:xfrm>
          <a:off x="2857500" y="131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80717</xdr:rowOff>
    </xdr:from>
    <xdr:ext cx="469744" cy="259045"/>
    <xdr:sp macro="" textlink="">
      <xdr:nvSpPr>
        <xdr:cNvPr id="202" name="テキスト ボックス 201"/>
        <xdr:cNvSpPr txBox="1"/>
      </xdr:nvSpPr>
      <xdr:spPr>
        <a:xfrm>
          <a:off x="2673428" y="132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166732</xdr:rowOff>
    </xdr:from>
    <xdr:to>
      <xdr:col>10</xdr:col>
      <xdr:colOff>165100</xdr:colOff>
      <xdr:row>77</xdr:row>
      <xdr:rowOff>96882</xdr:rowOff>
    </xdr:to>
    <xdr:sp macro="" textlink="">
      <xdr:nvSpPr>
        <xdr:cNvPr id="203" name="楕円 202"/>
        <xdr:cNvSpPr/>
      </xdr:nvSpPr>
      <xdr:spPr>
        <a:xfrm>
          <a:off x="1968500" y="131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88009</xdr:rowOff>
    </xdr:from>
    <xdr:ext cx="469744" cy="259045"/>
    <xdr:sp macro="" textlink="">
      <xdr:nvSpPr>
        <xdr:cNvPr id="204" name="テキスト ボックス 203"/>
        <xdr:cNvSpPr txBox="1"/>
      </xdr:nvSpPr>
      <xdr:spPr>
        <a:xfrm>
          <a:off x="1784428" y="1328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205" name="楕円 204"/>
        <xdr:cNvSpPr/>
      </xdr:nvSpPr>
      <xdr:spPr>
        <a:xfrm>
          <a:off x="1079500" y="132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93671</xdr:rowOff>
    </xdr:from>
    <xdr:ext cx="469744" cy="259045"/>
    <xdr:sp macro="" textlink="">
      <xdr:nvSpPr>
        <xdr:cNvPr id="206" name="テキスト ボックス 205"/>
        <xdr:cNvSpPr txBox="1"/>
      </xdr:nvSpPr>
      <xdr:spPr>
        <a:xfrm>
          <a:off x="895428"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133565</xdr:rowOff>
    </xdr:from>
    <xdr:to>
      <xdr:col>24</xdr:col>
      <xdr:colOff>63500</xdr:colOff>
      <xdr:row>97</xdr:row>
      <xdr:rowOff>1829</xdr:rowOff>
    </xdr:to>
    <xdr:cxnSp macro="">
      <xdr:nvCxnSpPr>
        <xdr:cNvPr id="236" name="直線コネクタ 235"/>
        <xdr:cNvCxnSpPr/>
      </xdr:nvCxnSpPr>
      <xdr:spPr>
        <a:xfrm>
          <a:off x="3797300" y="16592765"/>
          <a:ext cx="8382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133325</xdr:rowOff>
    </xdr:from>
    <xdr:to>
      <xdr:col>19</xdr:col>
      <xdr:colOff>177800</xdr:colOff>
      <xdr:row>96</xdr:row>
      <xdr:rowOff>133565</xdr:rowOff>
    </xdr:to>
    <xdr:cxnSp macro="">
      <xdr:nvCxnSpPr>
        <xdr:cNvPr id="239" name="直線コネクタ 238"/>
        <xdr:cNvCxnSpPr/>
      </xdr:nvCxnSpPr>
      <xdr:spPr>
        <a:xfrm>
          <a:off x="2908300" y="1659252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133325</xdr:rowOff>
    </xdr:from>
    <xdr:to>
      <xdr:col>15</xdr:col>
      <xdr:colOff>50800</xdr:colOff>
      <xdr:row>96</xdr:row>
      <xdr:rowOff>157721</xdr:rowOff>
    </xdr:to>
    <xdr:cxnSp macro="">
      <xdr:nvCxnSpPr>
        <xdr:cNvPr id="242" name="直線コネクタ 241"/>
        <xdr:cNvCxnSpPr/>
      </xdr:nvCxnSpPr>
      <xdr:spPr>
        <a:xfrm flipV="1">
          <a:off x="2019300" y="1659252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157721</xdr:rowOff>
    </xdr:from>
    <xdr:to>
      <xdr:col>10</xdr:col>
      <xdr:colOff>114300</xdr:colOff>
      <xdr:row>97</xdr:row>
      <xdr:rowOff>1549</xdr:rowOff>
    </xdr:to>
    <xdr:cxnSp macro="">
      <xdr:nvCxnSpPr>
        <xdr:cNvPr id="245" name="直線コネクタ 244"/>
        <xdr:cNvCxnSpPr/>
      </xdr:nvCxnSpPr>
      <xdr:spPr>
        <a:xfrm flipV="1">
          <a:off x="1130300" y="16616921"/>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122479</xdr:rowOff>
    </xdr:from>
    <xdr:to>
      <xdr:col>24</xdr:col>
      <xdr:colOff>114300</xdr:colOff>
      <xdr:row>97</xdr:row>
      <xdr:rowOff>52629</xdr:rowOff>
    </xdr:to>
    <xdr:sp macro="" textlink="">
      <xdr:nvSpPr>
        <xdr:cNvPr id="255" name="楕円 254"/>
        <xdr:cNvSpPr/>
      </xdr:nvSpPr>
      <xdr:spPr>
        <a:xfrm>
          <a:off x="45847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100906</xdr:rowOff>
    </xdr:from>
    <xdr:ext cx="534377" cy="259045"/>
    <xdr:sp macro="" textlink="">
      <xdr:nvSpPr>
        <xdr:cNvPr id="256" name="扶助費該当値テキスト"/>
        <xdr:cNvSpPr txBox="1"/>
      </xdr:nvSpPr>
      <xdr:spPr>
        <a:xfrm>
          <a:off x="4686300" y="165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82765</xdr:rowOff>
    </xdr:from>
    <xdr:to>
      <xdr:col>20</xdr:col>
      <xdr:colOff>38100</xdr:colOff>
      <xdr:row>97</xdr:row>
      <xdr:rowOff>12915</xdr:rowOff>
    </xdr:to>
    <xdr:sp macro="" textlink="">
      <xdr:nvSpPr>
        <xdr:cNvPr id="257" name="楕円 256"/>
        <xdr:cNvSpPr/>
      </xdr:nvSpPr>
      <xdr:spPr>
        <a:xfrm>
          <a:off x="3746500" y="165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4042</xdr:rowOff>
    </xdr:from>
    <xdr:ext cx="534377" cy="259045"/>
    <xdr:sp macro="" textlink="">
      <xdr:nvSpPr>
        <xdr:cNvPr id="258" name="テキスト ボックス 257"/>
        <xdr:cNvSpPr txBox="1"/>
      </xdr:nvSpPr>
      <xdr:spPr>
        <a:xfrm>
          <a:off x="3530111" y="16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82525</xdr:rowOff>
    </xdr:from>
    <xdr:to>
      <xdr:col>15</xdr:col>
      <xdr:colOff>101600</xdr:colOff>
      <xdr:row>97</xdr:row>
      <xdr:rowOff>12675</xdr:rowOff>
    </xdr:to>
    <xdr:sp macro="" textlink="">
      <xdr:nvSpPr>
        <xdr:cNvPr id="259" name="楕円 258"/>
        <xdr:cNvSpPr/>
      </xdr:nvSpPr>
      <xdr:spPr>
        <a:xfrm>
          <a:off x="2857500" y="16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3802</xdr:rowOff>
    </xdr:from>
    <xdr:ext cx="534377" cy="259045"/>
    <xdr:sp macro="" textlink="">
      <xdr:nvSpPr>
        <xdr:cNvPr id="260" name="テキスト ボックス 259"/>
        <xdr:cNvSpPr txBox="1"/>
      </xdr:nvSpPr>
      <xdr:spPr>
        <a:xfrm>
          <a:off x="2641111"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106921</xdr:rowOff>
    </xdr:from>
    <xdr:to>
      <xdr:col>10</xdr:col>
      <xdr:colOff>165100</xdr:colOff>
      <xdr:row>97</xdr:row>
      <xdr:rowOff>37071</xdr:rowOff>
    </xdr:to>
    <xdr:sp macro="" textlink="">
      <xdr:nvSpPr>
        <xdr:cNvPr id="261" name="楕円 260"/>
        <xdr:cNvSpPr/>
      </xdr:nvSpPr>
      <xdr:spPr>
        <a:xfrm>
          <a:off x="1968500" y="16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28198</xdr:rowOff>
    </xdr:from>
    <xdr:ext cx="534377" cy="259045"/>
    <xdr:sp macro="" textlink="">
      <xdr:nvSpPr>
        <xdr:cNvPr id="262" name="テキスト ボックス 261"/>
        <xdr:cNvSpPr txBox="1"/>
      </xdr:nvSpPr>
      <xdr:spPr>
        <a:xfrm>
          <a:off x="1752111" y="166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122199</xdr:rowOff>
    </xdr:from>
    <xdr:to>
      <xdr:col>6</xdr:col>
      <xdr:colOff>38100</xdr:colOff>
      <xdr:row>97</xdr:row>
      <xdr:rowOff>52349</xdr:rowOff>
    </xdr:to>
    <xdr:sp macro="" textlink="">
      <xdr:nvSpPr>
        <xdr:cNvPr id="263" name="楕円 262"/>
        <xdr:cNvSpPr/>
      </xdr:nvSpPr>
      <xdr:spPr>
        <a:xfrm>
          <a:off x="1079500" y="165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43476</xdr:rowOff>
    </xdr:from>
    <xdr:ext cx="534377" cy="259045"/>
    <xdr:sp macro="" textlink="">
      <xdr:nvSpPr>
        <xdr:cNvPr id="264" name="テキスト ボックス 263"/>
        <xdr:cNvSpPr txBox="1"/>
      </xdr:nvSpPr>
      <xdr:spPr>
        <a:xfrm>
          <a:off x="863111" y="166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104096</xdr:rowOff>
    </xdr:from>
    <xdr:to>
      <xdr:col>55</xdr:col>
      <xdr:colOff>0</xdr:colOff>
      <xdr:row>35</xdr:row>
      <xdr:rowOff>147091</xdr:rowOff>
    </xdr:to>
    <xdr:cxnSp macro="">
      <xdr:nvCxnSpPr>
        <xdr:cNvPr id="293" name="直線コネクタ 292"/>
        <xdr:cNvCxnSpPr/>
      </xdr:nvCxnSpPr>
      <xdr:spPr>
        <a:xfrm flipV="1">
          <a:off x="9639300" y="6104846"/>
          <a:ext cx="838200" cy="4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147091</xdr:rowOff>
    </xdr:from>
    <xdr:to>
      <xdr:col>50</xdr:col>
      <xdr:colOff>114300</xdr:colOff>
      <xdr:row>36</xdr:row>
      <xdr:rowOff>22314</xdr:rowOff>
    </xdr:to>
    <xdr:cxnSp macro="">
      <xdr:nvCxnSpPr>
        <xdr:cNvPr id="296" name="直線コネクタ 295"/>
        <xdr:cNvCxnSpPr/>
      </xdr:nvCxnSpPr>
      <xdr:spPr>
        <a:xfrm flipV="1">
          <a:off x="8750300" y="6147841"/>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158998</xdr:rowOff>
    </xdr:from>
    <xdr:to>
      <xdr:col>45</xdr:col>
      <xdr:colOff>177800</xdr:colOff>
      <xdr:row>36</xdr:row>
      <xdr:rowOff>22314</xdr:rowOff>
    </xdr:to>
    <xdr:cxnSp macro="">
      <xdr:nvCxnSpPr>
        <xdr:cNvPr id="299" name="直線コネクタ 298"/>
        <xdr:cNvCxnSpPr/>
      </xdr:nvCxnSpPr>
      <xdr:spPr>
        <a:xfrm>
          <a:off x="7861300" y="6159748"/>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158998</xdr:rowOff>
    </xdr:from>
    <xdr:to>
      <xdr:col>41</xdr:col>
      <xdr:colOff>50800</xdr:colOff>
      <xdr:row>36</xdr:row>
      <xdr:rowOff>15246</xdr:rowOff>
    </xdr:to>
    <xdr:cxnSp macro="">
      <xdr:nvCxnSpPr>
        <xdr:cNvPr id="302" name="直線コネクタ 301"/>
        <xdr:cNvCxnSpPr/>
      </xdr:nvCxnSpPr>
      <xdr:spPr>
        <a:xfrm flipV="1">
          <a:off x="6972300" y="6159748"/>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53296</xdr:rowOff>
    </xdr:from>
    <xdr:to>
      <xdr:col>55</xdr:col>
      <xdr:colOff>50800</xdr:colOff>
      <xdr:row>35</xdr:row>
      <xdr:rowOff>154896</xdr:rowOff>
    </xdr:to>
    <xdr:sp macro="" textlink="">
      <xdr:nvSpPr>
        <xdr:cNvPr id="312" name="楕円 311"/>
        <xdr:cNvSpPr/>
      </xdr:nvSpPr>
      <xdr:spPr>
        <a:xfrm>
          <a:off x="10426700" y="60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76173</xdr:rowOff>
    </xdr:from>
    <xdr:ext cx="534377" cy="259045"/>
    <xdr:sp macro="" textlink="">
      <xdr:nvSpPr>
        <xdr:cNvPr id="313" name="補助費等該当値テキスト"/>
        <xdr:cNvSpPr txBox="1"/>
      </xdr:nvSpPr>
      <xdr:spPr>
        <a:xfrm>
          <a:off x="10528300" y="59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96291</xdr:rowOff>
    </xdr:from>
    <xdr:to>
      <xdr:col>50</xdr:col>
      <xdr:colOff>165100</xdr:colOff>
      <xdr:row>36</xdr:row>
      <xdr:rowOff>26441</xdr:rowOff>
    </xdr:to>
    <xdr:sp macro="" textlink="">
      <xdr:nvSpPr>
        <xdr:cNvPr id="314" name="楕円 313"/>
        <xdr:cNvSpPr/>
      </xdr:nvSpPr>
      <xdr:spPr>
        <a:xfrm>
          <a:off x="9588500" y="60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42968</xdr:rowOff>
    </xdr:from>
    <xdr:ext cx="534377" cy="259045"/>
    <xdr:sp macro="" textlink="">
      <xdr:nvSpPr>
        <xdr:cNvPr id="315" name="テキスト ボックス 314"/>
        <xdr:cNvSpPr txBox="1"/>
      </xdr:nvSpPr>
      <xdr:spPr>
        <a:xfrm>
          <a:off x="9372111" y="58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142964</xdr:rowOff>
    </xdr:from>
    <xdr:to>
      <xdr:col>46</xdr:col>
      <xdr:colOff>38100</xdr:colOff>
      <xdr:row>36</xdr:row>
      <xdr:rowOff>73114</xdr:rowOff>
    </xdr:to>
    <xdr:sp macro="" textlink="">
      <xdr:nvSpPr>
        <xdr:cNvPr id="316" name="楕円 315"/>
        <xdr:cNvSpPr/>
      </xdr:nvSpPr>
      <xdr:spPr>
        <a:xfrm>
          <a:off x="8699500" y="61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64241</xdr:rowOff>
    </xdr:from>
    <xdr:ext cx="534377" cy="259045"/>
    <xdr:sp macro="" textlink="">
      <xdr:nvSpPr>
        <xdr:cNvPr id="317" name="テキスト ボックス 316"/>
        <xdr:cNvSpPr txBox="1"/>
      </xdr:nvSpPr>
      <xdr:spPr>
        <a:xfrm>
          <a:off x="8483111" y="62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108198</xdr:rowOff>
    </xdr:from>
    <xdr:to>
      <xdr:col>41</xdr:col>
      <xdr:colOff>101600</xdr:colOff>
      <xdr:row>36</xdr:row>
      <xdr:rowOff>38348</xdr:rowOff>
    </xdr:to>
    <xdr:sp macro="" textlink="">
      <xdr:nvSpPr>
        <xdr:cNvPr id="318" name="楕円 317"/>
        <xdr:cNvSpPr/>
      </xdr:nvSpPr>
      <xdr:spPr>
        <a:xfrm>
          <a:off x="7810500" y="61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54875</xdr:rowOff>
    </xdr:from>
    <xdr:ext cx="534377" cy="259045"/>
    <xdr:sp macro="" textlink="">
      <xdr:nvSpPr>
        <xdr:cNvPr id="319" name="テキスト ボックス 318"/>
        <xdr:cNvSpPr txBox="1"/>
      </xdr:nvSpPr>
      <xdr:spPr>
        <a:xfrm>
          <a:off x="7594111" y="58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135896</xdr:rowOff>
    </xdr:from>
    <xdr:to>
      <xdr:col>36</xdr:col>
      <xdr:colOff>165100</xdr:colOff>
      <xdr:row>36</xdr:row>
      <xdr:rowOff>66046</xdr:rowOff>
    </xdr:to>
    <xdr:sp macro="" textlink="">
      <xdr:nvSpPr>
        <xdr:cNvPr id="320" name="楕円 319"/>
        <xdr:cNvSpPr/>
      </xdr:nvSpPr>
      <xdr:spPr>
        <a:xfrm>
          <a:off x="6921500" y="61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57173</xdr:rowOff>
    </xdr:from>
    <xdr:ext cx="534377" cy="259045"/>
    <xdr:sp macro="" textlink="">
      <xdr:nvSpPr>
        <xdr:cNvPr id="321" name="テキスト ボックス 320"/>
        <xdr:cNvSpPr txBox="1"/>
      </xdr:nvSpPr>
      <xdr:spPr>
        <a:xfrm>
          <a:off x="6705111" y="62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2825</xdr:rowOff>
    </xdr:from>
    <xdr:to>
      <xdr:col>55</xdr:col>
      <xdr:colOff>0</xdr:colOff>
      <xdr:row>57</xdr:row>
      <xdr:rowOff>102724</xdr:rowOff>
    </xdr:to>
    <xdr:cxnSp macro="">
      <xdr:nvCxnSpPr>
        <xdr:cNvPr id="351" name="直線コネクタ 350"/>
        <xdr:cNvCxnSpPr/>
      </xdr:nvCxnSpPr>
      <xdr:spPr>
        <a:xfrm>
          <a:off x="9639300" y="9089675"/>
          <a:ext cx="838200" cy="7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2825</xdr:rowOff>
    </xdr:from>
    <xdr:to>
      <xdr:col>50</xdr:col>
      <xdr:colOff>114300</xdr:colOff>
      <xdr:row>54</xdr:row>
      <xdr:rowOff>41116</xdr:rowOff>
    </xdr:to>
    <xdr:cxnSp macro="">
      <xdr:nvCxnSpPr>
        <xdr:cNvPr id="354" name="直線コネクタ 353"/>
        <xdr:cNvCxnSpPr/>
      </xdr:nvCxnSpPr>
      <xdr:spPr>
        <a:xfrm flipV="1">
          <a:off x="8750300" y="9089675"/>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41116</xdr:rowOff>
    </xdr:from>
    <xdr:to>
      <xdr:col>45</xdr:col>
      <xdr:colOff>177800</xdr:colOff>
      <xdr:row>55</xdr:row>
      <xdr:rowOff>124117</xdr:rowOff>
    </xdr:to>
    <xdr:cxnSp macro="">
      <xdr:nvCxnSpPr>
        <xdr:cNvPr id="357" name="直線コネクタ 356"/>
        <xdr:cNvCxnSpPr/>
      </xdr:nvCxnSpPr>
      <xdr:spPr>
        <a:xfrm flipV="1">
          <a:off x="7861300" y="9299416"/>
          <a:ext cx="889000" cy="2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124117</xdr:rowOff>
    </xdr:from>
    <xdr:to>
      <xdr:col>41</xdr:col>
      <xdr:colOff>50800</xdr:colOff>
      <xdr:row>56</xdr:row>
      <xdr:rowOff>54184</xdr:rowOff>
    </xdr:to>
    <xdr:cxnSp macro="">
      <xdr:nvCxnSpPr>
        <xdr:cNvPr id="360" name="直線コネクタ 359"/>
        <xdr:cNvCxnSpPr/>
      </xdr:nvCxnSpPr>
      <xdr:spPr>
        <a:xfrm flipV="1">
          <a:off x="6972300" y="9553867"/>
          <a:ext cx="889000" cy="10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51924</xdr:rowOff>
    </xdr:from>
    <xdr:to>
      <xdr:col>55</xdr:col>
      <xdr:colOff>50800</xdr:colOff>
      <xdr:row>57</xdr:row>
      <xdr:rowOff>153524</xdr:rowOff>
    </xdr:to>
    <xdr:sp macro="" textlink="">
      <xdr:nvSpPr>
        <xdr:cNvPr id="370" name="楕円 369"/>
        <xdr:cNvSpPr/>
      </xdr:nvSpPr>
      <xdr:spPr>
        <a:xfrm>
          <a:off x="10426700" y="98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30351</xdr:rowOff>
    </xdr:from>
    <xdr:ext cx="534377" cy="259045"/>
    <xdr:sp macro="" textlink="">
      <xdr:nvSpPr>
        <xdr:cNvPr id="371" name="普通建設事業費該当値テキスト"/>
        <xdr:cNvSpPr txBox="1"/>
      </xdr:nvSpPr>
      <xdr:spPr>
        <a:xfrm>
          <a:off x="10528300" y="98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123475</xdr:rowOff>
    </xdr:from>
    <xdr:to>
      <xdr:col>50</xdr:col>
      <xdr:colOff>165100</xdr:colOff>
      <xdr:row>53</xdr:row>
      <xdr:rowOff>53625</xdr:rowOff>
    </xdr:to>
    <xdr:sp macro="" textlink="">
      <xdr:nvSpPr>
        <xdr:cNvPr id="372" name="楕円 371"/>
        <xdr:cNvSpPr/>
      </xdr:nvSpPr>
      <xdr:spPr>
        <a:xfrm>
          <a:off x="9588500" y="90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70152</xdr:rowOff>
    </xdr:from>
    <xdr:ext cx="534377" cy="259045"/>
    <xdr:sp macro="" textlink="">
      <xdr:nvSpPr>
        <xdr:cNvPr id="373" name="テキスト ボックス 372"/>
        <xdr:cNvSpPr txBox="1"/>
      </xdr:nvSpPr>
      <xdr:spPr>
        <a:xfrm>
          <a:off x="9372111" y="88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161766</xdr:rowOff>
    </xdr:from>
    <xdr:to>
      <xdr:col>46</xdr:col>
      <xdr:colOff>38100</xdr:colOff>
      <xdr:row>54</xdr:row>
      <xdr:rowOff>91916</xdr:rowOff>
    </xdr:to>
    <xdr:sp macro="" textlink="">
      <xdr:nvSpPr>
        <xdr:cNvPr id="374" name="楕円 373"/>
        <xdr:cNvSpPr/>
      </xdr:nvSpPr>
      <xdr:spPr>
        <a:xfrm>
          <a:off x="8699500" y="92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108443</xdr:rowOff>
    </xdr:from>
    <xdr:ext cx="534377" cy="259045"/>
    <xdr:sp macro="" textlink="">
      <xdr:nvSpPr>
        <xdr:cNvPr id="375" name="テキスト ボックス 374"/>
        <xdr:cNvSpPr txBox="1"/>
      </xdr:nvSpPr>
      <xdr:spPr>
        <a:xfrm>
          <a:off x="8483111" y="90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73317</xdr:rowOff>
    </xdr:from>
    <xdr:to>
      <xdr:col>41</xdr:col>
      <xdr:colOff>101600</xdr:colOff>
      <xdr:row>56</xdr:row>
      <xdr:rowOff>3467</xdr:rowOff>
    </xdr:to>
    <xdr:sp macro="" textlink="">
      <xdr:nvSpPr>
        <xdr:cNvPr id="376" name="楕円 375"/>
        <xdr:cNvSpPr/>
      </xdr:nvSpPr>
      <xdr:spPr>
        <a:xfrm>
          <a:off x="7810500" y="95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19994</xdr:rowOff>
    </xdr:from>
    <xdr:ext cx="534377" cy="259045"/>
    <xdr:sp macro="" textlink="">
      <xdr:nvSpPr>
        <xdr:cNvPr id="377" name="テキスト ボックス 376"/>
        <xdr:cNvSpPr txBox="1"/>
      </xdr:nvSpPr>
      <xdr:spPr>
        <a:xfrm>
          <a:off x="7594111" y="92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3384</xdr:rowOff>
    </xdr:from>
    <xdr:to>
      <xdr:col>36</xdr:col>
      <xdr:colOff>165100</xdr:colOff>
      <xdr:row>56</xdr:row>
      <xdr:rowOff>104984</xdr:rowOff>
    </xdr:to>
    <xdr:sp macro="" textlink="">
      <xdr:nvSpPr>
        <xdr:cNvPr id="378" name="楕円 377"/>
        <xdr:cNvSpPr/>
      </xdr:nvSpPr>
      <xdr:spPr>
        <a:xfrm>
          <a:off x="6921500" y="96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96111</xdr:rowOff>
    </xdr:from>
    <xdr:ext cx="534377" cy="259045"/>
    <xdr:sp macro="" textlink="">
      <xdr:nvSpPr>
        <xdr:cNvPr id="379" name="テキスト ボックス 378"/>
        <xdr:cNvSpPr txBox="1"/>
      </xdr:nvSpPr>
      <xdr:spPr>
        <a:xfrm>
          <a:off x="6705111" y="96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114129</xdr:rowOff>
    </xdr:from>
    <xdr:to>
      <xdr:col>55</xdr:col>
      <xdr:colOff>0</xdr:colOff>
      <xdr:row>77</xdr:row>
      <xdr:rowOff>156714</xdr:rowOff>
    </xdr:to>
    <xdr:cxnSp macro="">
      <xdr:nvCxnSpPr>
        <xdr:cNvPr id="410" name="直線コネクタ 409"/>
        <xdr:cNvCxnSpPr/>
      </xdr:nvCxnSpPr>
      <xdr:spPr>
        <a:xfrm>
          <a:off x="9639300" y="12801429"/>
          <a:ext cx="838200" cy="5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85913</xdr:rowOff>
    </xdr:from>
    <xdr:to>
      <xdr:col>50</xdr:col>
      <xdr:colOff>114300</xdr:colOff>
      <xdr:row>74</xdr:row>
      <xdr:rowOff>114129</xdr:rowOff>
    </xdr:to>
    <xdr:cxnSp macro="">
      <xdr:nvCxnSpPr>
        <xdr:cNvPr id="413" name="直線コネクタ 412"/>
        <xdr:cNvCxnSpPr/>
      </xdr:nvCxnSpPr>
      <xdr:spPr>
        <a:xfrm>
          <a:off x="8750300" y="12601763"/>
          <a:ext cx="889000" cy="19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85913</xdr:rowOff>
    </xdr:from>
    <xdr:to>
      <xdr:col>45</xdr:col>
      <xdr:colOff>177800</xdr:colOff>
      <xdr:row>77</xdr:row>
      <xdr:rowOff>5381</xdr:rowOff>
    </xdr:to>
    <xdr:cxnSp macro="">
      <xdr:nvCxnSpPr>
        <xdr:cNvPr id="416" name="直線コネクタ 415"/>
        <xdr:cNvCxnSpPr/>
      </xdr:nvCxnSpPr>
      <xdr:spPr>
        <a:xfrm flipV="1">
          <a:off x="7861300" y="12601763"/>
          <a:ext cx="889000" cy="60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113901</xdr:rowOff>
    </xdr:from>
    <xdr:to>
      <xdr:col>41</xdr:col>
      <xdr:colOff>50800</xdr:colOff>
      <xdr:row>77</xdr:row>
      <xdr:rowOff>5381</xdr:rowOff>
    </xdr:to>
    <xdr:cxnSp macro="">
      <xdr:nvCxnSpPr>
        <xdr:cNvPr id="419" name="直線コネクタ 418"/>
        <xdr:cNvCxnSpPr/>
      </xdr:nvCxnSpPr>
      <xdr:spPr>
        <a:xfrm>
          <a:off x="6972300" y="12972651"/>
          <a:ext cx="889000" cy="23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105914</xdr:rowOff>
    </xdr:from>
    <xdr:to>
      <xdr:col>55</xdr:col>
      <xdr:colOff>50800</xdr:colOff>
      <xdr:row>78</xdr:row>
      <xdr:rowOff>36064</xdr:rowOff>
    </xdr:to>
    <xdr:sp macro="" textlink="">
      <xdr:nvSpPr>
        <xdr:cNvPr id="429" name="楕円 428"/>
        <xdr:cNvSpPr/>
      </xdr:nvSpPr>
      <xdr:spPr>
        <a:xfrm>
          <a:off x="10426700" y="133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84341</xdr:rowOff>
    </xdr:from>
    <xdr:ext cx="469744" cy="259045"/>
    <xdr:sp macro="" textlink="">
      <xdr:nvSpPr>
        <xdr:cNvPr id="430" name="普通建設事業費 （ うち新規整備　）該当値テキスト"/>
        <xdr:cNvSpPr txBox="1"/>
      </xdr:nvSpPr>
      <xdr:spPr>
        <a:xfrm>
          <a:off x="10528300" y="132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63329</xdr:rowOff>
    </xdr:from>
    <xdr:to>
      <xdr:col>50</xdr:col>
      <xdr:colOff>165100</xdr:colOff>
      <xdr:row>74</xdr:row>
      <xdr:rowOff>164929</xdr:rowOff>
    </xdr:to>
    <xdr:sp macro="" textlink="">
      <xdr:nvSpPr>
        <xdr:cNvPr id="431" name="楕円 430"/>
        <xdr:cNvSpPr/>
      </xdr:nvSpPr>
      <xdr:spPr>
        <a:xfrm>
          <a:off x="9588500" y="127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10006</xdr:rowOff>
    </xdr:from>
    <xdr:ext cx="534377" cy="259045"/>
    <xdr:sp macro="" textlink="">
      <xdr:nvSpPr>
        <xdr:cNvPr id="432" name="テキスト ボックス 431"/>
        <xdr:cNvSpPr txBox="1"/>
      </xdr:nvSpPr>
      <xdr:spPr>
        <a:xfrm>
          <a:off x="9372111" y="125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35113</xdr:rowOff>
    </xdr:from>
    <xdr:to>
      <xdr:col>46</xdr:col>
      <xdr:colOff>38100</xdr:colOff>
      <xdr:row>73</xdr:row>
      <xdr:rowOff>136713</xdr:rowOff>
    </xdr:to>
    <xdr:sp macro="" textlink="">
      <xdr:nvSpPr>
        <xdr:cNvPr id="433" name="楕円 432"/>
        <xdr:cNvSpPr/>
      </xdr:nvSpPr>
      <xdr:spPr>
        <a:xfrm>
          <a:off x="8699500" y="125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153240</xdr:rowOff>
    </xdr:from>
    <xdr:ext cx="534377" cy="259045"/>
    <xdr:sp macro="" textlink="">
      <xdr:nvSpPr>
        <xdr:cNvPr id="434" name="テキスト ボックス 433"/>
        <xdr:cNvSpPr txBox="1"/>
      </xdr:nvSpPr>
      <xdr:spPr>
        <a:xfrm>
          <a:off x="8483111" y="123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126031</xdr:rowOff>
    </xdr:from>
    <xdr:to>
      <xdr:col>41</xdr:col>
      <xdr:colOff>101600</xdr:colOff>
      <xdr:row>77</xdr:row>
      <xdr:rowOff>56181</xdr:rowOff>
    </xdr:to>
    <xdr:sp macro="" textlink="">
      <xdr:nvSpPr>
        <xdr:cNvPr id="435" name="楕円 434"/>
        <xdr:cNvSpPr/>
      </xdr:nvSpPr>
      <xdr:spPr>
        <a:xfrm>
          <a:off x="7810500" y="131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47308</xdr:rowOff>
    </xdr:from>
    <xdr:ext cx="534377" cy="259045"/>
    <xdr:sp macro="" textlink="">
      <xdr:nvSpPr>
        <xdr:cNvPr id="436" name="テキスト ボックス 435"/>
        <xdr:cNvSpPr txBox="1"/>
      </xdr:nvSpPr>
      <xdr:spPr>
        <a:xfrm>
          <a:off x="7594111" y="132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63101</xdr:rowOff>
    </xdr:from>
    <xdr:to>
      <xdr:col>36</xdr:col>
      <xdr:colOff>165100</xdr:colOff>
      <xdr:row>75</xdr:row>
      <xdr:rowOff>164700</xdr:rowOff>
    </xdr:to>
    <xdr:sp macro="" textlink="">
      <xdr:nvSpPr>
        <xdr:cNvPr id="437" name="楕円 436"/>
        <xdr:cNvSpPr/>
      </xdr:nvSpPr>
      <xdr:spPr>
        <a:xfrm>
          <a:off x="6921500" y="12921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9778</xdr:rowOff>
    </xdr:from>
    <xdr:ext cx="534377" cy="259045"/>
    <xdr:sp macro="" textlink="">
      <xdr:nvSpPr>
        <xdr:cNvPr id="438" name="テキスト ボックス 437"/>
        <xdr:cNvSpPr txBox="1"/>
      </xdr:nvSpPr>
      <xdr:spPr>
        <a:xfrm>
          <a:off x="6705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38315</xdr:rowOff>
    </xdr:from>
    <xdr:to>
      <xdr:col>55</xdr:col>
      <xdr:colOff>0</xdr:colOff>
      <xdr:row>97</xdr:row>
      <xdr:rowOff>58319</xdr:rowOff>
    </xdr:to>
    <xdr:cxnSp macro="">
      <xdr:nvCxnSpPr>
        <xdr:cNvPr id="467" name="直線コネクタ 466"/>
        <xdr:cNvCxnSpPr/>
      </xdr:nvCxnSpPr>
      <xdr:spPr>
        <a:xfrm>
          <a:off x="9639300" y="16326065"/>
          <a:ext cx="838200" cy="36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38315</xdr:rowOff>
    </xdr:from>
    <xdr:to>
      <xdr:col>50</xdr:col>
      <xdr:colOff>114300</xdr:colOff>
      <xdr:row>96</xdr:row>
      <xdr:rowOff>135737</xdr:rowOff>
    </xdr:to>
    <xdr:cxnSp macro="">
      <xdr:nvCxnSpPr>
        <xdr:cNvPr id="470" name="直線コネクタ 469"/>
        <xdr:cNvCxnSpPr/>
      </xdr:nvCxnSpPr>
      <xdr:spPr>
        <a:xfrm flipV="1">
          <a:off x="8750300" y="16326065"/>
          <a:ext cx="889000" cy="2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161513</xdr:rowOff>
    </xdr:from>
    <xdr:to>
      <xdr:col>45</xdr:col>
      <xdr:colOff>177800</xdr:colOff>
      <xdr:row>96</xdr:row>
      <xdr:rowOff>135737</xdr:rowOff>
    </xdr:to>
    <xdr:cxnSp macro="">
      <xdr:nvCxnSpPr>
        <xdr:cNvPr id="473" name="直線コネクタ 472"/>
        <xdr:cNvCxnSpPr/>
      </xdr:nvCxnSpPr>
      <xdr:spPr>
        <a:xfrm>
          <a:off x="7861300" y="16449263"/>
          <a:ext cx="889000" cy="1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161513</xdr:rowOff>
    </xdr:from>
    <xdr:to>
      <xdr:col>41</xdr:col>
      <xdr:colOff>50800</xdr:colOff>
      <xdr:row>97</xdr:row>
      <xdr:rowOff>38754</xdr:rowOff>
    </xdr:to>
    <xdr:cxnSp macro="">
      <xdr:nvCxnSpPr>
        <xdr:cNvPr id="476" name="直線コネクタ 475"/>
        <xdr:cNvCxnSpPr/>
      </xdr:nvCxnSpPr>
      <xdr:spPr>
        <a:xfrm flipV="1">
          <a:off x="6972300" y="16449263"/>
          <a:ext cx="889000" cy="22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7519</xdr:rowOff>
    </xdr:from>
    <xdr:to>
      <xdr:col>55</xdr:col>
      <xdr:colOff>50800</xdr:colOff>
      <xdr:row>97</xdr:row>
      <xdr:rowOff>109119</xdr:rowOff>
    </xdr:to>
    <xdr:sp macro="" textlink="">
      <xdr:nvSpPr>
        <xdr:cNvPr id="486" name="楕円 485"/>
        <xdr:cNvSpPr/>
      </xdr:nvSpPr>
      <xdr:spPr>
        <a:xfrm>
          <a:off x="104267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157396</xdr:rowOff>
    </xdr:from>
    <xdr:ext cx="534377" cy="259045"/>
    <xdr:sp macro="" textlink="">
      <xdr:nvSpPr>
        <xdr:cNvPr id="487" name="普通建設事業費 （ うち更新整備　）該当値テキスト"/>
        <xdr:cNvSpPr txBox="1"/>
      </xdr:nvSpPr>
      <xdr:spPr>
        <a:xfrm>
          <a:off x="10528300"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158965</xdr:rowOff>
    </xdr:from>
    <xdr:to>
      <xdr:col>50</xdr:col>
      <xdr:colOff>165100</xdr:colOff>
      <xdr:row>95</xdr:row>
      <xdr:rowOff>89115</xdr:rowOff>
    </xdr:to>
    <xdr:sp macro="" textlink="">
      <xdr:nvSpPr>
        <xdr:cNvPr id="488" name="楕円 487"/>
        <xdr:cNvSpPr/>
      </xdr:nvSpPr>
      <xdr:spPr>
        <a:xfrm>
          <a:off x="9588500" y="162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105642</xdr:rowOff>
    </xdr:from>
    <xdr:ext cx="534377" cy="259045"/>
    <xdr:sp macro="" textlink="">
      <xdr:nvSpPr>
        <xdr:cNvPr id="489" name="テキスト ボックス 488"/>
        <xdr:cNvSpPr txBox="1"/>
      </xdr:nvSpPr>
      <xdr:spPr>
        <a:xfrm>
          <a:off x="9372111" y="160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84937</xdr:rowOff>
    </xdr:from>
    <xdr:to>
      <xdr:col>46</xdr:col>
      <xdr:colOff>38100</xdr:colOff>
      <xdr:row>97</xdr:row>
      <xdr:rowOff>15087</xdr:rowOff>
    </xdr:to>
    <xdr:sp macro="" textlink="">
      <xdr:nvSpPr>
        <xdr:cNvPr id="490" name="楕円 489"/>
        <xdr:cNvSpPr/>
      </xdr:nvSpPr>
      <xdr:spPr>
        <a:xfrm>
          <a:off x="8699500" y="165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6214</xdr:rowOff>
    </xdr:from>
    <xdr:ext cx="534377" cy="259045"/>
    <xdr:sp macro="" textlink="">
      <xdr:nvSpPr>
        <xdr:cNvPr id="491" name="テキスト ボックス 490"/>
        <xdr:cNvSpPr txBox="1"/>
      </xdr:nvSpPr>
      <xdr:spPr>
        <a:xfrm>
          <a:off x="8483111" y="166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110713</xdr:rowOff>
    </xdr:from>
    <xdr:to>
      <xdr:col>41</xdr:col>
      <xdr:colOff>101600</xdr:colOff>
      <xdr:row>96</xdr:row>
      <xdr:rowOff>40863</xdr:rowOff>
    </xdr:to>
    <xdr:sp macro="" textlink="">
      <xdr:nvSpPr>
        <xdr:cNvPr id="492" name="楕円 491"/>
        <xdr:cNvSpPr/>
      </xdr:nvSpPr>
      <xdr:spPr>
        <a:xfrm>
          <a:off x="7810500" y="163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57390</xdr:rowOff>
    </xdr:from>
    <xdr:ext cx="534377" cy="259045"/>
    <xdr:sp macro="" textlink="">
      <xdr:nvSpPr>
        <xdr:cNvPr id="493" name="テキスト ボックス 492"/>
        <xdr:cNvSpPr txBox="1"/>
      </xdr:nvSpPr>
      <xdr:spPr>
        <a:xfrm>
          <a:off x="7594111" y="161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159404</xdr:rowOff>
    </xdr:from>
    <xdr:to>
      <xdr:col>36</xdr:col>
      <xdr:colOff>165100</xdr:colOff>
      <xdr:row>97</xdr:row>
      <xdr:rowOff>89554</xdr:rowOff>
    </xdr:to>
    <xdr:sp macro="" textlink="">
      <xdr:nvSpPr>
        <xdr:cNvPr id="494" name="楕円 493"/>
        <xdr:cNvSpPr/>
      </xdr:nvSpPr>
      <xdr:spPr>
        <a:xfrm>
          <a:off x="6921500" y="166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80681</xdr:rowOff>
    </xdr:from>
    <xdr:ext cx="534377" cy="259045"/>
    <xdr:sp macro="" textlink="">
      <xdr:nvSpPr>
        <xdr:cNvPr id="495" name="テキスト ボックス 494"/>
        <xdr:cNvSpPr txBox="1"/>
      </xdr:nvSpPr>
      <xdr:spPr>
        <a:xfrm>
          <a:off x="6705111" y="1671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10008</xdr:rowOff>
    </xdr:from>
    <xdr:to>
      <xdr:col>85</xdr:col>
      <xdr:colOff>127000</xdr:colOff>
      <xdr:row>39</xdr:row>
      <xdr:rowOff>29743</xdr:rowOff>
    </xdr:to>
    <xdr:cxnSp macro="">
      <xdr:nvCxnSpPr>
        <xdr:cNvPr id="524" name="直線コネクタ 523"/>
        <xdr:cNvCxnSpPr/>
      </xdr:nvCxnSpPr>
      <xdr:spPr>
        <a:xfrm flipV="1">
          <a:off x="15481300" y="6696558"/>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29743</xdr:rowOff>
    </xdr:from>
    <xdr:to>
      <xdr:col>81</xdr:col>
      <xdr:colOff>50800</xdr:colOff>
      <xdr:row>39</xdr:row>
      <xdr:rowOff>35306</xdr:rowOff>
    </xdr:to>
    <xdr:cxnSp macro="">
      <xdr:nvCxnSpPr>
        <xdr:cNvPr id="527" name="直線コネクタ 526"/>
        <xdr:cNvCxnSpPr/>
      </xdr:nvCxnSpPr>
      <xdr:spPr>
        <a:xfrm flipV="1">
          <a:off x="14592300" y="6716293"/>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35306</xdr:rowOff>
    </xdr:from>
    <xdr:to>
      <xdr:col>76</xdr:col>
      <xdr:colOff>114300</xdr:colOff>
      <xdr:row>39</xdr:row>
      <xdr:rowOff>39116</xdr:rowOff>
    </xdr:to>
    <xdr:cxnSp macro="">
      <xdr:nvCxnSpPr>
        <xdr:cNvPr id="530" name="直線コネクタ 529"/>
        <xdr:cNvCxnSpPr/>
      </xdr:nvCxnSpPr>
      <xdr:spPr>
        <a:xfrm flipV="1">
          <a:off x="13703300" y="672185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39116</xdr:rowOff>
    </xdr:from>
    <xdr:to>
      <xdr:col>71</xdr:col>
      <xdr:colOff>177800</xdr:colOff>
      <xdr:row>39</xdr:row>
      <xdr:rowOff>39801</xdr:rowOff>
    </xdr:to>
    <xdr:cxnSp macro="">
      <xdr:nvCxnSpPr>
        <xdr:cNvPr id="533" name="直線コネクタ 532"/>
        <xdr:cNvCxnSpPr/>
      </xdr:nvCxnSpPr>
      <xdr:spPr>
        <a:xfrm flipV="1">
          <a:off x="12814300" y="67256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130658</xdr:rowOff>
    </xdr:from>
    <xdr:to>
      <xdr:col>85</xdr:col>
      <xdr:colOff>177800</xdr:colOff>
      <xdr:row>39</xdr:row>
      <xdr:rowOff>60808</xdr:rowOff>
    </xdr:to>
    <xdr:sp macro="" textlink="">
      <xdr:nvSpPr>
        <xdr:cNvPr id="543" name="楕円 542"/>
        <xdr:cNvSpPr/>
      </xdr:nvSpPr>
      <xdr:spPr>
        <a:xfrm>
          <a:off x="162687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150393</xdr:rowOff>
    </xdr:from>
    <xdr:to>
      <xdr:col>81</xdr:col>
      <xdr:colOff>101600</xdr:colOff>
      <xdr:row>39</xdr:row>
      <xdr:rowOff>80543</xdr:rowOff>
    </xdr:to>
    <xdr:sp macro="" textlink="">
      <xdr:nvSpPr>
        <xdr:cNvPr id="545" name="楕円 544"/>
        <xdr:cNvSpPr/>
      </xdr:nvSpPr>
      <xdr:spPr>
        <a:xfrm>
          <a:off x="15430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71670</xdr:rowOff>
    </xdr:from>
    <xdr:ext cx="378565" cy="259045"/>
    <xdr:sp macro="" textlink="">
      <xdr:nvSpPr>
        <xdr:cNvPr id="546" name="テキスト ボックス 545"/>
        <xdr:cNvSpPr txBox="1"/>
      </xdr:nvSpPr>
      <xdr:spPr>
        <a:xfrm>
          <a:off x="15292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155956</xdr:rowOff>
    </xdr:from>
    <xdr:to>
      <xdr:col>76</xdr:col>
      <xdr:colOff>165100</xdr:colOff>
      <xdr:row>39</xdr:row>
      <xdr:rowOff>86106</xdr:rowOff>
    </xdr:to>
    <xdr:sp macro="" textlink="">
      <xdr:nvSpPr>
        <xdr:cNvPr id="547" name="楕円 546"/>
        <xdr:cNvSpPr/>
      </xdr:nvSpPr>
      <xdr:spPr>
        <a:xfrm>
          <a:off x="14541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77233</xdr:rowOff>
    </xdr:from>
    <xdr:ext cx="378565" cy="259045"/>
    <xdr:sp macro="" textlink="">
      <xdr:nvSpPr>
        <xdr:cNvPr id="548" name="テキスト ボックス 547"/>
        <xdr:cNvSpPr txBox="1"/>
      </xdr:nvSpPr>
      <xdr:spPr>
        <a:xfrm>
          <a:off x="14403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159766</xdr:rowOff>
    </xdr:from>
    <xdr:to>
      <xdr:col>72</xdr:col>
      <xdr:colOff>38100</xdr:colOff>
      <xdr:row>39</xdr:row>
      <xdr:rowOff>89916</xdr:rowOff>
    </xdr:to>
    <xdr:sp macro="" textlink="">
      <xdr:nvSpPr>
        <xdr:cNvPr id="549" name="楕円 548"/>
        <xdr:cNvSpPr/>
      </xdr:nvSpPr>
      <xdr:spPr>
        <a:xfrm>
          <a:off x="1365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81043</xdr:rowOff>
    </xdr:from>
    <xdr:ext cx="378565" cy="259045"/>
    <xdr:sp macro="" textlink="">
      <xdr:nvSpPr>
        <xdr:cNvPr id="550" name="テキスト ボックス 549"/>
        <xdr:cNvSpPr txBox="1"/>
      </xdr:nvSpPr>
      <xdr:spPr>
        <a:xfrm>
          <a:off x="1351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160451</xdr:rowOff>
    </xdr:from>
    <xdr:to>
      <xdr:col>67</xdr:col>
      <xdr:colOff>101600</xdr:colOff>
      <xdr:row>39</xdr:row>
      <xdr:rowOff>90601</xdr:rowOff>
    </xdr:to>
    <xdr:sp macro="" textlink="">
      <xdr:nvSpPr>
        <xdr:cNvPr id="551" name="楕円 550"/>
        <xdr:cNvSpPr/>
      </xdr:nvSpPr>
      <xdr:spPr>
        <a:xfrm>
          <a:off x="12763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81728</xdr:rowOff>
    </xdr:from>
    <xdr:ext cx="378565" cy="259045"/>
    <xdr:sp macro="" textlink="">
      <xdr:nvSpPr>
        <xdr:cNvPr id="552" name="テキスト ボックス 551"/>
        <xdr:cNvSpPr txBox="1"/>
      </xdr:nvSpPr>
      <xdr:spPr>
        <a:xfrm>
          <a:off x="12625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106896</xdr:rowOff>
    </xdr:from>
    <xdr:to>
      <xdr:col>85</xdr:col>
      <xdr:colOff>127000</xdr:colOff>
      <xdr:row>74</xdr:row>
      <xdr:rowOff>119069</xdr:rowOff>
    </xdr:to>
    <xdr:cxnSp macro="">
      <xdr:nvCxnSpPr>
        <xdr:cNvPr id="627" name="直線コネクタ 626"/>
        <xdr:cNvCxnSpPr/>
      </xdr:nvCxnSpPr>
      <xdr:spPr>
        <a:xfrm flipV="1">
          <a:off x="15481300" y="12794196"/>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119069</xdr:rowOff>
    </xdr:from>
    <xdr:to>
      <xdr:col>81</xdr:col>
      <xdr:colOff>50800</xdr:colOff>
      <xdr:row>74</xdr:row>
      <xdr:rowOff>163588</xdr:rowOff>
    </xdr:to>
    <xdr:cxnSp macro="">
      <xdr:nvCxnSpPr>
        <xdr:cNvPr id="630" name="直線コネクタ 629"/>
        <xdr:cNvCxnSpPr/>
      </xdr:nvCxnSpPr>
      <xdr:spPr>
        <a:xfrm flipV="1">
          <a:off x="14592300" y="12806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163588</xdr:rowOff>
    </xdr:from>
    <xdr:to>
      <xdr:col>76</xdr:col>
      <xdr:colOff>114300</xdr:colOff>
      <xdr:row>75</xdr:row>
      <xdr:rowOff>17399</xdr:rowOff>
    </xdr:to>
    <xdr:cxnSp macro="">
      <xdr:nvCxnSpPr>
        <xdr:cNvPr id="633" name="直線コネクタ 632"/>
        <xdr:cNvCxnSpPr/>
      </xdr:nvCxnSpPr>
      <xdr:spPr>
        <a:xfrm flipV="1">
          <a:off x="13703300" y="12850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9227</xdr:rowOff>
    </xdr:from>
    <xdr:to>
      <xdr:col>71</xdr:col>
      <xdr:colOff>177800</xdr:colOff>
      <xdr:row>75</xdr:row>
      <xdr:rowOff>17399</xdr:rowOff>
    </xdr:to>
    <xdr:cxnSp macro="">
      <xdr:nvCxnSpPr>
        <xdr:cNvPr id="636" name="直線コネクタ 635"/>
        <xdr:cNvCxnSpPr/>
      </xdr:nvCxnSpPr>
      <xdr:spPr>
        <a:xfrm>
          <a:off x="12814300" y="12867977"/>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56096</xdr:rowOff>
    </xdr:from>
    <xdr:to>
      <xdr:col>85</xdr:col>
      <xdr:colOff>177800</xdr:colOff>
      <xdr:row>74</xdr:row>
      <xdr:rowOff>157696</xdr:rowOff>
    </xdr:to>
    <xdr:sp macro="" textlink="">
      <xdr:nvSpPr>
        <xdr:cNvPr id="646" name="楕円 645"/>
        <xdr:cNvSpPr/>
      </xdr:nvSpPr>
      <xdr:spPr>
        <a:xfrm>
          <a:off x="16268700" y="127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78973</xdr:rowOff>
    </xdr:from>
    <xdr:ext cx="534377" cy="259045"/>
    <xdr:sp macro="" textlink="">
      <xdr:nvSpPr>
        <xdr:cNvPr id="647" name="公債費該当値テキスト"/>
        <xdr:cNvSpPr txBox="1"/>
      </xdr:nvSpPr>
      <xdr:spPr>
        <a:xfrm>
          <a:off x="16370300" y="125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68269</xdr:rowOff>
    </xdr:from>
    <xdr:to>
      <xdr:col>81</xdr:col>
      <xdr:colOff>101600</xdr:colOff>
      <xdr:row>74</xdr:row>
      <xdr:rowOff>169869</xdr:rowOff>
    </xdr:to>
    <xdr:sp macro="" textlink="">
      <xdr:nvSpPr>
        <xdr:cNvPr id="648" name="楕円 647"/>
        <xdr:cNvSpPr/>
      </xdr:nvSpPr>
      <xdr:spPr>
        <a:xfrm>
          <a:off x="15430500" y="127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14946</xdr:rowOff>
    </xdr:from>
    <xdr:ext cx="534377" cy="259045"/>
    <xdr:sp macro="" textlink="">
      <xdr:nvSpPr>
        <xdr:cNvPr id="649" name="テキスト ボックス 648"/>
        <xdr:cNvSpPr txBox="1"/>
      </xdr:nvSpPr>
      <xdr:spPr>
        <a:xfrm>
          <a:off x="15214111" y="125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112788</xdr:rowOff>
    </xdr:from>
    <xdr:to>
      <xdr:col>76</xdr:col>
      <xdr:colOff>165100</xdr:colOff>
      <xdr:row>75</xdr:row>
      <xdr:rowOff>42938</xdr:rowOff>
    </xdr:to>
    <xdr:sp macro="" textlink="">
      <xdr:nvSpPr>
        <xdr:cNvPr id="650" name="楕円 649"/>
        <xdr:cNvSpPr/>
      </xdr:nvSpPr>
      <xdr:spPr>
        <a:xfrm>
          <a:off x="14541500" y="128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59465</xdr:rowOff>
    </xdr:from>
    <xdr:ext cx="534377" cy="259045"/>
    <xdr:sp macro="" textlink="">
      <xdr:nvSpPr>
        <xdr:cNvPr id="651" name="テキスト ボックス 650"/>
        <xdr:cNvSpPr txBox="1"/>
      </xdr:nvSpPr>
      <xdr:spPr>
        <a:xfrm>
          <a:off x="14325111" y="125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138049</xdr:rowOff>
    </xdr:from>
    <xdr:to>
      <xdr:col>72</xdr:col>
      <xdr:colOff>38100</xdr:colOff>
      <xdr:row>75</xdr:row>
      <xdr:rowOff>68199</xdr:rowOff>
    </xdr:to>
    <xdr:sp macro="" textlink="">
      <xdr:nvSpPr>
        <xdr:cNvPr id="652" name="楕円 651"/>
        <xdr:cNvSpPr/>
      </xdr:nvSpPr>
      <xdr:spPr>
        <a:xfrm>
          <a:off x="13652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53" name="テキスト ボックス 65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129877</xdr:rowOff>
    </xdr:from>
    <xdr:to>
      <xdr:col>67</xdr:col>
      <xdr:colOff>101600</xdr:colOff>
      <xdr:row>75</xdr:row>
      <xdr:rowOff>60027</xdr:rowOff>
    </xdr:to>
    <xdr:sp macro="" textlink="">
      <xdr:nvSpPr>
        <xdr:cNvPr id="654" name="楕円 653"/>
        <xdr:cNvSpPr/>
      </xdr:nvSpPr>
      <xdr:spPr>
        <a:xfrm>
          <a:off x="12763500" y="128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51154</xdr:rowOff>
    </xdr:from>
    <xdr:ext cx="534377" cy="259045"/>
    <xdr:sp macro="" textlink="">
      <xdr:nvSpPr>
        <xdr:cNvPr id="655" name="テキスト ボックス 654"/>
        <xdr:cNvSpPr txBox="1"/>
      </xdr:nvSpPr>
      <xdr:spPr>
        <a:xfrm>
          <a:off x="12547111" y="129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137049</xdr:rowOff>
    </xdr:from>
    <xdr:to>
      <xdr:col>85</xdr:col>
      <xdr:colOff>127000</xdr:colOff>
      <xdr:row>97</xdr:row>
      <xdr:rowOff>94940</xdr:rowOff>
    </xdr:to>
    <xdr:cxnSp macro="">
      <xdr:nvCxnSpPr>
        <xdr:cNvPr id="682" name="直線コネクタ 681"/>
        <xdr:cNvCxnSpPr/>
      </xdr:nvCxnSpPr>
      <xdr:spPr>
        <a:xfrm flipV="1">
          <a:off x="15481300" y="16596249"/>
          <a:ext cx="838200" cy="1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94940</xdr:rowOff>
    </xdr:from>
    <xdr:to>
      <xdr:col>81</xdr:col>
      <xdr:colOff>50800</xdr:colOff>
      <xdr:row>97</xdr:row>
      <xdr:rowOff>146650</xdr:rowOff>
    </xdr:to>
    <xdr:cxnSp macro="">
      <xdr:nvCxnSpPr>
        <xdr:cNvPr id="685" name="直線コネクタ 684"/>
        <xdr:cNvCxnSpPr/>
      </xdr:nvCxnSpPr>
      <xdr:spPr>
        <a:xfrm flipV="1">
          <a:off x="14592300" y="16725590"/>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146650</xdr:rowOff>
    </xdr:from>
    <xdr:to>
      <xdr:col>76</xdr:col>
      <xdr:colOff>114300</xdr:colOff>
      <xdr:row>98</xdr:row>
      <xdr:rowOff>120543</xdr:rowOff>
    </xdr:to>
    <xdr:cxnSp macro="">
      <xdr:nvCxnSpPr>
        <xdr:cNvPr id="688" name="直線コネクタ 687"/>
        <xdr:cNvCxnSpPr/>
      </xdr:nvCxnSpPr>
      <xdr:spPr>
        <a:xfrm flipV="1">
          <a:off x="13703300" y="16777300"/>
          <a:ext cx="889000" cy="1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88813</xdr:rowOff>
    </xdr:from>
    <xdr:to>
      <xdr:col>71</xdr:col>
      <xdr:colOff>177800</xdr:colOff>
      <xdr:row>98</xdr:row>
      <xdr:rowOff>120543</xdr:rowOff>
    </xdr:to>
    <xdr:cxnSp macro="">
      <xdr:nvCxnSpPr>
        <xdr:cNvPr id="691" name="直線コネクタ 690"/>
        <xdr:cNvCxnSpPr/>
      </xdr:nvCxnSpPr>
      <xdr:spPr>
        <a:xfrm>
          <a:off x="12814300" y="16719463"/>
          <a:ext cx="889000" cy="20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86249</xdr:rowOff>
    </xdr:from>
    <xdr:to>
      <xdr:col>85</xdr:col>
      <xdr:colOff>177800</xdr:colOff>
      <xdr:row>97</xdr:row>
      <xdr:rowOff>16399</xdr:rowOff>
    </xdr:to>
    <xdr:sp macro="" textlink="">
      <xdr:nvSpPr>
        <xdr:cNvPr id="701" name="楕円 700"/>
        <xdr:cNvSpPr/>
      </xdr:nvSpPr>
      <xdr:spPr>
        <a:xfrm>
          <a:off x="16268700" y="165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109126</xdr:rowOff>
    </xdr:from>
    <xdr:ext cx="469744" cy="259045"/>
    <xdr:sp macro="" textlink="">
      <xdr:nvSpPr>
        <xdr:cNvPr id="702" name="積立金該当値テキスト"/>
        <xdr:cNvSpPr txBox="1"/>
      </xdr:nvSpPr>
      <xdr:spPr>
        <a:xfrm>
          <a:off x="16370300" y="163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44140</xdr:rowOff>
    </xdr:from>
    <xdr:to>
      <xdr:col>81</xdr:col>
      <xdr:colOff>101600</xdr:colOff>
      <xdr:row>97</xdr:row>
      <xdr:rowOff>145740</xdr:rowOff>
    </xdr:to>
    <xdr:sp macro="" textlink="">
      <xdr:nvSpPr>
        <xdr:cNvPr id="703" name="楕円 702"/>
        <xdr:cNvSpPr/>
      </xdr:nvSpPr>
      <xdr:spPr>
        <a:xfrm>
          <a:off x="15430500" y="166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136867</xdr:rowOff>
    </xdr:from>
    <xdr:ext cx="469744" cy="259045"/>
    <xdr:sp macro="" textlink="">
      <xdr:nvSpPr>
        <xdr:cNvPr id="704" name="テキスト ボックス 703"/>
        <xdr:cNvSpPr txBox="1"/>
      </xdr:nvSpPr>
      <xdr:spPr>
        <a:xfrm>
          <a:off x="15246428" y="167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95850</xdr:rowOff>
    </xdr:from>
    <xdr:to>
      <xdr:col>76</xdr:col>
      <xdr:colOff>165100</xdr:colOff>
      <xdr:row>98</xdr:row>
      <xdr:rowOff>26000</xdr:rowOff>
    </xdr:to>
    <xdr:sp macro="" textlink="">
      <xdr:nvSpPr>
        <xdr:cNvPr id="705" name="楕円 704"/>
        <xdr:cNvSpPr/>
      </xdr:nvSpPr>
      <xdr:spPr>
        <a:xfrm>
          <a:off x="14541500" y="167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17127</xdr:rowOff>
    </xdr:from>
    <xdr:ext cx="469744" cy="259045"/>
    <xdr:sp macro="" textlink="">
      <xdr:nvSpPr>
        <xdr:cNvPr id="706" name="テキスト ボックス 705"/>
        <xdr:cNvSpPr txBox="1"/>
      </xdr:nvSpPr>
      <xdr:spPr>
        <a:xfrm>
          <a:off x="14357428" y="1681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69743</xdr:rowOff>
    </xdr:from>
    <xdr:to>
      <xdr:col>72</xdr:col>
      <xdr:colOff>38100</xdr:colOff>
      <xdr:row>98</xdr:row>
      <xdr:rowOff>171343</xdr:rowOff>
    </xdr:to>
    <xdr:sp macro="" textlink="">
      <xdr:nvSpPr>
        <xdr:cNvPr id="707" name="楕円 706"/>
        <xdr:cNvSpPr/>
      </xdr:nvSpPr>
      <xdr:spPr>
        <a:xfrm>
          <a:off x="13652500" y="16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162470</xdr:rowOff>
    </xdr:from>
    <xdr:ext cx="378565" cy="259045"/>
    <xdr:sp macro="" textlink="">
      <xdr:nvSpPr>
        <xdr:cNvPr id="708" name="テキスト ボックス 707"/>
        <xdr:cNvSpPr txBox="1"/>
      </xdr:nvSpPr>
      <xdr:spPr>
        <a:xfrm>
          <a:off x="13514017" y="16964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38013</xdr:rowOff>
    </xdr:from>
    <xdr:to>
      <xdr:col>67</xdr:col>
      <xdr:colOff>101600</xdr:colOff>
      <xdr:row>97</xdr:row>
      <xdr:rowOff>139613</xdr:rowOff>
    </xdr:to>
    <xdr:sp macro="" textlink="">
      <xdr:nvSpPr>
        <xdr:cNvPr id="709" name="楕円 708"/>
        <xdr:cNvSpPr/>
      </xdr:nvSpPr>
      <xdr:spPr>
        <a:xfrm>
          <a:off x="12763500" y="166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130740</xdr:rowOff>
    </xdr:from>
    <xdr:ext cx="469744" cy="259045"/>
    <xdr:sp macro="" textlink="">
      <xdr:nvSpPr>
        <xdr:cNvPr id="710" name="テキスト ボックス 709"/>
        <xdr:cNvSpPr txBox="1"/>
      </xdr:nvSpPr>
      <xdr:spPr>
        <a:xfrm>
          <a:off x="12579428" y="1676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19032</xdr:rowOff>
    </xdr:from>
    <xdr:to>
      <xdr:col>116</xdr:col>
      <xdr:colOff>63500</xdr:colOff>
      <xdr:row>34</xdr:row>
      <xdr:rowOff>7765</xdr:rowOff>
    </xdr:to>
    <xdr:cxnSp macro="">
      <xdr:nvCxnSpPr>
        <xdr:cNvPr id="741" name="直線コネクタ 740"/>
        <xdr:cNvCxnSpPr/>
      </xdr:nvCxnSpPr>
      <xdr:spPr>
        <a:xfrm>
          <a:off x="21323300" y="5505432"/>
          <a:ext cx="838200" cy="3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19032</xdr:rowOff>
    </xdr:from>
    <xdr:to>
      <xdr:col>111</xdr:col>
      <xdr:colOff>177800</xdr:colOff>
      <xdr:row>37</xdr:row>
      <xdr:rowOff>67364</xdr:rowOff>
    </xdr:to>
    <xdr:cxnSp macro="">
      <xdr:nvCxnSpPr>
        <xdr:cNvPr id="744" name="直線コネクタ 743"/>
        <xdr:cNvCxnSpPr/>
      </xdr:nvCxnSpPr>
      <xdr:spPr>
        <a:xfrm flipV="1">
          <a:off x="20434300" y="5505432"/>
          <a:ext cx="889000" cy="90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67364</xdr:rowOff>
    </xdr:from>
    <xdr:to>
      <xdr:col>107</xdr:col>
      <xdr:colOff>50800</xdr:colOff>
      <xdr:row>37</xdr:row>
      <xdr:rowOff>133169</xdr:rowOff>
    </xdr:to>
    <xdr:cxnSp macro="">
      <xdr:nvCxnSpPr>
        <xdr:cNvPr id="747" name="直線コネクタ 746"/>
        <xdr:cNvCxnSpPr/>
      </xdr:nvCxnSpPr>
      <xdr:spPr>
        <a:xfrm flipV="1">
          <a:off x="19545300" y="6411014"/>
          <a:ext cx="8890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133169</xdr:rowOff>
    </xdr:from>
    <xdr:to>
      <xdr:col>102</xdr:col>
      <xdr:colOff>114300</xdr:colOff>
      <xdr:row>38</xdr:row>
      <xdr:rowOff>159784</xdr:rowOff>
    </xdr:to>
    <xdr:cxnSp macro="">
      <xdr:nvCxnSpPr>
        <xdr:cNvPr id="750" name="直線コネクタ 749"/>
        <xdr:cNvCxnSpPr/>
      </xdr:nvCxnSpPr>
      <xdr:spPr>
        <a:xfrm flipV="1">
          <a:off x="18656300" y="6476819"/>
          <a:ext cx="889000" cy="1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128415</xdr:rowOff>
    </xdr:from>
    <xdr:to>
      <xdr:col>116</xdr:col>
      <xdr:colOff>114300</xdr:colOff>
      <xdr:row>34</xdr:row>
      <xdr:rowOff>58565</xdr:rowOff>
    </xdr:to>
    <xdr:sp macro="" textlink="">
      <xdr:nvSpPr>
        <xdr:cNvPr id="760" name="楕円 759"/>
        <xdr:cNvSpPr/>
      </xdr:nvSpPr>
      <xdr:spPr>
        <a:xfrm>
          <a:off x="221107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151292</xdr:rowOff>
    </xdr:from>
    <xdr:ext cx="469744" cy="259045"/>
    <xdr:sp macro="" textlink="">
      <xdr:nvSpPr>
        <xdr:cNvPr id="761" name="投資及び出資金該当値テキスト"/>
        <xdr:cNvSpPr txBox="1"/>
      </xdr:nvSpPr>
      <xdr:spPr>
        <a:xfrm>
          <a:off x="22212300" y="563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139682</xdr:rowOff>
    </xdr:from>
    <xdr:to>
      <xdr:col>112</xdr:col>
      <xdr:colOff>38100</xdr:colOff>
      <xdr:row>32</xdr:row>
      <xdr:rowOff>69832</xdr:rowOff>
    </xdr:to>
    <xdr:sp macro="" textlink="">
      <xdr:nvSpPr>
        <xdr:cNvPr id="762" name="楕円 761"/>
        <xdr:cNvSpPr/>
      </xdr:nvSpPr>
      <xdr:spPr>
        <a:xfrm>
          <a:off x="21272500" y="5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86359</xdr:rowOff>
    </xdr:from>
    <xdr:ext cx="469744" cy="259045"/>
    <xdr:sp macro="" textlink="">
      <xdr:nvSpPr>
        <xdr:cNvPr id="763" name="テキスト ボックス 762"/>
        <xdr:cNvSpPr txBox="1"/>
      </xdr:nvSpPr>
      <xdr:spPr>
        <a:xfrm>
          <a:off x="21088428" y="52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16564</xdr:rowOff>
    </xdr:from>
    <xdr:to>
      <xdr:col>107</xdr:col>
      <xdr:colOff>101600</xdr:colOff>
      <xdr:row>37</xdr:row>
      <xdr:rowOff>118164</xdr:rowOff>
    </xdr:to>
    <xdr:sp macro="" textlink="">
      <xdr:nvSpPr>
        <xdr:cNvPr id="764" name="楕円 763"/>
        <xdr:cNvSpPr/>
      </xdr:nvSpPr>
      <xdr:spPr>
        <a:xfrm>
          <a:off x="20383500" y="6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134691</xdr:rowOff>
    </xdr:from>
    <xdr:ext cx="469744" cy="259045"/>
    <xdr:sp macro="" textlink="">
      <xdr:nvSpPr>
        <xdr:cNvPr id="765" name="テキスト ボックス 764"/>
        <xdr:cNvSpPr txBox="1"/>
      </xdr:nvSpPr>
      <xdr:spPr>
        <a:xfrm>
          <a:off x="20199428" y="613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82369</xdr:rowOff>
    </xdr:from>
    <xdr:to>
      <xdr:col>102</xdr:col>
      <xdr:colOff>165100</xdr:colOff>
      <xdr:row>38</xdr:row>
      <xdr:rowOff>12519</xdr:rowOff>
    </xdr:to>
    <xdr:sp macro="" textlink="">
      <xdr:nvSpPr>
        <xdr:cNvPr id="766" name="楕円 765"/>
        <xdr:cNvSpPr/>
      </xdr:nvSpPr>
      <xdr:spPr>
        <a:xfrm>
          <a:off x="19494500" y="64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29046</xdr:rowOff>
    </xdr:from>
    <xdr:ext cx="469744" cy="259045"/>
    <xdr:sp macro="" textlink="">
      <xdr:nvSpPr>
        <xdr:cNvPr id="767" name="テキスト ボックス 766"/>
        <xdr:cNvSpPr txBox="1"/>
      </xdr:nvSpPr>
      <xdr:spPr>
        <a:xfrm>
          <a:off x="19310428" y="620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108984</xdr:rowOff>
    </xdr:from>
    <xdr:to>
      <xdr:col>98</xdr:col>
      <xdr:colOff>38100</xdr:colOff>
      <xdr:row>39</xdr:row>
      <xdr:rowOff>39134</xdr:rowOff>
    </xdr:to>
    <xdr:sp macro="" textlink="">
      <xdr:nvSpPr>
        <xdr:cNvPr id="768" name="楕円 767"/>
        <xdr:cNvSpPr/>
      </xdr:nvSpPr>
      <xdr:spPr>
        <a:xfrm>
          <a:off x="18605500" y="66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30261</xdr:rowOff>
    </xdr:from>
    <xdr:ext cx="378565" cy="259045"/>
    <xdr:sp macro="" textlink="">
      <xdr:nvSpPr>
        <xdr:cNvPr id="769" name="テキスト ボックス 768"/>
        <xdr:cNvSpPr txBox="1"/>
      </xdr:nvSpPr>
      <xdr:spPr>
        <a:xfrm>
          <a:off x="18467017" y="671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153057</xdr:rowOff>
    </xdr:from>
    <xdr:to>
      <xdr:col>116</xdr:col>
      <xdr:colOff>63500</xdr:colOff>
      <xdr:row>58</xdr:row>
      <xdr:rowOff>165924</xdr:rowOff>
    </xdr:to>
    <xdr:cxnSp macro="">
      <xdr:nvCxnSpPr>
        <xdr:cNvPr id="800" name="直線コネクタ 799"/>
        <xdr:cNvCxnSpPr/>
      </xdr:nvCxnSpPr>
      <xdr:spPr>
        <a:xfrm>
          <a:off x="21323300" y="10097157"/>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153057</xdr:rowOff>
    </xdr:from>
    <xdr:to>
      <xdr:col>111</xdr:col>
      <xdr:colOff>177800</xdr:colOff>
      <xdr:row>59</xdr:row>
      <xdr:rowOff>13447</xdr:rowOff>
    </xdr:to>
    <xdr:cxnSp macro="">
      <xdr:nvCxnSpPr>
        <xdr:cNvPr id="803" name="直線コネクタ 802"/>
        <xdr:cNvCxnSpPr/>
      </xdr:nvCxnSpPr>
      <xdr:spPr>
        <a:xfrm flipV="1">
          <a:off x="20434300" y="10097157"/>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13447</xdr:rowOff>
    </xdr:from>
    <xdr:to>
      <xdr:col>107</xdr:col>
      <xdr:colOff>50800</xdr:colOff>
      <xdr:row>59</xdr:row>
      <xdr:rowOff>68801</xdr:rowOff>
    </xdr:to>
    <xdr:cxnSp macro="">
      <xdr:nvCxnSpPr>
        <xdr:cNvPr id="806" name="直線コネクタ 805"/>
        <xdr:cNvCxnSpPr/>
      </xdr:nvCxnSpPr>
      <xdr:spPr>
        <a:xfrm flipV="1">
          <a:off x="19545300" y="10128997"/>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68801</xdr:rowOff>
    </xdr:from>
    <xdr:to>
      <xdr:col>102</xdr:col>
      <xdr:colOff>114300</xdr:colOff>
      <xdr:row>59</xdr:row>
      <xdr:rowOff>68866</xdr:rowOff>
    </xdr:to>
    <xdr:cxnSp macro="">
      <xdr:nvCxnSpPr>
        <xdr:cNvPr id="809" name="直線コネクタ 808"/>
        <xdr:cNvCxnSpPr/>
      </xdr:nvCxnSpPr>
      <xdr:spPr>
        <a:xfrm flipV="1">
          <a:off x="18656300" y="1018435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115124</xdr:rowOff>
    </xdr:from>
    <xdr:to>
      <xdr:col>116</xdr:col>
      <xdr:colOff>114300</xdr:colOff>
      <xdr:row>59</xdr:row>
      <xdr:rowOff>45274</xdr:rowOff>
    </xdr:to>
    <xdr:sp macro="" textlink="">
      <xdr:nvSpPr>
        <xdr:cNvPr id="819" name="楕円 818"/>
        <xdr:cNvSpPr/>
      </xdr:nvSpPr>
      <xdr:spPr>
        <a:xfrm>
          <a:off x="22110700" y="100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30051</xdr:rowOff>
    </xdr:from>
    <xdr:ext cx="469744" cy="259045"/>
    <xdr:sp macro="" textlink="">
      <xdr:nvSpPr>
        <xdr:cNvPr id="820" name="貸付金該当値テキスト"/>
        <xdr:cNvSpPr txBox="1"/>
      </xdr:nvSpPr>
      <xdr:spPr>
        <a:xfrm>
          <a:off x="22212300" y="99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102257</xdr:rowOff>
    </xdr:from>
    <xdr:to>
      <xdr:col>112</xdr:col>
      <xdr:colOff>38100</xdr:colOff>
      <xdr:row>59</xdr:row>
      <xdr:rowOff>32407</xdr:rowOff>
    </xdr:to>
    <xdr:sp macro="" textlink="">
      <xdr:nvSpPr>
        <xdr:cNvPr id="821" name="楕円 820"/>
        <xdr:cNvSpPr/>
      </xdr:nvSpPr>
      <xdr:spPr>
        <a:xfrm>
          <a:off x="21272500" y="100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23534</xdr:rowOff>
    </xdr:from>
    <xdr:ext cx="469744" cy="259045"/>
    <xdr:sp macro="" textlink="">
      <xdr:nvSpPr>
        <xdr:cNvPr id="822" name="テキスト ボックス 821"/>
        <xdr:cNvSpPr txBox="1"/>
      </xdr:nvSpPr>
      <xdr:spPr>
        <a:xfrm>
          <a:off x="21088428" y="1013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134097</xdr:rowOff>
    </xdr:from>
    <xdr:to>
      <xdr:col>107</xdr:col>
      <xdr:colOff>101600</xdr:colOff>
      <xdr:row>59</xdr:row>
      <xdr:rowOff>64247</xdr:rowOff>
    </xdr:to>
    <xdr:sp macro="" textlink="">
      <xdr:nvSpPr>
        <xdr:cNvPr id="823" name="楕円 822"/>
        <xdr:cNvSpPr/>
      </xdr:nvSpPr>
      <xdr:spPr>
        <a:xfrm>
          <a:off x="20383500" y="100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55374</xdr:rowOff>
    </xdr:from>
    <xdr:ext cx="469744" cy="259045"/>
    <xdr:sp macro="" textlink="">
      <xdr:nvSpPr>
        <xdr:cNvPr id="824" name="テキスト ボックス 823"/>
        <xdr:cNvSpPr txBox="1"/>
      </xdr:nvSpPr>
      <xdr:spPr>
        <a:xfrm>
          <a:off x="20199428" y="101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18001</xdr:rowOff>
    </xdr:from>
    <xdr:to>
      <xdr:col>102</xdr:col>
      <xdr:colOff>165100</xdr:colOff>
      <xdr:row>59</xdr:row>
      <xdr:rowOff>119601</xdr:rowOff>
    </xdr:to>
    <xdr:sp macro="" textlink="">
      <xdr:nvSpPr>
        <xdr:cNvPr id="825" name="楕円 824"/>
        <xdr:cNvSpPr/>
      </xdr:nvSpPr>
      <xdr:spPr>
        <a:xfrm>
          <a:off x="19494500" y="101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110728</xdr:rowOff>
    </xdr:from>
    <xdr:ext cx="378565" cy="259045"/>
    <xdr:sp macro="" textlink="">
      <xdr:nvSpPr>
        <xdr:cNvPr id="826" name="テキスト ボックス 825"/>
        <xdr:cNvSpPr txBox="1"/>
      </xdr:nvSpPr>
      <xdr:spPr>
        <a:xfrm>
          <a:off x="19356017" y="1022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18066</xdr:rowOff>
    </xdr:from>
    <xdr:to>
      <xdr:col>98</xdr:col>
      <xdr:colOff>38100</xdr:colOff>
      <xdr:row>59</xdr:row>
      <xdr:rowOff>119666</xdr:rowOff>
    </xdr:to>
    <xdr:sp macro="" textlink="">
      <xdr:nvSpPr>
        <xdr:cNvPr id="827" name="楕円 826"/>
        <xdr:cNvSpPr/>
      </xdr:nvSpPr>
      <xdr:spPr>
        <a:xfrm>
          <a:off x="18605500" y="101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110793</xdr:rowOff>
    </xdr:from>
    <xdr:ext cx="378565" cy="259045"/>
    <xdr:sp macro="" textlink="">
      <xdr:nvSpPr>
        <xdr:cNvPr id="828" name="テキスト ボックス 827"/>
        <xdr:cNvSpPr txBox="1"/>
      </xdr:nvSpPr>
      <xdr:spPr>
        <a:xfrm>
          <a:off x="18467017" y="10226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171361</xdr:rowOff>
    </xdr:from>
    <xdr:to>
      <xdr:col>116</xdr:col>
      <xdr:colOff>63500</xdr:colOff>
      <xdr:row>75</xdr:row>
      <xdr:rowOff>149682</xdr:rowOff>
    </xdr:to>
    <xdr:cxnSp macro="">
      <xdr:nvCxnSpPr>
        <xdr:cNvPr id="858" name="直線コネクタ 857"/>
        <xdr:cNvCxnSpPr/>
      </xdr:nvCxnSpPr>
      <xdr:spPr>
        <a:xfrm flipV="1">
          <a:off x="21323300" y="12858661"/>
          <a:ext cx="8382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142139</xdr:rowOff>
    </xdr:from>
    <xdr:to>
      <xdr:col>111</xdr:col>
      <xdr:colOff>177800</xdr:colOff>
      <xdr:row>75</xdr:row>
      <xdr:rowOff>149682</xdr:rowOff>
    </xdr:to>
    <xdr:cxnSp macro="">
      <xdr:nvCxnSpPr>
        <xdr:cNvPr id="861" name="直線コネクタ 860"/>
        <xdr:cNvCxnSpPr/>
      </xdr:nvCxnSpPr>
      <xdr:spPr>
        <a:xfrm>
          <a:off x="20434300" y="1300088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93752</xdr:rowOff>
    </xdr:from>
    <xdr:to>
      <xdr:col>107</xdr:col>
      <xdr:colOff>50800</xdr:colOff>
      <xdr:row>75</xdr:row>
      <xdr:rowOff>142139</xdr:rowOff>
    </xdr:to>
    <xdr:cxnSp macro="">
      <xdr:nvCxnSpPr>
        <xdr:cNvPr id="864" name="直線コネクタ 863"/>
        <xdr:cNvCxnSpPr/>
      </xdr:nvCxnSpPr>
      <xdr:spPr>
        <a:xfrm>
          <a:off x="19545300" y="12952502"/>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93752</xdr:rowOff>
    </xdr:from>
    <xdr:to>
      <xdr:col>102</xdr:col>
      <xdr:colOff>114300</xdr:colOff>
      <xdr:row>75</xdr:row>
      <xdr:rowOff>139929</xdr:rowOff>
    </xdr:to>
    <xdr:cxnSp macro="">
      <xdr:nvCxnSpPr>
        <xdr:cNvPr id="867" name="直線コネクタ 866"/>
        <xdr:cNvCxnSpPr/>
      </xdr:nvCxnSpPr>
      <xdr:spPr>
        <a:xfrm flipV="1">
          <a:off x="18656300" y="12952502"/>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120561</xdr:rowOff>
    </xdr:from>
    <xdr:to>
      <xdr:col>116</xdr:col>
      <xdr:colOff>114300</xdr:colOff>
      <xdr:row>75</xdr:row>
      <xdr:rowOff>50711</xdr:rowOff>
    </xdr:to>
    <xdr:sp macro="" textlink="">
      <xdr:nvSpPr>
        <xdr:cNvPr id="877" name="楕円 876"/>
        <xdr:cNvSpPr/>
      </xdr:nvSpPr>
      <xdr:spPr>
        <a:xfrm>
          <a:off x="221107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143438</xdr:rowOff>
    </xdr:from>
    <xdr:ext cx="534377" cy="259045"/>
    <xdr:sp macro="" textlink="">
      <xdr:nvSpPr>
        <xdr:cNvPr id="878" name="繰出金該当値テキスト"/>
        <xdr:cNvSpPr txBox="1"/>
      </xdr:nvSpPr>
      <xdr:spPr>
        <a:xfrm>
          <a:off x="22212300" y="126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98882</xdr:rowOff>
    </xdr:from>
    <xdr:to>
      <xdr:col>112</xdr:col>
      <xdr:colOff>38100</xdr:colOff>
      <xdr:row>76</xdr:row>
      <xdr:rowOff>29032</xdr:rowOff>
    </xdr:to>
    <xdr:sp macro="" textlink="">
      <xdr:nvSpPr>
        <xdr:cNvPr id="879" name="楕円 878"/>
        <xdr:cNvSpPr/>
      </xdr:nvSpPr>
      <xdr:spPr>
        <a:xfrm>
          <a:off x="21272500" y="129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20159</xdr:rowOff>
    </xdr:from>
    <xdr:ext cx="534377" cy="259045"/>
    <xdr:sp macro="" textlink="">
      <xdr:nvSpPr>
        <xdr:cNvPr id="880" name="テキスト ボックス 879"/>
        <xdr:cNvSpPr txBox="1"/>
      </xdr:nvSpPr>
      <xdr:spPr>
        <a:xfrm>
          <a:off x="21056111" y="130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91339</xdr:rowOff>
    </xdr:from>
    <xdr:to>
      <xdr:col>107</xdr:col>
      <xdr:colOff>101600</xdr:colOff>
      <xdr:row>76</xdr:row>
      <xdr:rowOff>21489</xdr:rowOff>
    </xdr:to>
    <xdr:sp macro="" textlink="">
      <xdr:nvSpPr>
        <xdr:cNvPr id="881" name="楕円 880"/>
        <xdr:cNvSpPr/>
      </xdr:nvSpPr>
      <xdr:spPr>
        <a:xfrm>
          <a:off x="20383500" y="129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12616</xdr:rowOff>
    </xdr:from>
    <xdr:ext cx="534377" cy="259045"/>
    <xdr:sp macro="" textlink="">
      <xdr:nvSpPr>
        <xdr:cNvPr id="882" name="テキスト ボックス 881"/>
        <xdr:cNvSpPr txBox="1"/>
      </xdr:nvSpPr>
      <xdr:spPr>
        <a:xfrm>
          <a:off x="20167111" y="130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42952</xdr:rowOff>
    </xdr:from>
    <xdr:to>
      <xdr:col>102</xdr:col>
      <xdr:colOff>165100</xdr:colOff>
      <xdr:row>75</xdr:row>
      <xdr:rowOff>144552</xdr:rowOff>
    </xdr:to>
    <xdr:sp macro="" textlink="">
      <xdr:nvSpPr>
        <xdr:cNvPr id="883" name="楕円 882"/>
        <xdr:cNvSpPr/>
      </xdr:nvSpPr>
      <xdr:spPr>
        <a:xfrm>
          <a:off x="19494500" y="12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161079</xdr:rowOff>
    </xdr:from>
    <xdr:ext cx="534377" cy="259045"/>
    <xdr:sp macro="" textlink="">
      <xdr:nvSpPr>
        <xdr:cNvPr id="884" name="テキスト ボックス 883"/>
        <xdr:cNvSpPr txBox="1"/>
      </xdr:nvSpPr>
      <xdr:spPr>
        <a:xfrm>
          <a:off x="19278111" y="126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89129</xdr:rowOff>
    </xdr:from>
    <xdr:to>
      <xdr:col>98</xdr:col>
      <xdr:colOff>38100</xdr:colOff>
      <xdr:row>76</xdr:row>
      <xdr:rowOff>19279</xdr:rowOff>
    </xdr:to>
    <xdr:sp macro="" textlink="">
      <xdr:nvSpPr>
        <xdr:cNvPr id="885" name="楕円 884"/>
        <xdr:cNvSpPr/>
      </xdr:nvSpPr>
      <xdr:spPr>
        <a:xfrm>
          <a:off x="18605500" y="129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35806</xdr:rowOff>
    </xdr:from>
    <xdr:ext cx="534377" cy="259045"/>
    <xdr:sp macro="" textlink="">
      <xdr:nvSpPr>
        <xdr:cNvPr id="886" name="テキスト ボックス 885"/>
        <xdr:cNvSpPr txBox="1"/>
      </xdr:nvSpPr>
      <xdr:spPr>
        <a:xfrm>
          <a:off x="18389111" y="12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３６７，９５４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円となっている。投資及び出資金は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前年度から２５．９％の減となっているものの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、類似団体平均より高い水準にある。これは病院事業会計出資金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が減となった一方、椛川ダム整備事業出資金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下水道事業会計出資金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が増えたためである。普通建設事業費は、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前年度から５４．１％の減となっており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も下回っている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。これは、防災合同庁舎整備事業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、西部クリーンセンター大規模改修事業費や栗林小学校校舎等建設事業費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などの大型建設事業の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完了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公債費については、住民一人当たり４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１４８</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．０％増であり、類似団体平均を上回っている。これは減債基金を活用し繰上償還を行ったためである。引き続き、後年度に地方交付税措置のある起債を活用するとともに、繰上償還を実施すること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により市債残高の抑制に取り組む。</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xdr:rowOff>
    </xdr:from>
    <xdr:to>
      <xdr:col>24</xdr:col>
      <xdr:colOff>63500</xdr:colOff>
      <xdr:row>36</xdr:row>
      <xdr:rowOff>4717</xdr:rowOff>
    </xdr:to>
    <xdr:cxnSp macro="">
      <xdr:nvCxnSpPr>
        <xdr:cNvPr id="63" name="直線コネクタ 62"/>
        <xdr:cNvCxnSpPr/>
      </xdr:nvCxnSpPr>
      <xdr:spPr>
        <a:xfrm>
          <a:off x="3797300" y="61736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129358</xdr:rowOff>
    </xdr:from>
    <xdr:to>
      <xdr:col>19</xdr:col>
      <xdr:colOff>177800</xdr:colOff>
      <xdr:row>36</xdr:row>
      <xdr:rowOff>1451</xdr:rowOff>
    </xdr:to>
    <xdr:cxnSp macro="">
      <xdr:nvCxnSpPr>
        <xdr:cNvPr id="66" name="直線コネクタ 65"/>
        <xdr:cNvCxnSpPr/>
      </xdr:nvCxnSpPr>
      <xdr:spPr>
        <a:xfrm>
          <a:off x="2908300" y="613010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10704</xdr:rowOff>
    </xdr:from>
    <xdr:to>
      <xdr:col>15</xdr:col>
      <xdr:colOff>50800</xdr:colOff>
      <xdr:row>35</xdr:row>
      <xdr:rowOff>129358</xdr:rowOff>
    </xdr:to>
    <xdr:cxnSp macro="">
      <xdr:nvCxnSpPr>
        <xdr:cNvPr id="69" name="直線コネクタ 68"/>
        <xdr:cNvCxnSpPr/>
      </xdr:nvCxnSpPr>
      <xdr:spPr>
        <a:xfrm>
          <a:off x="2019300" y="6011454"/>
          <a:ext cx="8890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10704</xdr:rowOff>
    </xdr:from>
    <xdr:to>
      <xdr:col>10</xdr:col>
      <xdr:colOff>114300</xdr:colOff>
      <xdr:row>36</xdr:row>
      <xdr:rowOff>12337</xdr:rowOff>
    </xdr:to>
    <xdr:cxnSp macro="">
      <xdr:nvCxnSpPr>
        <xdr:cNvPr id="72" name="直線コネクタ 71"/>
        <xdr:cNvCxnSpPr/>
      </xdr:nvCxnSpPr>
      <xdr:spPr>
        <a:xfrm flipV="1">
          <a:off x="1130300" y="601145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125367</xdr:rowOff>
    </xdr:from>
    <xdr:to>
      <xdr:col>24</xdr:col>
      <xdr:colOff>114300</xdr:colOff>
      <xdr:row>36</xdr:row>
      <xdr:rowOff>55517</xdr:rowOff>
    </xdr:to>
    <xdr:sp macro="" textlink="">
      <xdr:nvSpPr>
        <xdr:cNvPr id="82" name="楕円 81"/>
        <xdr:cNvSpPr/>
      </xdr:nvSpPr>
      <xdr:spPr>
        <a:xfrm>
          <a:off x="4584700" y="61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103794</xdr:rowOff>
    </xdr:from>
    <xdr:ext cx="469744" cy="259045"/>
    <xdr:sp macro="" textlink="">
      <xdr:nvSpPr>
        <xdr:cNvPr id="83" name="議会費該当値テキスト"/>
        <xdr:cNvSpPr txBox="1"/>
      </xdr:nvSpPr>
      <xdr:spPr>
        <a:xfrm>
          <a:off x="4686300"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122101</xdr:rowOff>
    </xdr:from>
    <xdr:to>
      <xdr:col>20</xdr:col>
      <xdr:colOff>38100</xdr:colOff>
      <xdr:row>36</xdr:row>
      <xdr:rowOff>52251</xdr:rowOff>
    </xdr:to>
    <xdr:sp macro="" textlink="">
      <xdr:nvSpPr>
        <xdr:cNvPr id="84" name="楕円 83"/>
        <xdr:cNvSpPr/>
      </xdr:nvSpPr>
      <xdr:spPr>
        <a:xfrm>
          <a:off x="3746500" y="61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43378</xdr:rowOff>
    </xdr:from>
    <xdr:ext cx="469744" cy="259045"/>
    <xdr:sp macro="" textlink="">
      <xdr:nvSpPr>
        <xdr:cNvPr id="85" name="テキスト ボックス 84"/>
        <xdr:cNvSpPr txBox="1"/>
      </xdr:nvSpPr>
      <xdr:spPr>
        <a:xfrm>
          <a:off x="3562428" y="62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78558</xdr:rowOff>
    </xdr:from>
    <xdr:to>
      <xdr:col>15</xdr:col>
      <xdr:colOff>101600</xdr:colOff>
      <xdr:row>36</xdr:row>
      <xdr:rowOff>8708</xdr:rowOff>
    </xdr:to>
    <xdr:sp macro="" textlink="">
      <xdr:nvSpPr>
        <xdr:cNvPr id="86" name="楕円 85"/>
        <xdr:cNvSpPr/>
      </xdr:nvSpPr>
      <xdr:spPr>
        <a:xfrm>
          <a:off x="2857500" y="60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171285</xdr:rowOff>
    </xdr:from>
    <xdr:ext cx="469744" cy="259045"/>
    <xdr:sp macro="" textlink="">
      <xdr:nvSpPr>
        <xdr:cNvPr id="87" name="テキスト ボックス 86"/>
        <xdr:cNvSpPr txBox="1"/>
      </xdr:nvSpPr>
      <xdr:spPr>
        <a:xfrm>
          <a:off x="2673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131354</xdr:rowOff>
    </xdr:from>
    <xdr:to>
      <xdr:col>10</xdr:col>
      <xdr:colOff>165100</xdr:colOff>
      <xdr:row>35</xdr:row>
      <xdr:rowOff>61504</xdr:rowOff>
    </xdr:to>
    <xdr:sp macro="" textlink="">
      <xdr:nvSpPr>
        <xdr:cNvPr id="88" name="楕円 87"/>
        <xdr:cNvSpPr/>
      </xdr:nvSpPr>
      <xdr:spPr>
        <a:xfrm>
          <a:off x="1968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52631</xdr:rowOff>
    </xdr:from>
    <xdr:ext cx="469744" cy="259045"/>
    <xdr:sp macro="" textlink="">
      <xdr:nvSpPr>
        <xdr:cNvPr id="89" name="テキスト ボックス 88"/>
        <xdr:cNvSpPr txBox="1"/>
      </xdr:nvSpPr>
      <xdr:spPr>
        <a:xfrm>
          <a:off x="1784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132987</xdr:rowOff>
    </xdr:from>
    <xdr:to>
      <xdr:col>6</xdr:col>
      <xdr:colOff>38100</xdr:colOff>
      <xdr:row>36</xdr:row>
      <xdr:rowOff>63137</xdr:rowOff>
    </xdr:to>
    <xdr:sp macro="" textlink="">
      <xdr:nvSpPr>
        <xdr:cNvPr id="90" name="楕円 89"/>
        <xdr:cNvSpPr/>
      </xdr:nvSpPr>
      <xdr:spPr>
        <a:xfrm>
          <a:off x="1079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54264</xdr:rowOff>
    </xdr:from>
    <xdr:ext cx="469744" cy="259045"/>
    <xdr:sp macro="" textlink="">
      <xdr:nvSpPr>
        <xdr:cNvPr id="91" name="テキスト ボックス 90"/>
        <xdr:cNvSpPr txBox="1"/>
      </xdr:nvSpPr>
      <xdr:spPr>
        <a:xfrm>
          <a:off x="895428"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44031</xdr:rowOff>
    </xdr:from>
    <xdr:to>
      <xdr:col>24</xdr:col>
      <xdr:colOff>63500</xdr:colOff>
      <xdr:row>55</xdr:row>
      <xdr:rowOff>135586</xdr:rowOff>
    </xdr:to>
    <xdr:cxnSp macro="">
      <xdr:nvCxnSpPr>
        <xdr:cNvPr id="119" name="直線コネクタ 118"/>
        <xdr:cNvCxnSpPr/>
      </xdr:nvCxnSpPr>
      <xdr:spPr>
        <a:xfrm>
          <a:off x="3797300" y="9302331"/>
          <a:ext cx="838200" cy="26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44031</xdr:rowOff>
    </xdr:from>
    <xdr:to>
      <xdr:col>19</xdr:col>
      <xdr:colOff>177800</xdr:colOff>
      <xdr:row>56</xdr:row>
      <xdr:rowOff>43414</xdr:rowOff>
    </xdr:to>
    <xdr:cxnSp macro="">
      <xdr:nvCxnSpPr>
        <xdr:cNvPr id="122" name="直線コネクタ 121"/>
        <xdr:cNvCxnSpPr/>
      </xdr:nvCxnSpPr>
      <xdr:spPr>
        <a:xfrm flipV="1">
          <a:off x="2908300" y="9302331"/>
          <a:ext cx="889000" cy="34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43414</xdr:rowOff>
    </xdr:from>
    <xdr:to>
      <xdr:col>15</xdr:col>
      <xdr:colOff>50800</xdr:colOff>
      <xdr:row>56</xdr:row>
      <xdr:rowOff>54295</xdr:rowOff>
    </xdr:to>
    <xdr:cxnSp macro="">
      <xdr:nvCxnSpPr>
        <xdr:cNvPr id="125" name="直線コネクタ 124"/>
        <xdr:cNvCxnSpPr/>
      </xdr:nvCxnSpPr>
      <xdr:spPr>
        <a:xfrm flipV="1">
          <a:off x="2019300" y="964461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54295</xdr:rowOff>
    </xdr:from>
    <xdr:to>
      <xdr:col>10</xdr:col>
      <xdr:colOff>114300</xdr:colOff>
      <xdr:row>56</xdr:row>
      <xdr:rowOff>116657</xdr:rowOff>
    </xdr:to>
    <xdr:cxnSp macro="">
      <xdr:nvCxnSpPr>
        <xdr:cNvPr id="128" name="直線コネクタ 127"/>
        <xdr:cNvCxnSpPr/>
      </xdr:nvCxnSpPr>
      <xdr:spPr>
        <a:xfrm flipV="1">
          <a:off x="1130300" y="9655495"/>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84786</xdr:rowOff>
    </xdr:from>
    <xdr:to>
      <xdr:col>24</xdr:col>
      <xdr:colOff>114300</xdr:colOff>
      <xdr:row>56</xdr:row>
      <xdr:rowOff>14936</xdr:rowOff>
    </xdr:to>
    <xdr:sp macro="" textlink="">
      <xdr:nvSpPr>
        <xdr:cNvPr id="138" name="楕円 137"/>
        <xdr:cNvSpPr/>
      </xdr:nvSpPr>
      <xdr:spPr>
        <a:xfrm>
          <a:off x="4584700" y="95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107663</xdr:rowOff>
    </xdr:from>
    <xdr:ext cx="534377" cy="259045"/>
    <xdr:sp macro="" textlink="">
      <xdr:nvSpPr>
        <xdr:cNvPr id="139" name="総務費該当値テキスト"/>
        <xdr:cNvSpPr txBox="1"/>
      </xdr:nvSpPr>
      <xdr:spPr>
        <a:xfrm>
          <a:off x="4686300" y="93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164681</xdr:rowOff>
    </xdr:from>
    <xdr:to>
      <xdr:col>20</xdr:col>
      <xdr:colOff>38100</xdr:colOff>
      <xdr:row>54</xdr:row>
      <xdr:rowOff>94831</xdr:rowOff>
    </xdr:to>
    <xdr:sp macro="" textlink="">
      <xdr:nvSpPr>
        <xdr:cNvPr id="140" name="楕円 139"/>
        <xdr:cNvSpPr/>
      </xdr:nvSpPr>
      <xdr:spPr>
        <a:xfrm>
          <a:off x="3746500" y="92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111358</xdr:rowOff>
    </xdr:from>
    <xdr:ext cx="534377" cy="259045"/>
    <xdr:sp macro="" textlink="">
      <xdr:nvSpPr>
        <xdr:cNvPr id="141" name="テキスト ボックス 140"/>
        <xdr:cNvSpPr txBox="1"/>
      </xdr:nvSpPr>
      <xdr:spPr>
        <a:xfrm>
          <a:off x="3530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164064</xdr:rowOff>
    </xdr:from>
    <xdr:to>
      <xdr:col>15</xdr:col>
      <xdr:colOff>101600</xdr:colOff>
      <xdr:row>56</xdr:row>
      <xdr:rowOff>94214</xdr:rowOff>
    </xdr:to>
    <xdr:sp macro="" textlink="">
      <xdr:nvSpPr>
        <xdr:cNvPr id="142" name="楕円 141"/>
        <xdr:cNvSpPr/>
      </xdr:nvSpPr>
      <xdr:spPr>
        <a:xfrm>
          <a:off x="28575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110741</xdr:rowOff>
    </xdr:from>
    <xdr:ext cx="534377" cy="259045"/>
    <xdr:sp macro="" textlink="">
      <xdr:nvSpPr>
        <xdr:cNvPr id="143" name="テキスト ボックス 142"/>
        <xdr:cNvSpPr txBox="1"/>
      </xdr:nvSpPr>
      <xdr:spPr>
        <a:xfrm>
          <a:off x="2641111" y="936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3495</xdr:rowOff>
    </xdr:from>
    <xdr:to>
      <xdr:col>10</xdr:col>
      <xdr:colOff>165100</xdr:colOff>
      <xdr:row>56</xdr:row>
      <xdr:rowOff>105095</xdr:rowOff>
    </xdr:to>
    <xdr:sp macro="" textlink="">
      <xdr:nvSpPr>
        <xdr:cNvPr id="144" name="楕円 143"/>
        <xdr:cNvSpPr/>
      </xdr:nvSpPr>
      <xdr:spPr>
        <a:xfrm>
          <a:off x="1968500" y="96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121622</xdr:rowOff>
    </xdr:from>
    <xdr:ext cx="534377" cy="259045"/>
    <xdr:sp macro="" textlink="">
      <xdr:nvSpPr>
        <xdr:cNvPr id="145" name="テキスト ボックス 144"/>
        <xdr:cNvSpPr txBox="1"/>
      </xdr:nvSpPr>
      <xdr:spPr>
        <a:xfrm>
          <a:off x="1752111" y="93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65857</xdr:rowOff>
    </xdr:from>
    <xdr:to>
      <xdr:col>6</xdr:col>
      <xdr:colOff>38100</xdr:colOff>
      <xdr:row>56</xdr:row>
      <xdr:rowOff>167457</xdr:rowOff>
    </xdr:to>
    <xdr:sp macro="" textlink="">
      <xdr:nvSpPr>
        <xdr:cNvPr id="146" name="楕円 145"/>
        <xdr:cNvSpPr/>
      </xdr:nvSpPr>
      <xdr:spPr>
        <a:xfrm>
          <a:off x="1079500" y="96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158584</xdr:rowOff>
    </xdr:from>
    <xdr:ext cx="534377" cy="259045"/>
    <xdr:sp macro="" textlink="">
      <xdr:nvSpPr>
        <xdr:cNvPr id="147" name="テキスト ボックス 146"/>
        <xdr:cNvSpPr txBox="1"/>
      </xdr:nvSpPr>
      <xdr:spPr>
        <a:xfrm>
          <a:off x="863111" y="97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113348</xdr:rowOff>
    </xdr:from>
    <xdr:to>
      <xdr:col>24</xdr:col>
      <xdr:colOff>63500</xdr:colOff>
      <xdr:row>76</xdr:row>
      <xdr:rowOff>116560</xdr:rowOff>
    </xdr:to>
    <xdr:cxnSp macro="">
      <xdr:nvCxnSpPr>
        <xdr:cNvPr id="177" name="直線コネクタ 176"/>
        <xdr:cNvCxnSpPr/>
      </xdr:nvCxnSpPr>
      <xdr:spPr>
        <a:xfrm flipV="1">
          <a:off x="3797300" y="13143548"/>
          <a:ext cx="8382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19989</xdr:rowOff>
    </xdr:from>
    <xdr:to>
      <xdr:col>19</xdr:col>
      <xdr:colOff>177800</xdr:colOff>
      <xdr:row>76</xdr:row>
      <xdr:rowOff>116560</xdr:rowOff>
    </xdr:to>
    <xdr:cxnSp macro="">
      <xdr:nvCxnSpPr>
        <xdr:cNvPr id="180" name="直線コネクタ 179"/>
        <xdr:cNvCxnSpPr/>
      </xdr:nvCxnSpPr>
      <xdr:spPr>
        <a:xfrm>
          <a:off x="2908300" y="13050189"/>
          <a:ext cx="889000" cy="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19989</xdr:rowOff>
    </xdr:from>
    <xdr:to>
      <xdr:col>15</xdr:col>
      <xdr:colOff>50800</xdr:colOff>
      <xdr:row>77</xdr:row>
      <xdr:rowOff>7125</xdr:rowOff>
    </xdr:to>
    <xdr:cxnSp macro="">
      <xdr:nvCxnSpPr>
        <xdr:cNvPr id="183" name="直線コネクタ 182"/>
        <xdr:cNvCxnSpPr/>
      </xdr:nvCxnSpPr>
      <xdr:spPr>
        <a:xfrm flipV="1">
          <a:off x="2019300" y="13050189"/>
          <a:ext cx="889000" cy="15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7125</xdr:rowOff>
    </xdr:from>
    <xdr:to>
      <xdr:col>10</xdr:col>
      <xdr:colOff>114300</xdr:colOff>
      <xdr:row>77</xdr:row>
      <xdr:rowOff>59080</xdr:rowOff>
    </xdr:to>
    <xdr:cxnSp macro="">
      <xdr:nvCxnSpPr>
        <xdr:cNvPr id="186" name="直線コネクタ 185"/>
        <xdr:cNvCxnSpPr/>
      </xdr:nvCxnSpPr>
      <xdr:spPr>
        <a:xfrm flipV="1">
          <a:off x="1130300" y="13208775"/>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62548</xdr:rowOff>
    </xdr:from>
    <xdr:to>
      <xdr:col>24</xdr:col>
      <xdr:colOff>114300</xdr:colOff>
      <xdr:row>76</xdr:row>
      <xdr:rowOff>164148</xdr:rowOff>
    </xdr:to>
    <xdr:sp macro="" textlink="">
      <xdr:nvSpPr>
        <xdr:cNvPr id="196" name="楕円 195"/>
        <xdr:cNvSpPr/>
      </xdr:nvSpPr>
      <xdr:spPr>
        <a:xfrm>
          <a:off x="4584700" y="130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40975</xdr:rowOff>
    </xdr:from>
    <xdr:ext cx="599010" cy="259045"/>
    <xdr:sp macro="" textlink="">
      <xdr:nvSpPr>
        <xdr:cNvPr id="197" name="民生費該当値テキスト"/>
        <xdr:cNvSpPr txBox="1"/>
      </xdr:nvSpPr>
      <xdr:spPr>
        <a:xfrm>
          <a:off x="4686300" y="1307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65760</xdr:rowOff>
    </xdr:from>
    <xdr:to>
      <xdr:col>20</xdr:col>
      <xdr:colOff>38100</xdr:colOff>
      <xdr:row>76</xdr:row>
      <xdr:rowOff>167360</xdr:rowOff>
    </xdr:to>
    <xdr:sp macro="" textlink="">
      <xdr:nvSpPr>
        <xdr:cNvPr id="198" name="楕円 197"/>
        <xdr:cNvSpPr/>
      </xdr:nvSpPr>
      <xdr:spPr>
        <a:xfrm>
          <a:off x="3746500" y="13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158487</xdr:rowOff>
    </xdr:from>
    <xdr:ext cx="599010" cy="259045"/>
    <xdr:sp macro="" textlink="">
      <xdr:nvSpPr>
        <xdr:cNvPr id="199" name="テキスト ボックス 198"/>
        <xdr:cNvSpPr txBox="1"/>
      </xdr:nvSpPr>
      <xdr:spPr>
        <a:xfrm>
          <a:off x="3497795" y="1318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140639</xdr:rowOff>
    </xdr:from>
    <xdr:to>
      <xdr:col>15</xdr:col>
      <xdr:colOff>101600</xdr:colOff>
      <xdr:row>76</xdr:row>
      <xdr:rowOff>70789</xdr:rowOff>
    </xdr:to>
    <xdr:sp macro="" textlink="">
      <xdr:nvSpPr>
        <xdr:cNvPr id="200" name="楕円 199"/>
        <xdr:cNvSpPr/>
      </xdr:nvSpPr>
      <xdr:spPr>
        <a:xfrm>
          <a:off x="2857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87316</xdr:rowOff>
    </xdr:from>
    <xdr:ext cx="599010" cy="259045"/>
    <xdr:sp macro="" textlink="">
      <xdr:nvSpPr>
        <xdr:cNvPr id="201" name="テキスト ボックス 200"/>
        <xdr:cNvSpPr txBox="1"/>
      </xdr:nvSpPr>
      <xdr:spPr>
        <a:xfrm>
          <a:off x="2608795" y="127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127775</xdr:rowOff>
    </xdr:from>
    <xdr:to>
      <xdr:col>10</xdr:col>
      <xdr:colOff>165100</xdr:colOff>
      <xdr:row>77</xdr:row>
      <xdr:rowOff>57925</xdr:rowOff>
    </xdr:to>
    <xdr:sp macro="" textlink="">
      <xdr:nvSpPr>
        <xdr:cNvPr id="202" name="楕円 201"/>
        <xdr:cNvSpPr/>
      </xdr:nvSpPr>
      <xdr:spPr>
        <a:xfrm>
          <a:off x="1968500" y="131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49052</xdr:rowOff>
    </xdr:from>
    <xdr:ext cx="599010" cy="259045"/>
    <xdr:sp macro="" textlink="">
      <xdr:nvSpPr>
        <xdr:cNvPr id="203" name="テキスト ボックス 202"/>
        <xdr:cNvSpPr txBox="1"/>
      </xdr:nvSpPr>
      <xdr:spPr>
        <a:xfrm>
          <a:off x="1719795" y="1325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xdr:rowOff>
    </xdr:from>
    <xdr:to>
      <xdr:col>6</xdr:col>
      <xdr:colOff>38100</xdr:colOff>
      <xdr:row>77</xdr:row>
      <xdr:rowOff>109880</xdr:rowOff>
    </xdr:to>
    <xdr:sp macro="" textlink="">
      <xdr:nvSpPr>
        <xdr:cNvPr id="204" name="楕円 203"/>
        <xdr:cNvSpPr/>
      </xdr:nvSpPr>
      <xdr:spPr>
        <a:xfrm>
          <a:off x="10795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101007</xdr:rowOff>
    </xdr:from>
    <xdr:ext cx="599010" cy="259045"/>
    <xdr:sp macro="" textlink="">
      <xdr:nvSpPr>
        <xdr:cNvPr id="205" name="テキスト ボックス 204"/>
        <xdr:cNvSpPr txBox="1"/>
      </xdr:nvSpPr>
      <xdr:spPr>
        <a:xfrm>
          <a:off x="830795" y="133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143489</xdr:rowOff>
    </xdr:from>
    <xdr:to>
      <xdr:col>24</xdr:col>
      <xdr:colOff>63500</xdr:colOff>
      <xdr:row>96</xdr:row>
      <xdr:rowOff>1267</xdr:rowOff>
    </xdr:to>
    <xdr:cxnSp macro="">
      <xdr:nvCxnSpPr>
        <xdr:cNvPr id="237" name="直線コネクタ 236"/>
        <xdr:cNvCxnSpPr/>
      </xdr:nvCxnSpPr>
      <xdr:spPr>
        <a:xfrm>
          <a:off x="3797300" y="16088339"/>
          <a:ext cx="838200" cy="3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143489</xdr:rowOff>
    </xdr:from>
    <xdr:to>
      <xdr:col>19</xdr:col>
      <xdr:colOff>177800</xdr:colOff>
      <xdr:row>96</xdr:row>
      <xdr:rowOff>107728</xdr:rowOff>
    </xdr:to>
    <xdr:cxnSp macro="">
      <xdr:nvCxnSpPr>
        <xdr:cNvPr id="240" name="直線コネクタ 239"/>
        <xdr:cNvCxnSpPr/>
      </xdr:nvCxnSpPr>
      <xdr:spPr>
        <a:xfrm flipV="1">
          <a:off x="2908300" y="16088339"/>
          <a:ext cx="889000" cy="47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107728</xdr:rowOff>
    </xdr:from>
    <xdr:to>
      <xdr:col>15</xdr:col>
      <xdr:colOff>50800</xdr:colOff>
      <xdr:row>97</xdr:row>
      <xdr:rowOff>16354</xdr:rowOff>
    </xdr:to>
    <xdr:cxnSp macro="">
      <xdr:nvCxnSpPr>
        <xdr:cNvPr id="243" name="直線コネクタ 242"/>
        <xdr:cNvCxnSpPr/>
      </xdr:nvCxnSpPr>
      <xdr:spPr>
        <a:xfrm flipV="1">
          <a:off x="2019300" y="16566928"/>
          <a:ext cx="889000" cy="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16354</xdr:rowOff>
    </xdr:from>
    <xdr:to>
      <xdr:col>10</xdr:col>
      <xdr:colOff>114300</xdr:colOff>
      <xdr:row>97</xdr:row>
      <xdr:rowOff>31736</xdr:rowOff>
    </xdr:to>
    <xdr:cxnSp macro="">
      <xdr:nvCxnSpPr>
        <xdr:cNvPr id="246" name="直線コネクタ 245"/>
        <xdr:cNvCxnSpPr/>
      </xdr:nvCxnSpPr>
      <xdr:spPr>
        <a:xfrm flipV="1">
          <a:off x="1130300" y="16647004"/>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121917</xdr:rowOff>
    </xdr:from>
    <xdr:to>
      <xdr:col>24</xdr:col>
      <xdr:colOff>114300</xdr:colOff>
      <xdr:row>96</xdr:row>
      <xdr:rowOff>52067</xdr:rowOff>
    </xdr:to>
    <xdr:sp macro="" textlink="">
      <xdr:nvSpPr>
        <xdr:cNvPr id="256" name="楕円 255"/>
        <xdr:cNvSpPr/>
      </xdr:nvSpPr>
      <xdr:spPr>
        <a:xfrm>
          <a:off x="4584700" y="164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144794</xdr:rowOff>
    </xdr:from>
    <xdr:ext cx="534377" cy="259045"/>
    <xdr:sp macro="" textlink="">
      <xdr:nvSpPr>
        <xdr:cNvPr id="257" name="衛生費該当値テキスト"/>
        <xdr:cNvSpPr txBox="1"/>
      </xdr:nvSpPr>
      <xdr:spPr>
        <a:xfrm>
          <a:off x="4686300" y="162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92689</xdr:rowOff>
    </xdr:from>
    <xdr:to>
      <xdr:col>20</xdr:col>
      <xdr:colOff>38100</xdr:colOff>
      <xdr:row>94</xdr:row>
      <xdr:rowOff>22839</xdr:rowOff>
    </xdr:to>
    <xdr:sp macro="" textlink="">
      <xdr:nvSpPr>
        <xdr:cNvPr id="258" name="楕円 257"/>
        <xdr:cNvSpPr/>
      </xdr:nvSpPr>
      <xdr:spPr>
        <a:xfrm>
          <a:off x="3746500" y="16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39366</xdr:rowOff>
    </xdr:from>
    <xdr:ext cx="534377" cy="259045"/>
    <xdr:sp macro="" textlink="">
      <xdr:nvSpPr>
        <xdr:cNvPr id="259" name="テキスト ボックス 258"/>
        <xdr:cNvSpPr txBox="1"/>
      </xdr:nvSpPr>
      <xdr:spPr>
        <a:xfrm>
          <a:off x="3530111" y="158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56928</xdr:rowOff>
    </xdr:from>
    <xdr:to>
      <xdr:col>15</xdr:col>
      <xdr:colOff>101600</xdr:colOff>
      <xdr:row>96</xdr:row>
      <xdr:rowOff>158528</xdr:rowOff>
    </xdr:to>
    <xdr:sp macro="" textlink="">
      <xdr:nvSpPr>
        <xdr:cNvPr id="260" name="楕円 259"/>
        <xdr:cNvSpPr/>
      </xdr:nvSpPr>
      <xdr:spPr>
        <a:xfrm>
          <a:off x="2857500" y="165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xdr:rowOff>
    </xdr:from>
    <xdr:ext cx="534377" cy="259045"/>
    <xdr:sp macro="" textlink="">
      <xdr:nvSpPr>
        <xdr:cNvPr id="261" name="テキスト ボックス 260"/>
        <xdr:cNvSpPr txBox="1"/>
      </xdr:nvSpPr>
      <xdr:spPr>
        <a:xfrm>
          <a:off x="2641111" y="162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137004</xdr:rowOff>
    </xdr:from>
    <xdr:to>
      <xdr:col>10</xdr:col>
      <xdr:colOff>165100</xdr:colOff>
      <xdr:row>97</xdr:row>
      <xdr:rowOff>67154</xdr:rowOff>
    </xdr:to>
    <xdr:sp macro="" textlink="">
      <xdr:nvSpPr>
        <xdr:cNvPr id="262" name="楕円 261"/>
        <xdr:cNvSpPr/>
      </xdr:nvSpPr>
      <xdr:spPr>
        <a:xfrm>
          <a:off x="1968500" y="165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58281</xdr:rowOff>
    </xdr:from>
    <xdr:ext cx="534377" cy="259045"/>
    <xdr:sp macro="" textlink="">
      <xdr:nvSpPr>
        <xdr:cNvPr id="263" name="テキスト ボックス 262"/>
        <xdr:cNvSpPr txBox="1"/>
      </xdr:nvSpPr>
      <xdr:spPr>
        <a:xfrm>
          <a:off x="1752111" y="166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152386</xdr:rowOff>
    </xdr:from>
    <xdr:to>
      <xdr:col>6</xdr:col>
      <xdr:colOff>38100</xdr:colOff>
      <xdr:row>97</xdr:row>
      <xdr:rowOff>82536</xdr:rowOff>
    </xdr:to>
    <xdr:sp macro="" textlink="">
      <xdr:nvSpPr>
        <xdr:cNvPr id="264" name="楕円 263"/>
        <xdr:cNvSpPr/>
      </xdr:nvSpPr>
      <xdr:spPr>
        <a:xfrm>
          <a:off x="1079500" y="16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99063</xdr:rowOff>
    </xdr:from>
    <xdr:ext cx="534377" cy="259045"/>
    <xdr:sp macro="" textlink="">
      <xdr:nvSpPr>
        <xdr:cNvPr id="265" name="テキスト ボックス 264"/>
        <xdr:cNvSpPr txBox="1"/>
      </xdr:nvSpPr>
      <xdr:spPr>
        <a:xfrm>
          <a:off x="863111" y="1638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3912</xdr:rowOff>
    </xdr:from>
    <xdr:to>
      <xdr:col>55</xdr:col>
      <xdr:colOff>0</xdr:colOff>
      <xdr:row>37</xdr:row>
      <xdr:rowOff>6655</xdr:rowOff>
    </xdr:to>
    <xdr:cxnSp macro="">
      <xdr:nvCxnSpPr>
        <xdr:cNvPr id="292" name="直線コネクタ 291"/>
        <xdr:cNvCxnSpPr/>
      </xdr:nvCxnSpPr>
      <xdr:spPr>
        <a:xfrm>
          <a:off x="9639300" y="634756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78892</xdr:rowOff>
    </xdr:from>
    <xdr:to>
      <xdr:col>50</xdr:col>
      <xdr:colOff>114300</xdr:colOff>
      <xdr:row>37</xdr:row>
      <xdr:rowOff>3912</xdr:rowOff>
    </xdr:to>
    <xdr:cxnSp macro="">
      <xdr:nvCxnSpPr>
        <xdr:cNvPr id="295" name="直線コネクタ 294"/>
        <xdr:cNvCxnSpPr/>
      </xdr:nvCxnSpPr>
      <xdr:spPr>
        <a:xfrm>
          <a:off x="8750300" y="62510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78892</xdr:rowOff>
    </xdr:from>
    <xdr:to>
      <xdr:col>45</xdr:col>
      <xdr:colOff>177800</xdr:colOff>
      <xdr:row>36</xdr:row>
      <xdr:rowOff>158902</xdr:rowOff>
    </xdr:to>
    <xdr:cxnSp macro="">
      <xdr:nvCxnSpPr>
        <xdr:cNvPr id="298" name="直線コネクタ 297"/>
        <xdr:cNvCxnSpPr/>
      </xdr:nvCxnSpPr>
      <xdr:spPr>
        <a:xfrm flipV="1">
          <a:off x="7861300" y="625109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117754</xdr:rowOff>
    </xdr:from>
    <xdr:to>
      <xdr:col>41</xdr:col>
      <xdr:colOff>50800</xdr:colOff>
      <xdr:row>36</xdr:row>
      <xdr:rowOff>158902</xdr:rowOff>
    </xdr:to>
    <xdr:cxnSp macro="">
      <xdr:nvCxnSpPr>
        <xdr:cNvPr id="301" name="直線コネクタ 300"/>
        <xdr:cNvCxnSpPr/>
      </xdr:nvCxnSpPr>
      <xdr:spPr>
        <a:xfrm>
          <a:off x="6972300" y="62899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127305</xdr:rowOff>
    </xdr:from>
    <xdr:to>
      <xdr:col>55</xdr:col>
      <xdr:colOff>50800</xdr:colOff>
      <xdr:row>37</xdr:row>
      <xdr:rowOff>57455</xdr:rowOff>
    </xdr:to>
    <xdr:sp macro="" textlink="">
      <xdr:nvSpPr>
        <xdr:cNvPr id="311" name="楕円 310"/>
        <xdr:cNvSpPr/>
      </xdr:nvSpPr>
      <xdr:spPr>
        <a:xfrm>
          <a:off x="104267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150182</xdr:rowOff>
    </xdr:from>
    <xdr:ext cx="378565" cy="259045"/>
    <xdr:sp macro="" textlink="">
      <xdr:nvSpPr>
        <xdr:cNvPr id="312" name="労働費該当値テキスト"/>
        <xdr:cNvSpPr txBox="1"/>
      </xdr:nvSpPr>
      <xdr:spPr>
        <a:xfrm>
          <a:off x="10528300" y="61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124562</xdr:rowOff>
    </xdr:from>
    <xdr:to>
      <xdr:col>50</xdr:col>
      <xdr:colOff>165100</xdr:colOff>
      <xdr:row>37</xdr:row>
      <xdr:rowOff>54712</xdr:rowOff>
    </xdr:to>
    <xdr:sp macro="" textlink="">
      <xdr:nvSpPr>
        <xdr:cNvPr id="313" name="楕円 312"/>
        <xdr:cNvSpPr/>
      </xdr:nvSpPr>
      <xdr:spPr>
        <a:xfrm>
          <a:off x="9588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71239</xdr:rowOff>
    </xdr:from>
    <xdr:ext cx="378565" cy="259045"/>
    <xdr:sp macro="" textlink="">
      <xdr:nvSpPr>
        <xdr:cNvPr id="314" name="テキスト ボックス 313"/>
        <xdr:cNvSpPr txBox="1"/>
      </xdr:nvSpPr>
      <xdr:spPr>
        <a:xfrm>
          <a:off x="9450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28092</xdr:rowOff>
    </xdr:from>
    <xdr:to>
      <xdr:col>46</xdr:col>
      <xdr:colOff>38100</xdr:colOff>
      <xdr:row>36</xdr:row>
      <xdr:rowOff>129692</xdr:rowOff>
    </xdr:to>
    <xdr:sp macro="" textlink="">
      <xdr:nvSpPr>
        <xdr:cNvPr id="315" name="楕円 314"/>
        <xdr:cNvSpPr/>
      </xdr:nvSpPr>
      <xdr:spPr>
        <a:xfrm>
          <a:off x="8699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146219</xdr:rowOff>
    </xdr:from>
    <xdr:ext cx="378565" cy="259045"/>
    <xdr:sp macro="" textlink="">
      <xdr:nvSpPr>
        <xdr:cNvPr id="316" name="テキスト ボックス 315"/>
        <xdr:cNvSpPr txBox="1"/>
      </xdr:nvSpPr>
      <xdr:spPr>
        <a:xfrm>
          <a:off x="8561017" y="597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108102</xdr:rowOff>
    </xdr:from>
    <xdr:to>
      <xdr:col>41</xdr:col>
      <xdr:colOff>101600</xdr:colOff>
      <xdr:row>37</xdr:row>
      <xdr:rowOff>38252</xdr:rowOff>
    </xdr:to>
    <xdr:sp macro="" textlink="">
      <xdr:nvSpPr>
        <xdr:cNvPr id="317" name="楕円 316"/>
        <xdr:cNvSpPr/>
      </xdr:nvSpPr>
      <xdr:spPr>
        <a:xfrm>
          <a:off x="7810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29379</xdr:rowOff>
    </xdr:from>
    <xdr:ext cx="378565" cy="259045"/>
    <xdr:sp macro="" textlink="">
      <xdr:nvSpPr>
        <xdr:cNvPr id="318" name="テキスト ボックス 317"/>
        <xdr:cNvSpPr txBox="1"/>
      </xdr:nvSpPr>
      <xdr:spPr>
        <a:xfrm>
          <a:off x="7672017" y="637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66954</xdr:rowOff>
    </xdr:from>
    <xdr:to>
      <xdr:col>36</xdr:col>
      <xdr:colOff>165100</xdr:colOff>
      <xdr:row>36</xdr:row>
      <xdr:rowOff>168554</xdr:rowOff>
    </xdr:to>
    <xdr:sp macro="" textlink="">
      <xdr:nvSpPr>
        <xdr:cNvPr id="319" name="楕円 318"/>
        <xdr:cNvSpPr/>
      </xdr:nvSpPr>
      <xdr:spPr>
        <a:xfrm>
          <a:off x="6921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159681</xdr:rowOff>
    </xdr:from>
    <xdr:ext cx="378565" cy="259045"/>
    <xdr:sp macro="" textlink="">
      <xdr:nvSpPr>
        <xdr:cNvPr id="320" name="テキスト ボックス 319"/>
        <xdr:cNvSpPr txBox="1"/>
      </xdr:nvSpPr>
      <xdr:spPr>
        <a:xfrm>
          <a:off x="6783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51369</xdr:rowOff>
    </xdr:from>
    <xdr:to>
      <xdr:col>55</xdr:col>
      <xdr:colOff>0</xdr:colOff>
      <xdr:row>57</xdr:row>
      <xdr:rowOff>80584</xdr:rowOff>
    </xdr:to>
    <xdr:cxnSp macro="">
      <xdr:nvCxnSpPr>
        <xdr:cNvPr id="347" name="直線コネクタ 346"/>
        <xdr:cNvCxnSpPr/>
      </xdr:nvCxnSpPr>
      <xdr:spPr>
        <a:xfrm flipV="1">
          <a:off x="9639300" y="9824019"/>
          <a:ext cx="8382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55164</xdr:rowOff>
    </xdr:from>
    <xdr:to>
      <xdr:col>50</xdr:col>
      <xdr:colOff>114300</xdr:colOff>
      <xdr:row>57</xdr:row>
      <xdr:rowOff>80584</xdr:rowOff>
    </xdr:to>
    <xdr:cxnSp macro="">
      <xdr:nvCxnSpPr>
        <xdr:cNvPr id="350" name="直線コネクタ 349"/>
        <xdr:cNvCxnSpPr/>
      </xdr:nvCxnSpPr>
      <xdr:spPr>
        <a:xfrm>
          <a:off x="8750300" y="9827814"/>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55164</xdr:rowOff>
    </xdr:from>
    <xdr:to>
      <xdr:col>45</xdr:col>
      <xdr:colOff>177800</xdr:colOff>
      <xdr:row>57</xdr:row>
      <xdr:rowOff>64308</xdr:rowOff>
    </xdr:to>
    <xdr:cxnSp macro="">
      <xdr:nvCxnSpPr>
        <xdr:cNvPr id="353" name="直線コネクタ 352"/>
        <xdr:cNvCxnSpPr/>
      </xdr:nvCxnSpPr>
      <xdr:spPr>
        <a:xfrm flipV="1">
          <a:off x="7861300" y="98278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64308</xdr:rowOff>
    </xdr:from>
    <xdr:to>
      <xdr:col>41</xdr:col>
      <xdr:colOff>50800</xdr:colOff>
      <xdr:row>57</xdr:row>
      <xdr:rowOff>86619</xdr:rowOff>
    </xdr:to>
    <xdr:cxnSp macro="">
      <xdr:nvCxnSpPr>
        <xdr:cNvPr id="356" name="直線コネクタ 355"/>
        <xdr:cNvCxnSpPr/>
      </xdr:nvCxnSpPr>
      <xdr:spPr>
        <a:xfrm flipV="1">
          <a:off x="6972300" y="9836958"/>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xdr:rowOff>
    </xdr:from>
    <xdr:to>
      <xdr:col>55</xdr:col>
      <xdr:colOff>50800</xdr:colOff>
      <xdr:row>57</xdr:row>
      <xdr:rowOff>102169</xdr:rowOff>
    </xdr:to>
    <xdr:sp macro="" textlink="">
      <xdr:nvSpPr>
        <xdr:cNvPr id="366" name="楕円 365"/>
        <xdr:cNvSpPr/>
      </xdr:nvSpPr>
      <xdr:spPr>
        <a:xfrm>
          <a:off x="10426700" y="97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23446</xdr:rowOff>
    </xdr:from>
    <xdr:ext cx="469744" cy="259045"/>
    <xdr:sp macro="" textlink="">
      <xdr:nvSpPr>
        <xdr:cNvPr id="367" name="農林水産業費該当値テキスト"/>
        <xdr:cNvSpPr txBox="1"/>
      </xdr:nvSpPr>
      <xdr:spPr>
        <a:xfrm>
          <a:off x="10528300" y="96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29784</xdr:rowOff>
    </xdr:from>
    <xdr:to>
      <xdr:col>50</xdr:col>
      <xdr:colOff>165100</xdr:colOff>
      <xdr:row>57</xdr:row>
      <xdr:rowOff>131384</xdr:rowOff>
    </xdr:to>
    <xdr:sp macro="" textlink="">
      <xdr:nvSpPr>
        <xdr:cNvPr id="368" name="楕円 367"/>
        <xdr:cNvSpPr/>
      </xdr:nvSpPr>
      <xdr:spPr>
        <a:xfrm>
          <a:off x="9588500" y="98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147911</xdr:rowOff>
    </xdr:from>
    <xdr:ext cx="469744" cy="259045"/>
    <xdr:sp macro="" textlink="">
      <xdr:nvSpPr>
        <xdr:cNvPr id="369" name="テキスト ボックス 368"/>
        <xdr:cNvSpPr txBox="1"/>
      </xdr:nvSpPr>
      <xdr:spPr>
        <a:xfrm>
          <a:off x="9404428" y="95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4364</xdr:rowOff>
    </xdr:from>
    <xdr:to>
      <xdr:col>46</xdr:col>
      <xdr:colOff>38100</xdr:colOff>
      <xdr:row>57</xdr:row>
      <xdr:rowOff>105964</xdr:rowOff>
    </xdr:to>
    <xdr:sp macro="" textlink="">
      <xdr:nvSpPr>
        <xdr:cNvPr id="370" name="楕円 369"/>
        <xdr:cNvSpPr/>
      </xdr:nvSpPr>
      <xdr:spPr>
        <a:xfrm>
          <a:off x="8699500" y="97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122491</xdr:rowOff>
    </xdr:from>
    <xdr:ext cx="469744" cy="259045"/>
    <xdr:sp macro="" textlink="">
      <xdr:nvSpPr>
        <xdr:cNvPr id="371" name="テキスト ボックス 370"/>
        <xdr:cNvSpPr txBox="1"/>
      </xdr:nvSpPr>
      <xdr:spPr>
        <a:xfrm>
          <a:off x="8515428" y="955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13508</xdr:rowOff>
    </xdr:from>
    <xdr:to>
      <xdr:col>41</xdr:col>
      <xdr:colOff>101600</xdr:colOff>
      <xdr:row>57</xdr:row>
      <xdr:rowOff>115108</xdr:rowOff>
    </xdr:to>
    <xdr:sp macro="" textlink="">
      <xdr:nvSpPr>
        <xdr:cNvPr id="372" name="楕円 371"/>
        <xdr:cNvSpPr/>
      </xdr:nvSpPr>
      <xdr:spPr>
        <a:xfrm>
          <a:off x="7810500" y="97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131635</xdr:rowOff>
    </xdr:from>
    <xdr:ext cx="469744" cy="259045"/>
    <xdr:sp macro="" textlink="">
      <xdr:nvSpPr>
        <xdr:cNvPr id="373" name="テキスト ボックス 372"/>
        <xdr:cNvSpPr txBox="1"/>
      </xdr:nvSpPr>
      <xdr:spPr>
        <a:xfrm>
          <a:off x="7626428" y="956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35819</xdr:rowOff>
    </xdr:from>
    <xdr:to>
      <xdr:col>36</xdr:col>
      <xdr:colOff>165100</xdr:colOff>
      <xdr:row>57</xdr:row>
      <xdr:rowOff>137419</xdr:rowOff>
    </xdr:to>
    <xdr:sp macro="" textlink="">
      <xdr:nvSpPr>
        <xdr:cNvPr id="374" name="楕円 373"/>
        <xdr:cNvSpPr/>
      </xdr:nvSpPr>
      <xdr:spPr>
        <a:xfrm>
          <a:off x="6921500" y="98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128546</xdr:rowOff>
    </xdr:from>
    <xdr:ext cx="469744" cy="259045"/>
    <xdr:sp macro="" textlink="">
      <xdr:nvSpPr>
        <xdr:cNvPr id="375" name="テキスト ボックス 374"/>
        <xdr:cNvSpPr txBox="1"/>
      </xdr:nvSpPr>
      <xdr:spPr>
        <a:xfrm>
          <a:off x="6737428" y="99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55552</xdr:rowOff>
    </xdr:from>
    <xdr:to>
      <xdr:col>55</xdr:col>
      <xdr:colOff>0</xdr:colOff>
      <xdr:row>78</xdr:row>
      <xdr:rowOff>69452</xdr:rowOff>
    </xdr:to>
    <xdr:cxnSp macro="">
      <xdr:nvCxnSpPr>
        <xdr:cNvPr id="402" name="直線コネクタ 401"/>
        <xdr:cNvCxnSpPr/>
      </xdr:nvCxnSpPr>
      <xdr:spPr>
        <a:xfrm flipV="1">
          <a:off x="9639300" y="13428652"/>
          <a:ext cx="8382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64467</xdr:rowOff>
    </xdr:from>
    <xdr:to>
      <xdr:col>50</xdr:col>
      <xdr:colOff>114300</xdr:colOff>
      <xdr:row>78</xdr:row>
      <xdr:rowOff>69452</xdr:rowOff>
    </xdr:to>
    <xdr:cxnSp macro="">
      <xdr:nvCxnSpPr>
        <xdr:cNvPr id="405" name="直線コネクタ 404"/>
        <xdr:cNvCxnSpPr/>
      </xdr:nvCxnSpPr>
      <xdr:spPr>
        <a:xfrm>
          <a:off x="8750300" y="13437567"/>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7409</xdr:rowOff>
    </xdr:from>
    <xdr:to>
      <xdr:col>45</xdr:col>
      <xdr:colOff>177800</xdr:colOff>
      <xdr:row>78</xdr:row>
      <xdr:rowOff>64467</xdr:rowOff>
    </xdr:to>
    <xdr:cxnSp macro="">
      <xdr:nvCxnSpPr>
        <xdr:cNvPr id="408" name="直線コネクタ 407"/>
        <xdr:cNvCxnSpPr/>
      </xdr:nvCxnSpPr>
      <xdr:spPr>
        <a:xfrm>
          <a:off x="7861300" y="13380509"/>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7409</xdr:rowOff>
    </xdr:from>
    <xdr:to>
      <xdr:col>41</xdr:col>
      <xdr:colOff>50800</xdr:colOff>
      <xdr:row>78</xdr:row>
      <xdr:rowOff>44648</xdr:rowOff>
    </xdr:to>
    <xdr:cxnSp macro="">
      <xdr:nvCxnSpPr>
        <xdr:cNvPr id="411" name="直線コネクタ 410"/>
        <xdr:cNvCxnSpPr/>
      </xdr:nvCxnSpPr>
      <xdr:spPr>
        <a:xfrm flipV="1">
          <a:off x="6972300" y="13380509"/>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4752</xdr:rowOff>
    </xdr:from>
    <xdr:to>
      <xdr:col>55</xdr:col>
      <xdr:colOff>50800</xdr:colOff>
      <xdr:row>78</xdr:row>
      <xdr:rowOff>106352</xdr:rowOff>
    </xdr:to>
    <xdr:sp macro="" textlink="">
      <xdr:nvSpPr>
        <xdr:cNvPr id="421" name="楕円 420"/>
        <xdr:cNvSpPr/>
      </xdr:nvSpPr>
      <xdr:spPr>
        <a:xfrm>
          <a:off x="10426700" y="133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91129</xdr:rowOff>
    </xdr:from>
    <xdr:ext cx="469744" cy="259045"/>
    <xdr:sp macro="" textlink="">
      <xdr:nvSpPr>
        <xdr:cNvPr id="422" name="商工費該当値テキスト"/>
        <xdr:cNvSpPr txBox="1"/>
      </xdr:nvSpPr>
      <xdr:spPr>
        <a:xfrm>
          <a:off x="10528300" y="132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18652</xdr:rowOff>
    </xdr:from>
    <xdr:to>
      <xdr:col>50</xdr:col>
      <xdr:colOff>165100</xdr:colOff>
      <xdr:row>78</xdr:row>
      <xdr:rowOff>120252</xdr:rowOff>
    </xdr:to>
    <xdr:sp macro="" textlink="">
      <xdr:nvSpPr>
        <xdr:cNvPr id="423" name="楕円 422"/>
        <xdr:cNvSpPr/>
      </xdr:nvSpPr>
      <xdr:spPr>
        <a:xfrm>
          <a:off x="9588500" y="13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111379</xdr:rowOff>
    </xdr:from>
    <xdr:ext cx="469744" cy="259045"/>
    <xdr:sp macro="" textlink="">
      <xdr:nvSpPr>
        <xdr:cNvPr id="424" name="テキスト ボックス 423"/>
        <xdr:cNvSpPr txBox="1"/>
      </xdr:nvSpPr>
      <xdr:spPr>
        <a:xfrm>
          <a:off x="9404428" y="134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13667</xdr:rowOff>
    </xdr:from>
    <xdr:to>
      <xdr:col>46</xdr:col>
      <xdr:colOff>38100</xdr:colOff>
      <xdr:row>78</xdr:row>
      <xdr:rowOff>115267</xdr:rowOff>
    </xdr:to>
    <xdr:sp macro="" textlink="">
      <xdr:nvSpPr>
        <xdr:cNvPr id="425" name="楕円 424"/>
        <xdr:cNvSpPr/>
      </xdr:nvSpPr>
      <xdr:spPr>
        <a:xfrm>
          <a:off x="8699500" y="133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106394</xdr:rowOff>
    </xdr:from>
    <xdr:ext cx="469744" cy="259045"/>
    <xdr:sp macro="" textlink="">
      <xdr:nvSpPr>
        <xdr:cNvPr id="426" name="テキスト ボックス 425"/>
        <xdr:cNvSpPr txBox="1"/>
      </xdr:nvSpPr>
      <xdr:spPr>
        <a:xfrm>
          <a:off x="8515428" y="1347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128059</xdr:rowOff>
    </xdr:from>
    <xdr:to>
      <xdr:col>41</xdr:col>
      <xdr:colOff>101600</xdr:colOff>
      <xdr:row>78</xdr:row>
      <xdr:rowOff>58209</xdr:rowOff>
    </xdr:to>
    <xdr:sp macro="" textlink="">
      <xdr:nvSpPr>
        <xdr:cNvPr id="427" name="楕円 426"/>
        <xdr:cNvSpPr/>
      </xdr:nvSpPr>
      <xdr:spPr>
        <a:xfrm>
          <a:off x="7810500" y="133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49336</xdr:rowOff>
    </xdr:from>
    <xdr:ext cx="469744" cy="259045"/>
    <xdr:sp macro="" textlink="">
      <xdr:nvSpPr>
        <xdr:cNvPr id="428" name="テキスト ボックス 427"/>
        <xdr:cNvSpPr txBox="1"/>
      </xdr:nvSpPr>
      <xdr:spPr>
        <a:xfrm>
          <a:off x="7626428" y="1342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165298</xdr:rowOff>
    </xdr:from>
    <xdr:to>
      <xdr:col>36</xdr:col>
      <xdr:colOff>165100</xdr:colOff>
      <xdr:row>78</xdr:row>
      <xdr:rowOff>95448</xdr:rowOff>
    </xdr:to>
    <xdr:sp macro="" textlink="">
      <xdr:nvSpPr>
        <xdr:cNvPr id="429" name="楕円 428"/>
        <xdr:cNvSpPr/>
      </xdr:nvSpPr>
      <xdr:spPr>
        <a:xfrm>
          <a:off x="6921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86575</xdr:rowOff>
    </xdr:from>
    <xdr:ext cx="469744" cy="259045"/>
    <xdr:sp macro="" textlink="">
      <xdr:nvSpPr>
        <xdr:cNvPr id="430" name="テキスト ボックス 429"/>
        <xdr:cNvSpPr txBox="1"/>
      </xdr:nvSpPr>
      <xdr:spPr>
        <a:xfrm>
          <a:off x="6737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3987</xdr:rowOff>
    </xdr:from>
    <xdr:to>
      <xdr:col>55</xdr:col>
      <xdr:colOff>0</xdr:colOff>
      <xdr:row>98</xdr:row>
      <xdr:rowOff>50736</xdr:rowOff>
    </xdr:to>
    <xdr:cxnSp macro="">
      <xdr:nvCxnSpPr>
        <xdr:cNvPr id="460" name="直線コネクタ 459"/>
        <xdr:cNvCxnSpPr/>
      </xdr:nvCxnSpPr>
      <xdr:spPr>
        <a:xfrm>
          <a:off x="9639300" y="16806087"/>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137243</xdr:rowOff>
    </xdr:from>
    <xdr:to>
      <xdr:col>50</xdr:col>
      <xdr:colOff>114300</xdr:colOff>
      <xdr:row>98</xdr:row>
      <xdr:rowOff>3987</xdr:rowOff>
    </xdr:to>
    <xdr:cxnSp macro="">
      <xdr:nvCxnSpPr>
        <xdr:cNvPr id="463" name="直線コネクタ 462"/>
        <xdr:cNvCxnSpPr/>
      </xdr:nvCxnSpPr>
      <xdr:spPr>
        <a:xfrm>
          <a:off x="8750300" y="16767893"/>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137243</xdr:rowOff>
    </xdr:from>
    <xdr:to>
      <xdr:col>45</xdr:col>
      <xdr:colOff>177800</xdr:colOff>
      <xdr:row>98</xdr:row>
      <xdr:rowOff>16732</xdr:rowOff>
    </xdr:to>
    <xdr:cxnSp macro="">
      <xdr:nvCxnSpPr>
        <xdr:cNvPr id="466" name="直線コネクタ 465"/>
        <xdr:cNvCxnSpPr/>
      </xdr:nvCxnSpPr>
      <xdr:spPr>
        <a:xfrm flipV="1">
          <a:off x="7861300" y="16767893"/>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16732</xdr:rowOff>
    </xdr:from>
    <xdr:to>
      <xdr:col>41</xdr:col>
      <xdr:colOff>50800</xdr:colOff>
      <xdr:row>98</xdr:row>
      <xdr:rowOff>94704</xdr:rowOff>
    </xdr:to>
    <xdr:cxnSp macro="">
      <xdr:nvCxnSpPr>
        <xdr:cNvPr id="469" name="直線コネクタ 468"/>
        <xdr:cNvCxnSpPr/>
      </xdr:nvCxnSpPr>
      <xdr:spPr>
        <a:xfrm flipV="1">
          <a:off x="6972300" y="16818832"/>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171386</xdr:rowOff>
    </xdr:from>
    <xdr:to>
      <xdr:col>55</xdr:col>
      <xdr:colOff>50800</xdr:colOff>
      <xdr:row>98</xdr:row>
      <xdr:rowOff>101536</xdr:rowOff>
    </xdr:to>
    <xdr:sp macro="" textlink="">
      <xdr:nvSpPr>
        <xdr:cNvPr id="479" name="楕円 478"/>
        <xdr:cNvSpPr/>
      </xdr:nvSpPr>
      <xdr:spPr>
        <a:xfrm>
          <a:off x="10426700" y="168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86313</xdr:rowOff>
    </xdr:from>
    <xdr:ext cx="534377" cy="259045"/>
    <xdr:sp macro="" textlink="">
      <xdr:nvSpPr>
        <xdr:cNvPr id="480" name="土木費該当値テキスト"/>
        <xdr:cNvSpPr txBox="1"/>
      </xdr:nvSpPr>
      <xdr:spPr>
        <a:xfrm>
          <a:off x="10528300" y="167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124637</xdr:rowOff>
    </xdr:from>
    <xdr:to>
      <xdr:col>50</xdr:col>
      <xdr:colOff>165100</xdr:colOff>
      <xdr:row>98</xdr:row>
      <xdr:rowOff>54787</xdr:rowOff>
    </xdr:to>
    <xdr:sp macro="" textlink="">
      <xdr:nvSpPr>
        <xdr:cNvPr id="481" name="楕円 480"/>
        <xdr:cNvSpPr/>
      </xdr:nvSpPr>
      <xdr:spPr>
        <a:xfrm>
          <a:off x="9588500" y="167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45914</xdr:rowOff>
    </xdr:from>
    <xdr:ext cx="534377" cy="259045"/>
    <xdr:sp macro="" textlink="">
      <xdr:nvSpPr>
        <xdr:cNvPr id="482" name="テキスト ボックス 481"/>
        <xdr:cNvSpPr txBox="1"/>
      </xdr:nvSpPr>
      <xdr:spPr>
        <a:xfrm>
          <a:off x="9372111" y="168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86443</xdr:rowOff>
    </xdr:from>
    <xdr:to>
      <xdr:col>46</xdr:col>
      <xdr:colOff>38100</xdr:colOff>
      <xdr:row>98</xdr:row>
      <xdr:rowOff>16593</xdr:rowOff>
    </xdr:to>
    <xdr:sp macro="" textlink="">
      <xdr:nvSpPr>
        <xdr:cNvPr id="483" name="楕円 482"/>
        <xdr:cNvSpPr/>
      </xdr:nvSpPr>
      <xdr:spPr>
        <a:xfrm>
          <a:off x="8699500" y="16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7720</xdr:rowOff>
    </xdr:from>
    <xdr:ext cx="534377" cy="259045"/>
    <xdr:sp macro="" textlink="">
      <xdr:nvSpPr>
        <xdr:cNvPr id="484" name="テキスト ボックス 483"/>
        <xdr:cNvSpPr txBox="1"/>
      </xdr:nvSpPr>
      <xdr:spPr>
        <a:xfrm>
          <a:off x="8483111" y="1680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137382</xdr:rowOff>
    </xdr:from>
    <xdr:to>
      <xdr:col>41</xdr:col>
      <xdr:colOff>101600</xdr:colOff>
      <xdr:row>98</xdr:row>
      <xdr:rowOff>67532</xdr:rowOff>
    </xdr:to>
    <xdr:sp macro="" textlink="">
      <xdr:nvSpPr>
        <xdr:cNvPr id="485" name="楕円 484"/>
        <xdr:cNvSpPr/>
      </xdr:nvSpPr>
      <xdr:spPr>
        <a:xfrm>
          <a:off x="7810500" y="16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58659</xdr:rowOff>
    </xdr:from>
    <xdr:ext cx="534377" cy="259045"/>
    <xdr:sp macro="" textlink="">
      <xdr:nvSpPr>
        <xdr:cNvPr id="486" name="テキスト ボックス 485"/>
        <xdr:cNvSpPr txBox="1"/>
      </xdr:nvSpPr>
      <xdr:spPr>
        <a:xfrm>
          <a:off x="7594111" y="168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43904</xdr:rowOff>
    </xdr:from>
    <xdr:to>
      <xdr:col>36</xdr:col>
      <xdr:colOff>165100</xdr:colOff>
      <xdr:row>98</xdr:row>
      <xdr:rowOff>145504</xdr:rowOff>
    </xdr:to>
    <xdr:sp macro="" textlink="">
      <xdr:nvSpPr>
        <xdr:cNvPr id="487" name="楕円 486"/>
        <xdr:cNvSpPr/>
      </xdr:nvSpPr>
      <xdr:spPr>
        <a:xfrm>
          <a:off x="6921500" y="168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136631</xdr:rowOff>
    </xdr:from>
    <xdr:ext cx="534377" cy="259045"/>
    <xdr:sp macro="" textlink="">
      <xdr:nvSpPr>
        <xdr:cNvPr id="488" name="テキスト ボックス 487"/>
        <xdr:cNvSpPr txBox="1"/>
      </xdr:nvSpPr>
      <xdr:spPr>
        <a:xfrm>
          <a:off x="6705111" y="169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156028</xdr:rowOff>
    </xdr:from>
    <xdr:to>
      <xdr:col>85</xdr:col>
      <xdr:colOff>127000</xdr:colOff>
      <xdr:row>37</xdr:row>
      <xdr:rowOff>166370</xdr:rowOff>
    </xdr:to>
    <xdr:cxnSp macro="">
      <xdr:nvCxnSpPr>
        <xdr:cNvPr id="520" name="直線コネクタ 519"/>
        <xdr:cNvCxnSpPr/>
      </xdr:nvCxnSpPr>
      <xdr:spPr>
        <a:xfrm flipV="1">
          <a:off x="15481300" y="649967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28122</xdr:rowOff>
    </xdr:from>
    <xdr:to>
      <xdr:col>81</xdr:col>
      <xdr:colOff>50800</xdr:colOff>
      <xdr:row>37</xdr:row>
      <xdr:rowOff>166370</xdr:rowOff>
    </xdr:to>
    <xdr:cxnSp macro="">
      <xdr:nvCxnSpPr>
        <xdr:cNvPr id="523" name="直線コネクタ 522"/>
        <xdr:cNvCxnSpPr/>
      </xdr:nvCxnSpPr>
      <xdr:spPr>
        <a:xfrm>
          <a:off x="14592300" y="6371772"/>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148191</xdr:rowOff>
    </xdr:from>
    <xdr:to>
      <xdr:col>76</xdr:col>
      <xdr:colOff>114300</xdr:colOff>
      <xdr:row>37</xdr:row>
      <xdr:rowOff>28122</xdr:rowOff>
    </xdr:to>
    <xdr:cxnSp macro="">
      <xdr:nvCxnSpPr>
        <xdr:cNvPr id="526" name="直線コネクタ 525"/>
        <xdr:cNvCxnSpPr/>
      </xdr:nvCxnSpPr>
      <xdr:spPr>
        <a:xfrm>
          <a:off x="13703300" y="6320391"/>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148191</xdr:rowOff>
    </xdr:from>
    <xdr:to>
      <xdr:col>71</xdr:col>
      <xdr:colOff>177800</xdr:colOff>
      <xdr:row>37</xdr:row>
      <xdr:rowOff>26489</xdr:rowOff>
    </xdr:to>
    <xdr:cxnSp macro="">
      <xdr:nvCxnSpPr>
        <xdr:cNvPr id="529" name="直線コネクタ 528"/>
        <xdr:cNvCxnSpPr/>
      </xdr:nvCxnSpPr>
      <xdr:spPr>
        <a:xfrm flipV="1">
          <a:off x="12814300" y="6320391"/>
          <a:ext cx="889000" cy="4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105228</xdr:rowOff>
    </xdr:from>
    <xdr:to>
      <xdr:col>85</xdr:col>
      <xdr:colOff>177800</xdr:colOff>
      <xdr:row>38</xdr:row>
      <xdr:rowOff>35378</xdr:rowOff>
    </xdr:to>
    <xdr:sp macro="" textlink="">
      <xdr:nvSpPr>
        <xdr:cNvPr id="539" name="楕円 538"/>
        <xdr:cNvSpPr/>
      </xdr:nvSpPr>
      <xdr:spPr>
        <a:xfrm>
          <a:off x="162687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83655</xdr:rowOff>
    </xdr:from>
    <xdr:ext cx="534377" cy="259045"/>
    <xdr:sp macro="" textlink="">
      <xdr:nvSpPr>
        <xdr:cNvPr id="540" name="消防費該当値テキスト"/>
        <xdr:cNvSpPr txBox="1"/>
      </xdr:nvSpPr>
      <xdr:spPr>
        <a:xfrm>
          <a:off x="16370300" y="64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115570</xdr:rowOff>
    </xdr:from>
    <xdr:to>
      <xdr:col>81</xdr:col>
      <xdr:colOff>101600</xdr:colOff>
      <xdr:row>38</xdr:row>
      <xdr:rowOff>45720</xdr:rowOff>
    </xdr:to>
    <xdr:sp macro="" textlink="">
      <xdr:nvSpPr>
        <xdr:cNvPr id="541" name="楕円 540"/>
        <xdr:cNvSpPr/>
      </xdr:nvSpPr>
      <xdr:spPr>
        <a:xfrm>
          <a:off x="15430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36847</xdr:rowOff>
    </xdr:from>
    <xdr:ext cx="534377" cy="259045"/>
    <xdr:sp macro="" textlink="">
      <xdr:nvSpPr>
        <xdr:cNvPr id="542" name="テキスト ボックス 541"/>
        <xdr:cNvSpPr txBox="1"/>
      </xdr:nvSpPr>
      <xdr:spPr>
        <a:xfrm>
          <a:off x="15214111" y="65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148772</xdr:rowOff>
    </xdr:from>
    <xdr:to>
      <xdr:col>76</xdr:col>
      <xdr:colOff>165100</xdr:colOff>
      <xdr:row>37</xdr:row>
      <xdr:rowOff>78922</xdr:rowOff>
    </xdr:to>
    <xdr:sp macro="" textlink="">
      <xdr:nvSpPr>
        <xdr:cNvPr id="543" name="楕円 542"/>
        <xdr:cNvSpPr/>
      </xdr:nvSpPr>
      <xdr:spPr>
        <a:xfrm>
          <a:off x="14541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95449</xdr:rowOff>
    </xdr:from>
    <xdr:ext cx="534377" cy="259045"/>
    <xdr:sp macro="" textlink="">
      <xdr:nvSpPr>
        <xdr:cNvPr id="544" name="テキスト ボックス 543"/>
        <xdr:cNvSpPr txBox="1"/>
      </xdr:nvSpPr>
      <xdr:spPr>
        <a:xfrm>
          <a:off x="14325111" y="60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97391</xdr:rowOff>
    </xdr:from>
    <xdr:to>
      <xdr:col>72</xdr:col>
      <xdr:colOff>38100</xdr:colOff>
      <xdr:row>37</xdr:row>
      <xdr:rowOff>27541</xdr:rowOff>
    </xdr:to>
    <xdr:sp macro="" textlink="">
      <xdr:nvSpPr>
        <xdr:cNvPr id="545" name="楕円 544"/>
        <xdr:cNvSpPr/>
      </xdr:nvSpPr>
      <xdr:spPr>
        <a:xfrm>
          <a:off x="13652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44068</xdr:rowOff>
    </xdr:from>
    <xdr:ext cx="534377" cy="259045"/>
    <xdr:sp macro="" textlink="">
      <xdr:nvSpPr>
        <xdr:cNvPr id="546" name="テキスト ボックス 545"/>
        <xdr:cNvSpPr txBox="1"/>
      </xdr:nvSpPr>
      <xdr:spPr>
        <a:xfrm>
          <a:off x="13436111" y="60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147139</xdr:rowOff>
    </xdr:from>
    <xdr:to>
      <xdr:col>67</xdr:col>
      <xdr:colOff>101600</xdr:colOff>
      <xdr:row>37</xdr:row>
      <xdr:rowOff>77289</xdr:rowOff>
    </xdr:to>
    <xdr:sp macro="" textlink="">
      <xdr:nvSpPr>
        <xdr:cNvPr id="547" name="楕円 546"/>
        <xdr:cNvSpPr/>
      </xdr:nvSpPr>
      <xdr:spPr>
        <a:xfrm>
          <a:off x="12763500" y="63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93816</xdr:rowOff>
    </xdr:from>
    <xdr:ext cx="534377" cy="259045"/>
    <xdr:sp macro="" textlink="">
      <xdr:nvSpPr>
        <xdr:cNvPr id="548" name="テキスト ボックス 547"/>
        <xdr:cNvSpPr txBox="1"/>
      </xdr:nvSpPr>
      <xdr:spPr>
        <a:xfrm>
          <a:off x="12547111" y="60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26543</xdr:rowOff>
    </xdr:from>
    <xdr:to>
      <xdr:col>85</xdr:col>
      <xdr:colOff>127000</xdr:colOff>
      <xdr:row>56</xdr:row>
      <xdr:rowOff>47411</xdr:rowOff>
    </xdr:to>
    <xdr:cxnSp macro="">
      <xdr:nvCxnSpPr>
        <xdr:cNvPr id="580" name="直線コネクタ 579"/>
        <xdr:cNvCxnSpPr/>
      </xdr:nvCxnSpPr>
      <xdr:spPr>
        <a:xfrm>
          <a:off x="15481300" y="9284843"/>
          <a:ext cx="838200" cy="36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26543</xdr:rowOff>
    </xdr:from>
    <xdr:to>
      <xdr:col>81</xdr:col>
      <xdr:colOff>50800</xdr:colOff>
      <xdr:row>54</xdr:row>
      <xdr:rowOff>47411</xdr:rowOff>
    </xdr:to>
    <xdr:cxnSp macro="">
      <xdr:nvCxnSpPr>
        <xdr:cNvPr id="583" name="直線コネクタ 582"/>
        <xdr:cNvCxnSpPr/>
      </xdr:nvCxnSpPr>
      <xdr:spPr>
        <a:xfrm flipV="1">
          <a:off x="14592300" y="9284843"/>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47411</xdr:rowOff>
    </xdr:from>
    <xdr:to>
      <xdr:col>76</xdr:col>
      <xdr:colOff>114300</xdr:colOff>
      <xdr:row>54</xdr:row>
      <xdr:rowOff>71022</xdr:rowOff>
    </xdr:to>
    <xdr:cxnSp macro="">
      <xdr:nvCxnSpPr>
        <xdr:cNvPr id="586" name="直線コネクタ 585"/>
        <xdr:cNvCxnSpPr/>
      </xdr:nvCxnSpPr>
      <xdr:spPr>
        <a:xfrm flipV="1">
          <a:off x="13703300" y="9305711"/>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170626</xdr:rowOff>
    </xdr:from>
    <xdr:to>
      <xdr:col>71</xdr:col>
      <xdr:colOff>177800</xdr:colOff>
      <xdr:row>54</xdr:row>
      <xdr:rowOff>71022</xdr:rowOff>
    </xdr:to>
    <xdr:cxnSp macro="">
      <xdr:nvCxnSpPr>
        <xdr:cNvPr id="589" name="直線コネクタ 588"/>
        <xdr:cNvCxnSpPr/>
      </xdr:nvCxnSpPr>
      <xdr:spPr>
        <a:xfrm>
          <a:off x="12814300" y="925747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168061</xdr:rowOff>
    </xdr:from>
    <xdr:to>
      <xdr:col>85</xdr:col>
      <xdr:colOff>177800</xdr:colOff>
      <xdr:row>56</xdr:row>
      <xdr:rowOff>98211</xdr:rowOff>
    </xdr:to>
    <xdr:sp macro="" textlink="">
      <xdr:nvSpPr>
        <xdr:cNvPr id="599" name="楕円 598"/>
        <xdr:cNvSpPr/>
      </xdr:nvSpPr>
      <xdr:spPr>
        <a:xfrm>
          <a:off x="16268700" y="95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146488</xdr:rowOff>
    </xdr:from>
    <xdr:ext cx="534377" cy="259045"/>
    <xdr:sp macro="" textlink="">
      <xdr:nvSpPr>
        <xdr:cNvPr id="600" name="教育費該当値テキスト"/>
        <xdr:cNvSpPr txBox="1"/>
      </xdr:nvSpPr>
      <xdr:spPr>
        <a:xfrm>
          <a:off x="16370300" y="95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147193</xdr:rowOff>
    </xdr:from>
    <xdr:to>
      <xdr:col>81</xdr:col>
      <xdr:colOff>101600</xdr:colOff>
      <xdr:row>54</xdr:row>
      <xdr:rowOff>77343</xdr:rowOff>
    </xdr:to>
    <xdr:sp macro="" textlink="">
      <xdr:nvSpPr>
        <xdr:cNvPr id="601" name="楕円 600"/>
        <xdr:cNvSpPr/>
      </xdr:nvSpPr>
      <xdr:spPr>
        <a:xfrm>
          <a:off x="15430500" y="92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93870</xdr:rowOff>
    </xdr:from>
    <xdr:ext cx="534377" cy="259045"/>
    <xdr:sp macro="" textlink="">
      <xdr:nvSpPr>
        <xdr:cNvPr id="602" name="テキスト ボックス 601"/>
        <xdr:cNvSpPr txBox="1"/>
      </xdr:nvSpPr>
      <xdr:spPr>
        <a:xfrm>
          <a:off x="15214111" y="9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168061</xdr:rowOff>
    </xdr:from>
    <xdr:to>
      <xdr:col>76</xdr:col>
      <xdr:colOff>165100</xdr:colOff>
      <xdr:row>54</xdr:row>
      <xdr:rowOff>98211</xdr:rowOff>
    </xdr:to>
    <xdr:sp macro="" textlink="">
      <xdr:nvSpPr>
        <xdr:cNvPr id="603" name="楕円 602"/>
        <xdr:cNvSpPr/>
      </xdr:nvSpPr>
      <xdr:spPr>
        <a:xfrm>
          <a:off x="14541500" y="92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114738</xdr:rowOff>
    </xdr:from>
    <xdr:ext cx="534377" cy="259045"/>
    <xdr:sp macro="" textlink="">
      <xdr:nvSpPr>
        <xdr:cNvPr id="604" name="テキスト ボックス 603"/>
        <xdr:cNvSpPr txBox="1"/>
      </xdr:nvSpPr>
      <xdr:spPr>
        <a:xfrm>
          <a:off x="14325111" y="90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20222</xdr:rowOff>
    </xdr:from>
    <xdr:to>
      <xdr:col>72</xdr:col>
      <xdr:colOff>38100</xdr:colOff>
      <xdr:row>54</xdr:row>
      <xdr:rowOff>121822</xdr:rowOff>
    </xdr:to>
    <xdr:sp macro="" textlink="">
      <xdr:nvSpPr>
        <xdr:cNvPr id="605" name="楕円 604"/>
        <xdr:cNvSpPr/>
      </xdr:nvSpPr>
      <xdr:spPr>
        <a:xfrm>
          <a:off x="13652500" y="92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138349</xdr:rowOff>
    </xdr:from>
    <xdr:ext cx="534377" cy="259045"/>
    <xdr:sp macro="" textlink="">
      <xdr:nvSpPr>
        <xdr:cNvPr id="606" name="テキスト ボックス 605"/>
        <xdr:cNvSpPr txBox="1"/>
      </xdr:nvSpPr>
      <xdr:spPr>
        <a:xfrm>
          <a:off x="13436111" y="905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119826</xdr:rowOff>
    </xdr:from>
    <xdr:to>
      <xdr:col>67</xdr:col>
      <xdr:colOff>101600</xdr:colOff>
      <xdr:row>54</xdr:row>
      <xdr:rowOff>49976</xdr:rowOff>
    </xdr:to>
    <xdr:sp macro="" textlink="">
      <xdr:nvSpPr>
        <xdr:cNvPr id="607" name="楕円 606"/>
        <xdr:cNvSpPr/>
      </xdr:nvSpPr>
      <xdr:spPr>
        <a:xfrm>
          <a:off x="12763500" y="9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66503</xdr:rowOff>
    </xdr:from>
    <xdr:ext cx="534377" cy="259045"/>
    <xdr:sp macro="" textlink="">
      <xdr:nvSpPr>
        <xdr:cNvPr id="608" name="テキスト ボックス 607"/>
        <xdr:cNvSpPr txBox="1"/>
      </xdr:nvSpPr>
      <xdr:spPr>
        <a:xfrm>
          <a:off x="12547111" y="898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10007</xdr:rowOff>
    </xdr:from>
    <xdr:to>
      <xdr:col>85</xdr:col>
      <xdr:colOff>127000</xdr:colOff>
      <xdr:row>79</xdr:row>
      <xdr:rowOff>29744</xdr:rowOff>
    </xdr:to>
    <xdr:cxnSp macro="">
      <xdr:nvCxnSpPr>
        <xdr:cNvPr id="637" name="直線コネクタ 636"/>
        <xdr:cNvCxnSpPr/>
      </xdr:nvCxnSpPr>
      <xdr:spPr>
        <a:xfrm flipV="1">
          <a:off x="15481300" y="13554557"/>
          <a:ext cx="8382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29744</xdr:rowOff>
    </xdr:from>
    <xdr:to>
      <xdr:col>81</xdr:col>
      <xdr:colOff>50800</xdr:colOff>
      <xdr:row>79</xdr:row>
      <xdr:rowOff>35306</xdr:rowOff>
    </xdr:to>
    <xdr:cxnSp macro="">
      <xdr:nvCxnSpPr>
        <xdr:cNvPr id="640" name="直線コネクタ 639"/>
        <xdr:cNvCxnSpPr/>
      </xdr:nvCxnSpPr>
      <xdr:spPr>
        <a:xfrm flipV="1">
          <a:off x="14592300" y="13574294"/>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35306</xdr:rowOff>
    </xdr:from>
    <xdr:to>
      <xdr:col>76</xdr:col>
      <xdr:colOff>114300</xdr:colOff>
      <xdr:row>79</xdr:row>
      <xdr:rowOff>39115</xdr:rowOff>
    </xdr:to>
    <xdr:cxnSp macro="">
      <xdr:nvCxnSpPr>
        <xdr:cNvPr id="643" name="直線コネクタ 642"/>
        <xdr:cNvCxnSpPr/>
      </xdr:nvCxnSpPr>
      <xdr:spPr>
        <a:xfrm flipV="1">
          <a:off x="13703300" y="1357985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39115</xdr:rowOff>
    </xdr:from>
    <xdr:to>
      <xdr:col>71</xdr:col>
      <xdr:colOff>177800</xdr:colOff>
      <xdr:row>79</xdr:row>
      <xdr:rowOff>39802</xdr:rowOff>
    </xdr:to>
    <xdr:cxnSp macro="">
      <xdr:nvCxnSpPr>
        <xdr:cNvPr id="646" name="直線コネクタ 645"/>
        <xdr:cNvCxnSpPr/>
      </xdr:nvCxnSpPr>
      <xdr:spPr>
        <a:xfrm flipV="1">
          <a:off x="12814300" y="1358366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130657</xdr:rowOff>
    </xdr:from>
    <xdr:to>
      <xdr:col>85</xdr:col>
      <xdr:colOff>177800</xdr:colOff>
      <xdr:row>79</xdr:row>
      <xdr:rowOff>60807</xdr:rowOff>
    </xdr:to>
    <xdr:sp macro="" textlink="">
      <xdr:nvSpPr>
        <xdr:cNvPr id="656" name="楕円 655"/>
        <xdr:cNvSpPr/>
      </xdr:nvSpPr>
      <xdr:spPr>
        <a:xfrm>
          <a:off x="162687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7" name="災害復旧費該当値テキスト"/>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150394</xdr:rowOff>
    </xdr:from>
    <xdr:to>
      <xdr:col>81</xdr:col>
      <xdr:colOff>101600</xdr:colOff>
      <xdr:row>79</xdr:row>
      <xdr:rowOff>80544</xdr:rowOff>
    </xdr:to>
    <xdr:sp macro="" textlink="">
      <xdr:nvSpPr>
        <xdr:cNvPr id="658" name="楕円 657"/>
        <xdr:cNvSpPr/>
      </xdr:nvSpPr>
      <xdr:spPr>
        <a:xfrm>
          <a:off x="15430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71671</xdr:rowOff>
    </xdr:from>
    <xdr:ext cx="378565" cy="259045"/>
    <xdr:sp macro="" textlink="">
      <xdr:nvSpPr>
        <xdr:cNvPr id="659" name="テキスト ボックス 658"/>
        <xdr:cNvSpPr txBox="1"/>
      </xdr:nvSpPr>
      <xdr:spPr>
        <a:xfrm>
          <a:off x="15292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155956</xdr:rowOff>
    </xdr:from>
    <xdr:to>
      <xdr:col>76</xdr:col>
      <xdr:colOff>165100</xdr:colOff>
      <xdr:row>79</xdr:row>
      <xdr:rowOff>86106</xdr:rowOff>
    </xdr:to>
    <xdr:sp macro="" textlink="">
      <xdr:nvSpPr>
        <xdr:cNvPr id="660" name="楕円 659"/>
        <xdr:cNvSpPr/>
      </xdr:nvSpPr>
      <xdr:spPr>
        <a:xfrm>
          <a:off x="14541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77233</xdr:rowOff>
    </xdr:from>
    <xdr:ext cx="378565" cy="259045"/>
    <xdr:sp macro="" textlink="">
      <xdr:nvSpPr>
        <xdr:cNvPr id="661" name="テキスト ボックス 660"/>
        <xdr:cNvSpPr txBox="1"/>
      </xdr:nvSpPr>
      <xdr:spPr>
        <a:xfrm>
          <a:off x="14403017" y="1362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159765</xdr:rowOff>
    </xdr:from>
    <xdr:to>
      <xdr:col>72</xdr:col>
      <xdr:colOff>38100</xdr:colOff>
      <xdr:row>79</xdr:row>
      <xdr:rowOff>89915</xdr:rowOff>
    </xdr:to>
    <xdr:sp macro="" textlink="">
      <xdr:nvSpPr>
        <xdr:cNvPr id="662" name="楕円 661"/>
        <xdr:cNvSpPr/>
      </xdr:nvSpPr>
      <xdr:spPr>
        <a:xfrm>
          <a:off x="13652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81042</xdr:rowOff>
    </xdr:from>
    <xdr:ext cx="378565" cy="259045"/>
    <xdr:sp macro="" textlink="">
      <xdr:nvSpPr>
        <xdr:cNvPr id="663" name="テキスト ボックス 662"/>
        <xdr:cNvSpPr txBox="1"/>
      </xdr:nvSpPr>
      <xdr:spPr>
        <a:xfrm>
          <a:off x="13514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160452</xdr:rowOff>
    </xdr:from>
    <xdr:to>
      <xdr:col>67</xdr:col>
      <xdr:colOff>101600</xdr:colOff>
      <xdr:row>79</xdr:row>
      <xdr:rowOff>90602</xdr:rowOff>
    </xdr:to>
    <xdr:sp macro="" textlink="">
      <xdr:nvSpPr>
        <xdr:cNvPr id="664" name="楕円 663"/>
        <xdr:cNvSpPr/>
      </xdr:nvSpPr>
      <xdr:spPr>
        <a:xfrm>
          <a:off x="12763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81729</xdr:rowOff>
    </xdr:from>
    <xdr:ext cx="378565" cy="259045"/>
    <xdr:sp macro="" textlink="">
      <xdr:nvSpPr>
        <xdr:cNvPr id="665" name="テキスト ボックス 664"/>
        <xdr:cNvSpPr txBox="1"/>
      </xdr:nvSpPr>
      <xdr:spPr>
        <a:xfrm>
          <a:off x="12625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106896</xdr:rowOff>
    </xdr:from>
    <xdr:to>
      <xdr:col>85</xdr:col>
      <xdr:colOff>127000</xdr:colOff>
      <xdr:row>94</xdr:row>
      <xdr:rowOff>119069</xdr:rowOff>
    </xdr:to>
    <xdr:cxnSp macro="">
      <xdr:nvCxnSpPr>
        <xdr:cNvPr id="691" name="直線コネクタ 690"/>
        <xdr:cNvCxnSpPr/>
      </xdr:nvCxnSpPr>
      <xdr:spPr>
        <a:xfrm flipV="1">
          <a:off x="15481300" y="16223196"/>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119069</xdr:rowOff>
    </xdr:from>
    <xdr:to>
      <xdr:col>81</xdr:col>
      <xdr:colOff>50800</xdr:colOff>
      <xdr:row>94</xdr:row>
      <xdr:rowOff>163588</xdr:rowOff>
    </xdr:to>
    <xdr:cxnSp macro="">
      <xdr:nvCxnSpPr>
        <xdr:cNvPr id="694" name="直線コネクタ 693"/>
        <xdr:cNvCxnSpPr/>
      </xdr:nvCxnSpPr>
      <xdr:spPr>
        <a:xfrm flipV="1">
          <a:off x="14592300" y="16235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163588</xdr:rowOff>
    </xdr:from>
    <xdr:to>
      <xdr:col>76</xdr:col>
      <xdr:colOff>114300</xdr:colOff>
      <xdr:row>95</xdr:row>
      <xdr:rowOff>17399</xdr:rowOff>
    </xdr:to>
    <xdr:cxnSp macro="">
      <xdr:nvCxnSpPr>
        <xdr:cNvPr id="697" name="直線コネクタ 696"/>
        <xdr:cNvCxnSpPr/>
      </xdr:nvCxnSpPr>
      <xdr:spPr>
        <a:xfrm flipV="1">
          <a:off x="13703300" y="16279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9226</xdr:rowOff>
    </xdr:from>
    <xdr:to>
      <xdr:col>71</xdr:col>
      <xdr:colOff>177800</xdr:colOff>
      <xdr:row>95</xdr:row>
      <xdr:rowOff>17399</xdr:rowOff>
    </xdr:to>
    <xdr:cxnSp macro="">
      <xdr:nvCxnSpPr>
        <xdr:cNvPr id="700" name="直線コネクタ 699"/>
        <xdr:cNvCxnSpPr/>
      </xdr:nvCxnSpPr>
      <xdr:spPr>
        <a:xfrm>
          <a:off x="12814300" y="16296976"/>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56096</xdr:rowOff>
    </xdr:from>
    <xdr:to>
      <xdr:col>85</xdr:col>
      <xdr:colOff>177800</xdr:colOff>
      <xdr:row>94</xdr:row>
      <xdr:rowOff>157696</xdr:rowOff>
    </xdr:to>
    <xdr:sp macro="" textlink="">
      <xdr:nvSpPr>
        <xdr:cNvPr id="710" name="楕円 709"/>
        <xdr:cNvSpPr/>
      </xdr:nvSpPr>
      <xdr:spPr>
        <a:xfrm>
          <a:off x="16268700" y="161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78973</xdr:rowOff>
    </xdr:from>
    <xdr:ext cx="534377" cy="259045"/>
    <xdr:sp macro="" textlink="">
      <xdr:nvSpPr>
        <xdr:cNvPr id="711" name="公債費該当値テキスト"/>
        <xdr:cNvSpPr txBox="1"/>
      </xdr:nvSpPr>
      <xdr:spPr>
        <a:xfrm>
          <a:off x="16370300" y="160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68269</xdr:rowOff>
    </xdr:from>
    <xdr:to>
      <xdr:col>81</xdr:col>
      <xdr:colOff>101600</xdr:colOff>
      <xdr:row>94</xdr:row>
      <xdr:rowOff>169869</xdr:rowOff>
    </xdr:to>
    <xdr:sp macro="" textlink="">
      <xdr:nvSpPr>
        <xdr:cNvPr id="712" name="楕円 711"/>
        <xdr:cNvSpPr/>
      </xdr:nvSpPr>
      <xdr:spPr>
        <a:xfrm>
          <a:off x="15430500" y="16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14946</xdr:rowOff>
    </xdr:from>
    <xdr:ext cx="534377" cy="259045"/>
    <xdr:sp macro="" textlink="">
      <xdr:nvSpPr>
        <xdr:cNvPr id="713" name="テキスト ボックス 712"/>
        <xdr:cNvSpPr txBox="1"/>
      </xdr:nvSpPr>
      <xdr:spPr>
        <a:xfrm>
          <a:off x="15214111" y="15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112788</xdr:rowOff>
    </xdr:from>
    <xdr:to>
      <xdr:col>76</xdr:col>
      <xdr:colOff>165100</xdr:colOff>
      <xdr:row>95</xdr:row>
      <xdr:rowOff>42938</xdr:rowOff>
    </xdr:to>
    <xdr:sp macro="" textlink="">
      <xdr:nvSpPr>
        <xdr:cNvPr id="714" name="楕円 713"/>
        <xdr:cNvSpPr/>
      </xdr:nvSpPr>
      <xdr:spPr>
        <a:xfrm>
          <a:off x="14541500" y="162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59465</xdr:rowOff>
    </xdr:from>
    <xdr:ext cx="534377" cy="259045"/>
    <xdr:sp macro="" textlink="">
      <xdr:nvSpPr>
        <xdr:cNvPr id="715" name="テキスト ボックス 714"/>
        <xdr:cNvSpPr txBox="1"/>
      </xdr:nvSpPr>
      <xdr:spPr>
        <a:xfrm>
          <a:off x="14325111" y="160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138049</xdr:rowOff>
    </xdr:from>
    <xdr:to>
      <xdr:col>72</xdr:col>
      <xdr:colOff>38100</xdr:colOff>
      <xdr:row>95</xdr:row>
      <xdr:rowOff>68199</xdr:rowOff>
    </xdr:to>
    <xdr:sp macro="" textlink="">
      <xdr:nvSpPr>
        <xdr:cNvPr id="716" name="楕円 715"/>
        <xdr:cNvSpPr/>
      </xdr:nvSpPr>
      <xdr:spPr>
        <a:xfrm>
          <a:off x="13652500" y="162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717" name="テキスト ボックス 716"/>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129876</xdr:rowOff>
    </xdr:from>
    <xdr:to>
      <xdr:col>67</xdr:col>
      <xdr:colOff>101600</xdr:colOff>
      <xdr:row>95</xdr:row>
      <xdr:rowOff>60026</xdr:rowOff>
    </xdr:to>
    <xdr:sp macro="" textlink="">
      <xdr:nvSpPr>
        <xdr:cNvPr id="718" name="楕円 717"/>
        <xdr:cNvSpPr/>
      </xdr:nvSpPr>
      <xdr:spPr>
        <a:xfrm>
          <a:off x="12763500" y="162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51153</xdr:rowOff>
    </xdr:from>
    <xdr:ext cx="534377" cy="259045"/>
    <xdr:sp macro="" textlink="">
      <xdr:nvSpPr>
        <xdr:cNvPr id="719" name="テキスト ボックス 718"/>
        <xdr:cNvSpPr txBox="1"/>
      </xdr:nvSpPr>
      <xdr:spPr>
        <a:xfrm>
          <a:off x="12547111" y="163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総務費は、住民一人当たり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４２，６８０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、類似団体を上回っている。その要因としては、防災合同庁舎整備事業に要する経費が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減少したものの、地域振興基金へ３２億円を積立てをしたことがあげられる。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３７，３２６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栗林小学校校舎等建設事業費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ことがあげられる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衛生費は、住民一人当たり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３８，７３９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、類似団体平均を上回っている。これは、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西部クリーンセンター大規模改修事業費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が減少したためである。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公債費は、住民一人当たり４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１４８</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より増加しており、類似団体平均を上回っている。これは減債基金を活用し繰上償還を行ったためである。市債残高は増となっていることから今後とも引き続き、後年度に地方交付税措置のある起債を活用するとともに、繰上償還等を実施することにより市債残高の抑制に取り組み、公債費の縮減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実質収支は黒字となったが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国民健康保険事業特別会計繰出金等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の増により単年度収支が、また財政調整基金の取り崩しが増加したことにより実質単年度収支が赤字となった。歳出では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社会保障給付や老朽化施設の更新・修繕等に係る経費等の増加等が見込まれているため、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自主財源の確保に取り組むとともに、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施策事業の厳しい取捨選択と一層のスリム化・効率化に取り組んでいく。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実質赤字及び公営企業会計の資金不足はいずれも生じておらず、連結実質赤字比率に該当するものはない。今後とも「第７次行財政改革計画」に掲げた取組みを着実に進めることにより、健全化判断比率の更なる改善に努めていく。</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下水道事業会計については、</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下水道計画区域内の整備が概ね完了したことから、今後は中長期的に下水道施設全体の状態を予測しながら維持管理、改築更新を一体的に捉えて計画的・効率的に管理する方針としたストックマネジメント計画に基づき、適切な事業運営に努める。また、下水道未接続世帯への接続促進に加え、バイオマス発電収入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MICS</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事業収入等、附帯事業による積極的な収入の確保に努める。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競輪事業特別会計については、積極的な外部委託などによる</a:t>
          </a:r>
          <a:r>
            <a:rPr kumimoji="1" lang="ja-JP" altLang="ja-JP" sz="1000" b="0" i="0">
              <a:solidFill>
                <a:sysClr val="windowText" lastClr="000000"/>
              </a:solidFill>
              <a:effectLst/>
              <a:latin typeface="ＭＳ ゴシック" panose="020B0609070205080204" pitchFamily="49" charset="-128"/>
              <a:ea typeface="ＭＳ ゴシック" panose="020B0609070205080204" pitchFamily="49" charset="-128"/>
              <a:cs typeface="+mn-cs"/>
            </a:rPr>
            <a:t>競輪事業の効率的運営により、一般会計への継続的な繰入による自主財源の確保を図る。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00" b="0" i="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病院事業会計については、市民病院と香川診療所が移転統合し、平成３０年９月から、高松市立みんなの病院としてスタートし、急性期病院としての医療機能の充実を図る一方、地域包括ケアも見据えた病床機能の強化や人材育成についても、積極的に取り組んだことで、経営の健全性・効率性においても一定の効果がでた。しかしながら、病院整備に係る企業債償還や、減価償却費が高い水準で推移することから、引き続き厳しい経営状況が想定される。このようなことから、第３次高松市病院事業経営健全化計画に基づき、これまで以上に良質な医療の提供に努めることで、患者数の更なる増加を図り、堅実かつ適正な病院経営に取り組みた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161097912</v>
      </c>
      <c r="BO4" s="392"/>
      <c r="BP4" s="392"/>
      <c r="BQ4" s="392"/>
      <c r="BR4" s="392"/>
      <c r="BS4" s="392"/>
      <c r="BT4" s="392"/>
      <c r="BU4" s="393"/>
      <c r="BV4" s="391">
        <v>175909665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2.2000000000000002</v>
      </c>
      <c r="CU4" s="398"/>
      <c r="CV4" s="398"/>
      <c r="CW4" s="398"/>
      <c r="CX4" s="398"/>
      <c r="CY4" s="398"/>
      <c r="CZ4" s="398"/>
      <c r="DA4" s="399"/>
      <c r="DB4" s="397">
        <v>2.1</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157593378</v>
      </c>
      <c r="BO5" s="429"/>
      <c r="BP5" s="429"/>
      <c r="BQ5" s="429"/>
      <c r="BR5" s="429"/>
      <c r="BS5" s="429"/>
      <c r="BT5" s="429"/>
      <c r="BU5" s="430"/>
      <c r="BV5" s="428">
        <v>172499393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92.1</v>
      </c>
      <c r="CU5" s="426"/>
      <c r="CV5" s="426"/>
      <c r="CW5" s="426"/>
      <c r="CX5" s="426"/>
      <c r="CY5" s="426"/>
      <c r="CZ5" s="426"/>
      <c r="DA5" s="427"/>
      <c r="DB5" s="425">
        <v>90.2</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3504534</v>
      </c>
      <c r="BO6" s="429"/>
      <c r="BP6" s="429"/>
      <c r="BQ6" s="429"/>
      <c r="BR6" s="429"/>
      <c r="BS6" s="429"/>
      <c r="BT6" s="429"/>
      <c r="BU6" s="430"/>
      <c r="BV6" s="428">
        <v>3410272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99.1</v>
      </c>
      <c r="CU6" s="466"/>
      <c r="CV6" s="466"/>
      <c r="CW6" s="466"/>
      <c r="CX6" s="466"/>
      <c r="CY6" s="466"/>
      <c r="CZ6" s="466"/>
      <c r="DA6" s="467"/>
      <c r="DB6" s="465">
        <v>97.1</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1425409</v>
      </c>
      <c r="BO7" s="429"/>
      <c r="BP7" s="429"/>
      <c r="BQ7" s="429"/>
      <c r="BR7" s="429"/>
      <c r="BS7" s="429"/>
      <c r="BT7" s="429"/>
      <c r="BU7" s="430"/>
      <c r="BV7" s="428">
        <v>1429442</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94364697</v>
      </c>
      <c r="CU7" s="429"/>
      <c r="CV7" s="429"/>
      <c r="CW7" s="429"/>
      <c r="CX7" s="429"/>
      <c r="CY7" s="429"/>
      <c r="CZ7" s="429"/>
      <c r="DA7" s="430"/>
      <c r="DB7" s="428">
        <v>94159729</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2079125</v>
      </c>
      <c r="BO8" s="429"/>
      <c r="BP8" s="429"/>
      <c r="BQ8" s="429"/>
      <c r="BR8" s="429"/>
      <c r="BS8" s="429"/>
      <c r="BT8" s="429"/>
      <c r="BU8" s="430"/>
      <c r="BV8" s="428">
        <v>1980830</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0.83</v>
      </c>
      <c r="CU8" s="469"/>
      <c r="CV8" s="469"/>
      <c r="CW8" s="469"/>
      <c r="CX8" s="469"/>
      <c r="CY8" s="469"/>
      <c r="CZ8" s="469"/>
      <c r="DA8" s="470"/>
      <c r="DB8" s="468">
        <v>0.83</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420748</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98295</v>
      </c>
      <c r="BO9" s="429"/>
      <c r="BP9" s="429"/>
      <c r="BQ9" s="429"/>
      <c r="BR9" s="429"/>
      <c r="BS9" s="429"/>
      <c r="BT9" s="429"/>
      <c r="BU9" s="430"/>
      <c r="BV9" s="428">
        <v>-1777796</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16.7</v>
      </c>
      <c r="CU9" s="426"/>
      <c r="CV9" s="426"/>
      <c r="CW9" s="426"/>
      <c r="CX9" s="426"/>
      <c r="CY9" s="426"/>
      <c r="CZ9" s="426"/>
      <c r="DA9" s="427"/>
      <c r="DB9" s="425">
        <v>16.5</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117</v>
      </c>
      <c r="M10" s="458"/>
      <c r="N10" s="458"/>
      <c r="O10" s="458"/>
      <c r="P10" s="458"/>
      <c r="Q10" s="459"/>
      <c r="R10" s="479">
        <v>419429</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8809</v>
      </c>
      <c r="BO10" s="429"/>
      <c r="BP10" s="429"/>
      <c r="BQ10" s="429"/>
      <c r="BR10" s="429"/>
      <c r="BS10" s="429"/>
      <c r="BT10" s="429"/>
      <c r="BU10" s="430"/>
      <c r="BV10" s="428">
        <v>503837</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1260529</v>
      </c>
      <c r="BO11" s="429"/>
      <c r="BP11" s="429"/>
      <c r="BQ11" s="429"/>
      <c r="BR11" s="429"/>
      <c r="BS11" s="429"/>
      <c r="BT11" s="429"/>
      <c r="BU11" s="430"/>
      <c r="BV11" s="428">
        <v>1103086</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2">
      <c r="A12" s="186"/>
      <c r="B12" s="488" t="s">
        <v>130</v>
      </c>
      <c r="C12" s="489"/>
      <c r="D12" s="489"/>
      <c r="E12" s="489"/>
      <c r="F12" s="489"/>
      <c r="G12" s="489"/>
      <c r="H12" s="489"/>
      <c r="I12" s="489"/>
      <c r="J12" s="489"/>
      <c r="K12" s="490"/>
      <c r="L12" s="497" t="s">
        <v>131</v>
      </c>
      <c r="M12" s="498"/>
      <c r="N12" s="498"/>
      <c r="O12" s="498"/>
      <c r="P12" s="498"/>
      <c r="Q12" s="499"/>
      <c r="R12" s="500">
        <v>428296</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94</v>
      </c>
      <c r="AV12" s="461"/>
      <c r="AW12" s="461"/>
      <c r="AX12" s="461"/>
      <c r="AY12" s="462" t="s">
        <v>135</v>
      </c>
      <c r="AZ12" s="463"/>
      <c r="BA12" s="463"/>
      <c r="BB12" s="463"/>
      <c r="BC12" s="463"/>
      <c r="BD12" s="463"/>
      <c r="BE12" s="463"/>
      <c r="BF12" s="463"/>
      <c r="BG12" s="463"/>
      <c r="BH12" s="463"/>
      <c r="BI12" s="463"/>
      <c r="BJ12" s="463"/>
      <c r="BK12" s="463"/>
      <c r="BL12" s="463"/>
      <c r="BM12" s="464"/>
      <c r="BN12" s="428">
        <v>3470000</v>
      </c>
      <c r="BO12" s="429"/>
      <c r="BP12" s="429"/>
      <c r="BQ12" s="429"/>
      <c r="BR12" s="429"/>
      <c r="BS12" s="429"/>
      <c r="BT12" s="429"/>
      <c r="BU12" s="430"/>
      <c r="BV12" s="428">
        <v>2800000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138</v>
      </c>
      <c r="N13" s="517"/>
      <c r="O13" s="517"/>
      <c r="P13" s="517"/>
      <c r="Q13" s="518"/>
      <c r="R13" s="509">
        <v>423862</v>
      </c>
      <c r="S13" s="510"/>
      <c r="T13" s="510"/>
      <c r="U13" s="510"/>
      <c r="V13" s="511"/>
      <c r="W13" s="444" t="s">
        <v>139</v>
      </c>
      <c r="X13" s="445"/>
      <c r="Y13" s="445"/>
      <c r="Z13" s="445"/>
      <c r="AA13" s="445"/>
      <c r="AB13" s="435"/>
      <c r="AC13" s="479">
        <v>5085</v>
      </c>
      <c r="AD13" s="480"/>
      <c r="AE13" s="480"/>
      <c r="AF13" s="480"/>
      <c r="AG13" s="519"/>
      <c r="AH13" s="479">
        <v>5528</v>
      </c>
      <c r="AI13" s="480"/>
      <c r="AJ13" s="480"/>
      <c r="AK13" s="480"/>
      <c r="AL13" s="481"/>
      <c r="AM13" s="457" t="s">
        <v>140</v>
      </c>
      <c r="AN13" s="458"/>
      <c r="AO13" s="458"/>
      <c r="AP13" s="458"/>
      <c r="AQ13" s="458"/>
      <c r="AR13" s="458"/>
      <c r="AS13" s="458"/>
      <c r="AT13" s="459"/>
      <c r="AU13" s="460" t="s">
        <v>119</v>
      </c>
      <c r="AV13" s="461"/>
      <c r="AW13" s="461"/>
      <c r="AX13" s="461"/>
      <c r="AY13" s="462" t="s">
        <v>141</v>
      </c>
      <c r="AZ13" s="463"/>
      <c r="BA13" s="463"/>
      <c r="BB13" s="463"/>
      <c r="BC13" s="463"/>
      <c r="BD13" s="463"/>
      <c r="BE13" s="463"/>
      <c r="BF13" s="463"/>
      <c r="BG13" s="463"/>
      <c r="BH13" s="463"/>
      <c r="BI13" s="463"/>
      <c r="BJ13" s="463"/>
      <c r="BK13" s="463"/>
      <c r="BL13" s="463"/>
      <c r="BM13" s="464"/>
      <c r="BN13" s="428">
        <v>-2102367</v>
      </c>
      <c r="BO13" s="429"/>
      <c r="BP13" s="429"/>
      <c r="BQ13" s="429"/>
      <c r="BR13" s="429"/>
      <c r="BS13" s="429"/>
      <c r="BT13" s="429"/>
      <c r="BU13" s="430"/>
      <c r="BV13" s="428">
        <v>-2970873</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8.1</v>
      </c>
      <c r="CU13" s="426"/>
      <c r="CV13" s="426"/>
      <c r="CW13" s="426"/>
      <c r="CX13" s="426"/>
      <c r="CY13" s="426"/>
      <c r="CZ13" s="426"/>
      <c r="DA13" s="427"/>
      <c r="DB13" s="425">
        <v>8.6999999999999993</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143</v>
      </c>
      <c r="M14" s="507"/>
      <c r="N14" s="507"/>
      <c r="O14" s="507"/>
      <c r="P14" s="507"/>
      <c r="Q14" s="508"/>
      <c r="R14" s="509">
        <v>429189</v>
      </c>
      <c r="S14" s="510"/>
      <c r="T14" s="510"/>
      <c r="U14" s="510"/>
      <c r="V14" s="511"/>
      <c r="W14" s="418"/>
      <c r="X14" s="419"/>
      <c r="Y14" s="419"/>
      <c r="Z14" s="419"/>
      <c r="AA14" s="419"/>
      <c r="AB14" s="408"/>
      <c r="AC14" s="512">
        <v>2.8</v>
      </c>
      <c r="AD14" s="513"/>
      <c r="AE14" s="513"/>
      <c r="AF14" s="513"/>
      <c r="AG14" s="514"/>
      <c r="AH14" s="512">
        <v>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73.400000000000006</v>
      </c>
      <c r="CU14" s="524"/>
      <c r="CV14" s="524"/>
      <c r="CW14" s="524"/>
      <c r="CX14" s="524"/>
      <c r="CY14" s="524"/>
      <c r="CZ14" s="524"/>
      <c r="DA14" s="525"/>
      <c r="DB14" s="523">
        <v>69.8</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145</v>
      </c>
      <c r="N15" s="517"/>
      <c r="O15" s="517"/>
      <c r="P15" s="517"/>
      <c r="Q15" s="518"/>
      <c r="R15" s="509">
        <v>425083</v>
      </c>
      <c r="S15" s="510"/>
      <c r="T15" s="510"/>
      <c r="U15" s="510"/>
      <c r="V15" s="511"/>
      <c r="W15" s="444" t="s">
        <v>146</v>
      </c>
      <c r="X15" s="445"/>
      <c r="Y15" s="445"/>
      <c r="Z15" s="445"/>
      <c r="AA15" s="445"/>
      <c r="AB15" s="435"/>
      <c r="AC15" s="479">
        <v>37586</v>
      </c>
      <c r="AD15" s="480"/>
      <c r="AE15" s="480"/>
      <c r="AF15" s="480"/>
      <c r="AG15" s="519"/>
      <c r="AH15" s="479">
        <v>36126</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57042560</v>
      </c>
      <c r="BO15" s="392"/>
      <c r="BP15" s="392"/>
      <c r="BQ15" s="392"/>
      <c r="BR15" s="392"/>
      <c r="BS15" s="392"/>
      <c r="BT15" s="392"/>
      <c r="BU15" s="393"/>
      <c r="BV15" s="391">
        <v>56421994</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20.399999999999999</v>
      </c>
      <c r="AD16" s="513"/>
      <c r="AE16" s="513"/>
      <c r="AF16" s="513"/>
      <c r="AG16" s="514"/>
      <c r="AH16" s="512">
        <v>19.399999999999999</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68685709</v>
      </c>
      <c r="BO16" s="429"/>
      <c r="BP16" s="429"/>
      <c r="BQ16" s="429"/>
      <c r="BR16" s="429"/>
      <c r="BS16" s="429"/>
      <c r="BT16" s="429"/>
      <c r="BU16" s="430"/>
      <c r="BV16" s="428">
        <v>68117274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141640</v>
      </c>
      <c r="AD17" s="480"/>
      <c r="AE17" s="480"/>
      <c r="AF17" s="480"/>
      <c r="AG17" s="519"/>
      <c r="AH17" s="479">
        <v>144143</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73460746</v>
      </c>
      <c r="BO17" s="429"/>
      <c r="BP17" s="429"/>
      <c r="BQ17" s="429"/>
      <c r="BR17" s="429"/>
      <c r="BS17" s="429"/>
      <c r="BT17" s="429"/>
      <c r="BU17" s="430"/>
      <c r="BV17" s="428">
        <v>72675317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156</v>
      </c>
      <c r="C18" s="471"/>
      <c r="D18" s="471"/>
      <c r="E18" s="540"/>
      <c r="F18" s="540"/>
      <c r="G18" s="540"/>
      <c r="H18" s="540"/>
      <c r="I18" s="540"/>
      <c r="J18" s="540"/>
      <c r="K18" s="540"/>
      <c r="L18" s="541">
        <v>375.41</v>
      </c>
      <c r="M18" s="541"/>
      <c r="N18" s="541"/>
      <c r="O18" s="541"/>
      <c r="P18" s="541"/>
      <c r="Q18" s="541"/>
      <c r="R18" s="542"/>
      <c r="S18" s="542"/>
      <c r="T18" s="542"/>
      <c r="U18" s="542"/>
      <c r="V18" s="543"/>
      <c r="W18" s="446"/>
      <c r="X18" s="447"/>
      <c r="Y18" s="447"/>
      <c r="Z18" s="447"/>
      <c r="AA18" s="447"/>
      <c r="AB18" s="438"/>
      <c r="AC18" s="544">
        <v>76.8</v>
      </c>
      <c r="AD18" s="545"/>
      <c r="AE18" s="545"/>
      <c r="AF18" s="545"/>
      <c r="AG18" s="546"/>
      <c r="AH18" s="544">
        <v>77.599999999999994</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88819584</v>
      </c>
      <c r="BO18" s="429"/>
      <c r="BP18" s="429"/>
      <c r="BQ18" s="429"/>
      <c r="BR18" s="429"/>
      <c r="BS18" s="429"/>
      <c r="BT18" s="429"/>
      <c r="BU18" s="430"/>
      <c r="BV18" s="428">
        <v>87377366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158</v>
      </c>
      <c r="C19" s="471"/>
      <c r="D19" s="471"/>
      <c r="E19" s="540"/>
      <c r="F19" s="540"/>
      <c r="G19" s="540"/>
      <c r="H19" s="540"/>
      <c r="I19" s="540"/>
      <c r="J19" s="540"/>
      <c r="K19" s="540"/>
      <c r="L19" s="548">
        <v>1121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104487662</v>
      </c>
      <c r="BO19" s="429"/>
      <c r="BP19" s="429"/>
      <c r="BQ19" s="429"/>
      <c r="BR19" s="429"/>
      <c r="BS19" s="429"/>
      <c r="BT19" s="429"/>
      <c r="BU19" s="430"/>
      <c r="BV19" s="428">
        <v>105388640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160</v>
      </c>
      <c r="C20" s="471"/>
      <c r="D20" s="471"/>
      <c r="E20" s="540"/>
      <c r="F20" s="540"/>
      <c r="G20" s="540"/>
      <c r="H20" s="540"/>
      <c r="I20" s="540"/>
      <c r="J20" s="540"/>
      <c r="K20" s="540"/>
      <c r="L20" s="548">
        <v>182047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177868337</v>
      </c>
      <c r="BO23" s="429"/>
      <c r="BP23" s="429"/>
      <c r="BQ23" s="429"/>
      <c r="BR23" s="429"/>
      <c r="BS23" s="429"/>
      <c r="BT23" s="429"/>
      <c r="BU23" s="430"/>
      <c r="BV23" s="428">
        <v>175177222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169</v>
      </c>
      <c r="F24" s="458"/>
      <c r="G24" s="458"/>
      <c r="H24" s="458"/>
      <c r="I24" s="458"/>
      <c r="J24" s="458"/>
      <c r="K24" s="459"/>
      <c r="L24" s="479">
        <v>1</v>
      </c>
      <c r="M24" s="480"/>
      <c r="N24" s="480"/>
      <c r="O24" s="480"/>
      <c r="P24" s="519"/>
      <c r="Q24" s="479">
        <v>11100</v>
      </c>
      <c r="R24" s="480"/>
      <c r="S24" s="480"/>
      <c r="T24" s="480"/>
      <c r="U24" s="480"/>
      <c r="V24" s="519"/>
      <c r="W24" s="578"/>
      <c r="X24" s="566"/>
      <c r="Y24" s="567"/>
      <c r="Z24" s="478" t="s">
        <v>170</v>
      </c>
      <c r="AA24" s="458"/>
      <c r="AB24" s="458"/>
      <c r="AC24" s="458"/>
      <c r="AD24" s="458"/>
      <c r="AE24" s="458"/>
      <c r="AF24" s="458"/>
      <c r="AG24" s="459"/>
      <c r="AH24" s="479">
        <v>2754</v>
      </c>
      <c r="AI24" s="480"/>
      <c r="AJ24" s="480"/>
      <c r="AK24" s="480"/>
      <c r="AL24" s="519"/>
      <c r="AM24" s="479">
        <v>8688870</v>
      </c>
      <c r="AN24" s="480"/>
      <c r="AO24" s="480"/>
      <c r="AP24" s="480"/>
      <c r="AQ24" s="480"/>
      <c r="AR24" s="519"/>
      <c r="AS24" s="479">
        <v>3155</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112021876</v>
      </c>
      <c r="BO24" s="429"/>
      <c r="BP24" s="429"/>
      <c r="BQ24" s="429"/>
      <c r="BR24" s="429"/>
      <c r="BS24" s="429"/>
      <c r="BT24" s="429"/>
      <c r="BU24" s="430"/>
      <c r="BV24" s="428">
        <v>110612149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172</v>
      </c>
      <c r="F25" s="458"/>
      <c r="G25" s="458"/>
      <c r="H25" s="458"/>
      <c r="I25" s="458"/>
      <c r="J25" s="458"/>
      <c r="K25" s="459"/>
      <c r="L25" s="479">
        <v>2</v>
      </c>
      <c r="M25" s="480"/>
      <c r="N25" s="480"/>
      <c r="O25" s="480"/>
      <c r="P25" s="519"/>
      <c r="Q25" s="479">
        <v>8970</v>
      </c>
      <c r="R25" s="480"/>
      <c r="S25" s="480"/>
      <c r="T25" s="480"/>
      <c r="U25" s="480"/>
      <c r="V25" s="519"/>
      <c r="W25" s="578"/>
      <c r="X25" s="566"/>
      <c r="Y25" s="567"/>
      <c r="Z25" s="478" t="s">
        <v>173</v>
      </c>
      <c r="AA25" s="458"/>
      <c r="AB25" s="458"/>
      <c r="AC25" s="458"/>
      <c r="AD25" s="458"/>
      <c r="AE25" s="458"/>
      <c r="AF25" s="458"/>
      <c r="AG25" s="459"/>
      <c r="AH25" s="479">
        <v>485</v>
      </c>
      <c r="AI25" s="480"/>
      <c r="AJ25" s="480"/>
      <c r="AK25" s="480"/>
      <c r="AL25" s="519"/>
      <c r="AM25" s="479">
        <v>1533085</v>
      </c>
      <c r="AN25" s="480"/>
      <c r="AO25" s="480"/>
      <c r="AP25" s="480"/>
      <c r="AQ25" s="480"/>
      <c r="AR25" s="519"/>
      <c r="AS25" s="479">
        <v>3161</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48634448</v>
      </c>
      <c r="BO25" s="392"/>
      <c r="BP25" s="392"/>
      <c r="BQ25" s="392"/>
      <c r="BR25" s="392"/>
      <c r="BS25" s="392"/>
      <c r="BT25" s="392"/>
      <c r="BU25" s="393"/>
      <c r="BV25" s="391">
        <v>40765490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175</v>
      </c>
      <c r="F26" s="458"/>
      <c r="G26" s="458"/>
      <c r="H26" s="458"/>
      <c r="I26" s="458"/>
      <c r="J26" s="458"/>
      <c r="K26" s="459"/>
      <c r="L26" s="479">
        <v>1</v>
      </c>
      <c r="M26" s="480"/>
      <c r="N26" s="480"/>
      <c r="O26" s="480"/>
      <c r="P26" s="519"/>
      <c r="Q26" s="479">
        <v>7310</v>
      </c>
      <c r="R26" s="480"/>
      <c r="S26" s="480"/>
      <c r="T26" s="480"/>
      <c r="U26" s="480"/>
      <c r="V26" s="519"/>
      <c r="W26" s="578"/>
      <c r="X26" s="566"/>
      <c r="Y26" s="567"/>
      <c r="Z26" s="478" t="s">
        <v>176</v>
      </c>
      <c r="AA26" s="588"/>
      <c r="AB26" s="588"/>
      <c r="AC26" s="588"/>
      <c r="AD26" s="588"/>
      <c r="AE26" s="588"/>
      <c r="AF26" s="588"/>
      <c r="AG26" s="589"/>
      <c r="AH26" s="479">
        <v>345</v>
      </c>
      <c r="AI26" s="480"/>
      <c r="AJ26" s="480"/>
      <c r="AK26" s="480"/>
      <c r="AL26" s="519"/>
      <c r="AM26" s="479">
        <v>1216125</v>
      </c>
      <c r="AN26" s="480"/>
      <c r="AO26" s="480"/>
      <c r="AP26" s="480"/>
      <c r="AQ26" s="480"/>
      <c r="AR26" s="519"/>
      <c r="AS26" s="479">
        <v>3525</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80000</v>
      </c>
      <c r="BO26" s="429"/>
      <c r="BP26" s="429"/>
      <c r="BQ26" s="429"/>
      <c r="BR26" s="429"/>
      <c r="BS26" s="429"/>
      <c r="BT26" s="429"/>
      <c r="BU26" s="430"/>
      <c r="BV26" s="428">
        <v>50000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178</v>
      </c>
      <c r="F27" s="458"/>
      <c r="G27" s="458"/>
      <c r="H27" s="458"/>
      <c r="I27" s="458"/>
      <c r="J27" s="458"/>
      <c r="K27" s="459"/>
      <c r="L27" s="479">
        <v>1</v>
      </c>
      <c r="M27" s="480"/>
      <c r="N27" s="480"/>
      <c r="O27" s="480"/>
      <c r="P27" s="519"/>
      <c r="Q27" s="479">
        <v>7270</v>
      </c>
      <c r="R27" s="480"/>
      <c r="S27" s="480"/>
      <c r="T27" s="480"/>
      <c r="U27" s="480"/>
      <c r="V27" s="519"/>
      <c r="W27" s="578"/>
      <c r="X27" s="566"/>
      <c r="Y27" s="567"/>
      <c r="Z27" s="478" t="s">
        <v>179</v>
      </c>
      <c r="AA27" s="458"/>
      <c r="AB27" s="458"/>
      <c r="AC27" s="458"/>
      <c r="AD27" s="458"/>
      <c r="AE27" s="458"/>
      <c r="AF27" s="458"/>
      <c r="AG27" s="459"/>
      <c r="AH27" s="479">
        <v>192</v>
      </c>
      <c r="AI27" s="480"/>
      <c r="AJ27" s="480"/>
      <c r="AK27" s="480"/>
      <c r="AL27" s="519"/>
      <c r="AM27" s="479">
        <v>671664</v>
      </c>
      <c r="AN27" s="480"/>
      <c r="AO27" s="480"/>
      <c r="AP27" s="480"/>
      <c r="AQ27" s="480"/>
      <c r="AR27" s="519"/>
      <c r="AS27" s="479">
        <v>3498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128</v>
      </c>
      <c r="BO27" s="602"/>
      <c r="BP27" s="602"/>
      <c r="BQ27" s="602"/>
      <c r="BR27" s="602"/>
      <c r="BS27" s="602"/>
      <c r="BT27" s="602"/>
      <c r="BU27" s="603"/>
      <c r="BV27" s="601" t="s">
        <v>181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182</v>
      </c>
      <c r="F28" s="458"/>
      <c r="G28" s="458"/>
      <c r="H28" s="458"/>
      <c r="I28" s="458"/>
      <c r="J28" s="458"/>
      <c r="K28" s="459"/>
      <c r="L28" s="479">
        <v>1</v>
      </c>
      <c r="M28" s="480"/>
      <c r="N28" s="480"/>
      <c r="O28" s="480"/>
      <c r="P28" s="519"/>
      <c r="Q28" s="479">
        <v>6470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181</v>
      </c>
      <c r="AN28" s="480"/>
      <c r="AO28" s="480"/>
      <c r="AP28" s="480"/>
      <c r="AQ28" s="480"/>
      <c r="AR28" s="519"/>
      <c r="AS28" s="479" t="s">
        <v>128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9238501</v>
      </c>
      <c r="BO28" s="392"/>
      <c r="BP28" s="392"/>
      <c r="BQ28" s="392"/>
      <c r="BR28" s="392"/>
      <c r="BS28" s="392"/>
      <c r="BT28" s="392"/>
      <c r="BU28" s="393"/>
      <c r="BV28" s="391">
        <v>11699692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185</v>
      </c>
      <c r="F29" s="458"/>
      <c r="G29" s="458"/>
      <c r="H29" s="458"/>
      <c r="I29" s="458"/>
      <c r="J29" s="458"/>
      <c r="K29" s="459"/>
      <c r="L29" s="479">
        <v>38</v>
      </c>
      <c r="M29" s="480"/>
      <c r="N29" s="480"/>
      <c r="O29" s="480"/>
      <c r="P29" s="519"/>
      <c r="Q29" s="479">
        <v>6080</v>
      </c>
      <c r="R29" s="480"/>
      <c r="S29" s="480"/>
      <c r="T29" s="480"/>
      <c r="U29" s="480"/>
      <c r="V29" s="519"/>
      <c r="W29" s="579"/>
      <c r="X29" s="580"/>
      <c r="Y29" s="581"/>
      <c r="Z29" s="478" t="s">
        <v>186</v>
      </c>
      <c r="AA29" s="458"/>
      <c r="AB29" s="458"/>
      <c r="AC29" s="458"/>
      <c r="AD29" s="458"/>
      <c r="AE29" s="458"/>
      <c r="AF29" s="458"/>
      <c r="AG29" s="459"/>
      <c r="AH29" s="479">
        <v>2946</v>
      </c>
      <c r="AI29" s="480"/>
      <c r="AJ29" s="480"/>
      <c r="AK29" s="480"/>
      <c r="AL29" s="519"/>
      <c r="AM29" s="479">
        <v>9360534</v>
      </c>
      <c r="AN29" s="480"/>
      <c r="AO29" s="480"/>
      <c r="AP29" s="480"/>
      <c r="AQ29" s="480"/>
      <c r="AR29" s="519"/>
      <c r="AS29" s="479">
        <v>3177</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312034</v>
      </c>
      <c r="BO29" s="429"/>
      <c r="BP29" s="429"/>
      <c r="BQ29" s="429"/>
      <c r="BR29" s="429"/>
      <c r="BS29" s="429"/>
      <c r="BT29" s="429"/>
      <c r="BU29" s="430"/>
      <c r="BV29" s="428">
        <v>1520913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6983622</v>
      </c>
      <c r="BO30" s="602"/>
      <c r="BP30" s="602"/>
      <c r="BQ30" s="602"/>
      <c r="BR30" s="602"/>
      <c r="BS30" s="602"/>
      <c r="BT30" s="602"/>
      <c r="BU30" s="603"/>
      <c r="BV30" s="601">
        <v>5439489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197</v>
      </c>
      <c r="X33" s="417"/>
      <c r="Y33" s="417"/>
      <c r="Z33" s="417"/>
      <c r="AA33" s="417"/>
      <c r="AB33" s="417"/>
      <c r="AC33" s="417"/>
      <c r="AD33" s="417"/>
      <c r="AE33" s="417"/>
      <c r="AF33" s="417"/>
      <c r="AG33" s="417"/>
      <c r="AH33" s="417"/>
      <c r="AI33" s="417"/>
      <c r="AJ33" s="417"/>
      <c r="AK33" s="417"/>
      <c r="AL33" s="215"/>
      <c r="AM33" s="452" t="s">
        <v>195</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195</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高松市国民健康保険事業特別会計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IF('各会計、関係団体の財政状況及び健全化判断比率'!B33="","",'各会計、関係団体の財政状況及び健全化判断比率'!B33)</f>
        <v>高松市下水道事業会計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IF('各会計、関係団体の財政状況及び健全化判断比率'!B35="","",'各会計、関係団体の財政状況及び健全化判断比率'!B35)</f>
        <v>高松市卸売市場事業特別会計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香川県後期高齢者医療広域連合一般会計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高松市土地開発公社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高松市母子福祉資金等貸付事業特別会計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高松市介護保険事業特別会計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IF('各会計、関係団体の財政状況及び健全化判断比率'!B34="","",'各会計、関係団体の財政状況及び健全化判断比率'!B34)</f>
        <v>高松市病院事業会計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IF('各会計、関係団体の財政状況及び健全化判断比率'!B36="","",'各会計、関係団体の財政状況及び健全化判断比率'!B36)</f>
        <v>高松市食肉センター事業特別会計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香川県後期高齢者医療広域連合特別会計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（公財）高松市学校給食会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高松市中小企業勤労者福祉共済事業特別会計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高松市後期高齢者医療事業特別会計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香川県広域水道企業団（水道事業会計）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（公財）高松市福祉事業団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高松市競輪事業特別会計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f t="shared" si="3"/>
        <v>19</v>
      </c>
      <c r="CP37" s="614"/>
      <c r="CQ37" s="615" t="str">
        <f>IF('各会計、関係団体の財政状況及び健全化判断比率'!BS10="","",'各会計、関係団体の財政状況及び健全化判断比率'!BS10)</f>
        <v>（公財）高松市スポーツ協会</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8</v>
      </c>
      <c r="V38" s="614"/>
      <c r="W38" s="615" t="str">
        <f>IF('各会計、関係団体の財政状況及び健全化判断比率'!B32="","",'各会計、関係団体の財政状況及び健全化判断比率'!B32)</f>
        <v>高松市駐車場事業特別会計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20</v>
      </c>
      <c r="CP38" s="614"/>
      <c r="CQ38" s="615" t="str">
        <f>IF('各会計、関係団体の財政状況及び健全化判断比率'!BS11="","",'各会計、関係団体の財政状況及び健全化判断比率'!BS11)</f>
        <v>（公財）高松市国際交流協会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21</v>
      </c>
      <c r="CP39" s="614"/>
      <c r="CQ39" s="615" t="str">
        <f>IF('各会計、関係団体の財政状況及び健全化判断比率'!BS12="","",'各会計、関係団体の財政状況及び健全化判断比率'!BS12)</f>
        <v>（公財）高松観光コンベンションビューロー</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22</v>
      </c>
      <c r="CP40" s="614"/>
      <c r="CQ40" s="615" t="str">
        <f>IF('各会計、関係団体の財政状況及び健全化判断比率'!BS13="","",'各会計、関係団体の財政状況及び健全化判断比率'!BS13)</f>
        <v>（株）高松市食肉卸売市場公社</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23</v>
      </c>
      <c r="CP41" s="614"/>
      <c r="CQ41" s="615" t="str">
        <f>IF('各会計、関係団体の財政状況及び健全化判断比率'!BS14="","",'各会計、関係団体の財政状況及び健全化判断比率'!BS14)</f>
        <v>（公財）高松市文化芸術財団</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24</v>
      </c>
      <c r="CP42" s="614"/>
      <c r="CQ42" s="615" t="str">
        <f>IF('各会計、関係団体の財政状況及び健全化判断比率'!BS15="","",'各会計、関係団体の財政状況及び健全化判断比率'!BS15)</f>
        <v>（有）湯遊しおのえ</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25</v>
      </c>
      <c r="CP43" s="614"/>
      <c r="CQ43" s="615" t="str">
        <f>IF('各会計、関係団体の財政状況及び健全化判断比率'!BS16="","",'各会計、関係団体の財政状況及び健全化判断比率'!BS16)</f>
        <v>（有）香南町農業振興公社</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OEt+1KVUyTASFwBb2rJOYbtrd6mcosUHfdRL/+e3VOb3Wlk/Xzrz66ddBxc40u3po479B6wUSeC8C4AH8TjcYQ==" saltValue="B1H8dJtSVqJAEKTHmxiO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05" t="s">
        <v>576</v>
      </c>
      <c r="D34" s="1205"/>
      <c r="E34" s="1206"/>
      <c r="F34" s="32">
        <v>1.93</v>
      </c>
      <c r="G34" s="33">
        <v>2.59</v>
      </c>
      <c r="H34" s="33">
        <v>2.79</v>
      </c>
      <c r="I34" s="33">
        <v>2.88</v>
      </c>
      <c r="J34" s="34">
        <v>2.56</v>
      </c>
      <c r="K34" s="22"/>
      <c r="L34" s="22"/>
      <c r="M34" s="22"/>
      <c r="N34" s="22"/>
      <c r="O34" s="22"/>
      <c r="P34" s="22"/>
    </row>
    <row r="35" spans="1:16" ht="39" customHeight="1" x14ac:dyDescent="0.2">
      <c r="A35" s="22"/>
      <c r="B35" s="35"/>
      <c r="C35" s="1199" t="s">
        <v>577</v>
      </c>
      <c r="D35" s="1200"/>
      <c r="E35" s="1201"/>
      <c r="F35" s="36">
        <v>4.03</v>
      </c>
      <c r="G35" s="37">
        <v>5.22</v>
      </c>
      <c r="H35" s="37">
        <v>3.96</v>
      </c>
      <c r="I35" s="37">
        <v>2.1</v>
      </c>
      <c r="J35" s="38">
        <v>2.19</v>
      </c>
      <c r="K35" s="22"/>
      <c r="L35" s="22"/>
      <c r="M35" s="22"/>
      <c r="N35" s="22"/>
      <c r="O35" s="22"/>
      <c r="P35" s="22"/>
    </row>
    <row r="36" spans="1:16" ht="39" customHeight="1" x14ac:dyDescent="0.2">
      <c r="A36" s="22"/>
      <c r="B36" s="35"/>
      <c r="C36" s="1199" t="s">
        <v>578</v>
      </c>
      <c r="D36" s="1200"/>
      <c r="E36" s="1201"/>
      <c r="F36" s="36">
        <v>0.47</v>
      </c>
      <c r="G36" s="37">
        <v>0.64</v>
      </c>
      <c r="H36" s="37">
        <v>0.77</v>
      </c>
      <c r="I36" s="37">
        <v>0.76</v>
      </c>
      <c r="J36" s="38">
        <v>0.92</v>
      </c>
      <c r="K36" s="22"/>
      <c r="L36" s="22"/>
      <c r="M36" s="22"/>
      <c r="N36" s="22"/>
      <c r="O36" s="22"/>
      <c r="P36" s="22"/>
    </row>
    <row r="37" spans="1:16" ht="39" customHeight="1" x14ac:dyDescent="0.2">
      <c r="A37" s="22"/>
      <c r="B37" s="35"/>
      <c r="C37" s="1199" t="s">
        <v>579</v>
      </c>
      <c r="D37" s="1200"/>
      <c r="E37" s="1201"/>
      <c r="F37" s="36">
        <v>1.1299999999999999</v>
      </c>
      <c r="G37" s="37">
        <v>0.45</v>
      </c>
      <c r="H37" s="37">
        <v>0.34</v>
      </c>
      <c r="I37" s="37">
        <v>0.49</v>
      </c>
      <c r="J37" s="38">
        <v>0.78</v>
      </c>
      <c r="K37" s="22"/>
      <c r="L37" s="22"/>
      <c r="M37" s="22"/>
      <c r="N37" s="22"/>
      <c r="O37" s="22"/>
      <c r="P37" s="22"/>
    </row>
    <row r="38" spans="1:16" ht="39" customHeight="1" x14ac:dyDescent="0.2">
      <c r="A38" s="22"/>
      <c r="B38" s="35"/>
      <c r="C38" s="1199" t="s">
        <v>580</v>
      </c>
      <c r="D38" s="1200"/>
      <c r="E38" s="1201"/>
      <c r="F38" s="36">
        <v>0.6</v>
      </c>
      <c r="G38" s="37">
        <v>0.71</v>
      </c>
      <c r="H38" s="37">
        <v>0.79</v>
      </c>
      <c r="I38" s="37">
        <v>0.59</v>
      </c>
      <c r="J38" s="38">
        <v>0.54</v>
      </c>
      <c r="K38" s="22"/>
      <c r="L38" s="22"/>
      <c r="M38" s="22"/>
      <c r="N38" s="22"/>
      <c r="O38" s="22"/>
      <c r="P38" s="22"/>
    </row>
    <row r="39" spans="1:16" ht="39" customHeight="1" x14ac:dyDescent="0.2">
      <c r="A39" s="22"/>
      <c r="B39" s="35"/>
      <c r="C39" s="1199" t="s">
        <v>581</v>
      </c>
      <c r="D39" s="1200"/>
      <c r="E39" s="1201"/>
      <c r="F39" s="36">
        <v>0</v>
      </c>
      <c r="G39" s="37">
        <v>0</v>
      </c>
      <c r="H39" s="37">
        <v>0.08</v>
      </c>
      <c r="I39" s="37">
        <v>0</v>
      </c>
      <c r="J39" s="38">
        <v>0.01</v>
      </c>
      <c r="K39" s="22"/>
      <c r="L39" s="22"/>
      <c r="M39" s="22"/>
      <c r="N39" s="22"/>
      <c r="O39" s="22"/>
      <c r="P39" s="22"/>
    </row>
    <row r="40" spans="1:16" ht="39" customHeight="1" x14ac:dyDescent="0.2">
      <c r="A40" s="22"/>
      <c r="B40" s="35"/>
      <c r="C40" s="1199" t="s">
        <v>582</v>
      </c>
      <c r="D40" s="1200"/>
      <c r="E40" s="1201"/>
      <c r="F40" s="36">
        <v>0</v>
      </c>
      <c r="G40" s="37">
        <v>0</v>
      </c>
      <c r="H40" s="37">
        <v>0</v>
      </c>
      <c r="I40" s="37">
        <v>0</v>
      </c>
      <c r="J40" s="38">
        <v>0</v>
      </c>
      <c r="K40" s="22"/>
      <c r="L40" s="22"/>
      <c r="M40" s="22"/>
      <c r="N40" s="22"/>
      <c r="O40" s="22"/>
      <c r="P40" s="22"/>
    </row>
    <row r="41" spans="1:16" ht="39" customHeight="1" x14ac:dyDescent="0.2">
      <c r="A41" s="22"/>
      <c r="B41" s="35"/>
      <c r="C41" s="1199" t="s">
        <v>583</v>
      </c>
      <c r="D41" s="1200"/>
      <c r="E41" s="1201"/>
      <c r="F41" s="36">
        <v>0</v>
      </c>
      <c r="G41" s="37">
        <v>0</v>
      </c>
      <c r="H41" s="37">
        <v>0</v>
      </c>
      <c r="I41" s="37">
        <v>0</v>
      </c>
      <c r="J41" s="38">
        <v>0</v>
      </c>
      <c r="K41" s="22"/>
      <c r="L41" s="22"/>
      <c r="M41" s="22"/>
      <c r="N41" s="22"/>
      <c r="O41" s="22"/>
      <c r="P41" s="22"/>
    </row>
    <row r="42" spans="1:16" ht="39" customHeight="1" x14ac:dyDescent="0.2">
      <c r="A42" s="22"/>
      <c r="B42" s="39"/>
      <c r="C42" s="1199" t="s">
        <v>584</v>
      </c>
      <c r="D42" s="1200"/>
      <c r="E42" s="1201"/>
      <c r="F42" s="36" t="s">
        <v>524</v>
      </c>
      <c r="G42" s="37" t="s">
        <v>524</v>
      </c>
      <c r="H42" s="37" t="s">
        <v>524</v>
      </c>
      <c r="I42" s="37" t="s">
        <v>524</v>
      </c>
      <c r="J42" s="38" t="s">
        <v>524</v>
      </c>
      <c r="K42" s="22"/>
      <c r="L42" s="22"/>
      <c r="M42" s="22"/>
      <c r="N42" s="22"/>
      <c r="O42" s="22"/>
      <c r="P42" s="22"/>
    </row>
    <row r="43" spans="1:16" ht="39" customHeight="1" thickBot="1" x14ac:dyDescent="0.25">
      <c r="A43" s="22"/>
      <c r="B43" s="40"/>
      <c r="C43" s="1202" t="s">
        <v>585</v>
      </c>
      <c r="D43" s="1203"/>
      <c r="E43" s="1204"/>
      <c r="F43" s="41">
        <v>5.64</v>
      </c>
      <c r="G43" s="42">
        <v>5.17</v>
      </c>
      <c r="H43" s="42">
        <v>5.65</v>
      </c>
      <c r="I43" s="42">
        <v>5.32</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JWYwIqzngrbd0Eu3/a5JsY/kBtjie8ZfCEqyKTALDO/7eIwu8yaWZl02S7WtG2ALue7QUcnJN+nXFlFgFZyig==" saltValue="CvV+8IaLtOhv6moPTHp9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07" t="s">
        <v>11</v>
      </c>
      <c r="C45" s="1208"/>
      <c r="D45" s="58"/>
      <c r="E45" s="1213" t="s">
        <v>12</v>
      </c>
      <c r="F45" s="1213"/>
      <c r="G45" s="1213"/>
      <c r="H45" s="1213"/>
      <c r="I45" s="1213"/>
      <c r="J45" s="1214"/>
      <c r="K45" s="59">
        <v>16556</v>
      </c>
      <c r="L45" s="60">
        <v>16411</v>
      </c>
      <c r="M45" s="60">
        <v>16461</v>
      </c>
      <c r="N45" s="60">
        <v>16374</v>
      </c>
      <c r="O45" s="61">
        <v>16363</v>
      </c>
      <c r="P45" s="48"/>
      <c r="Q45" s="48"/>
      <c r="R45" s="48"/>
      <c r="S45" s="48"/>
      <c r="T45" s="48"/>
      <c r="U45" s="48"/>
    </row>
    <row r="46" spans="1:21" ht="30.75" customHeight="1" x14ac:dyDescent="0.2">
      <c r="A46" s="48"/>
      <c r="B46" s="1209"/>
      <c r="C46" s="1210"/>
      <c r="D46" s="62"/>
      <c r="E46" s="1215" t="s">
        <v>13</v>
      </c>
      <c r="F46" s="1215"/>
      <c r="G46" s="1215"/>
      <c r="H46" s="1215"/>
      <c r="I46" s="1215"/>
      <c r="J46" s="1216"/>
      <c r="K46" s="63" t="s">
        <v>524</v>
      </c>
      <c r="L46" s="64" t="s">
        <v>524</v>
      </c>
      <c r="M46" s="64" t="s">
        <v>524</v>
      </c>
      <c r="N46" s="64" t="s">
        <v>524</v>
      </c>
      <c r="O46" s="65" t="s">
        <v>524</v>
      </c>
      <c r="P46" s="48"/>
      <c r="Q46" s="48"/>
      <c r="R46" s="48"/>
      <c r="S46" s="48"/>
      <c r="T46" s="48"/>
      <c r="U46" s="48"/>
    </row>
    <row r="47" spans="1:21" ht="30.75" customHeight="1" x14ac:dyDescent="0.2">
      <c r="A47" s="48"/>
      <c r="B47" s="1209"/>
      <c r="C47" s="1210"/>
      <c r="D47" s="62"/>
      <c r="E47" s="1215" t="s">
        <v>14</v>
      </c>
      <c r="F47" s="1215"/>
      <c r="G47" s="1215"/>
      <c r="H47" s="1215"/>
      <c r="I47" s="1215"/>
      <c r="J47" s="1216"/>
      <c r="K47" s="63">
        <v>67</v>
      </c>
      <c r="L47" s="64">
        <v>67</v>
      </c>
      <c r="M47" s="64">
        <v>67</v>
      </c>
      <c r="N47" s="64">
        <v>67</v>
      </c>
      <c r="O47" s="65">
        <v>67</v>
      </c>
      <c r="P47" s="48"/>
      <c r="Q47" s="48"/>
      <c r="R47" s="48"/>
      <c r="S47" s="48"/>
      <c r="T47" s="48"/>
      <c r="U47" s="48"/>
    </row>
    <row r="48" spans="1:21" ht="30.75" customHeight="1" x14ac:dyDescent="0.2">
      <c r="A48" s="48"/>
      <c r="B48" s="1209"/>
      <c r="C48" s="1210"/>
      <c r="D48" s="62"/>
      <c r="E48" s="1215" t="s">
        <v>15</v>
      </c>
      <c r="F48" s="1215"/>
      <c r="G48" s="1215"/>
      <c r="H48" s="1215"/>
      <c r="I48" s="1215"/>
      <c r="J48" s="1216"/>
      <c r="K48" s="63">
        <v>3941</v>
      </c>
      <c r="L48" s="64">
        <v>3700</v>
      </c>
      <c r="M48" s="64">
        <v>3581</v>
      </c>
      <c r="N48" s="64">
        <v>3553</v>
      </c>
      <c r="O48" s="65">
        <v>3161</v>
      </c>
      <c r="P48" s="48"/>
      <c r="Q48" s="48"/>
      <c r="R48" s="48"/>
      <c r="S48" s="48"/>
      <c r="T48" s="48"/>
      <c r="U48" s="48"/>
    </row>
    <row r="49" spans="1:21" ht="30.75" customHeight="1" x14ac:dyDescent="0.2">
      <c r="A49" s="48"/>
      <c r="B49" s="1209"/>
      <c r="C49" s="1210"/>
      <c r="D49" s="62"/>
      <c r="E49" s="1215" t="s">
        <v>16</v>
      </c>
      <c r="F49" s="1215"/>
      <c r="G49" s="1215"/>
      <c r="H49" s="1215"/>
      <c r="I49" s="1215"/>
      <c r="J49" s="1216"/>
      <c r="K49" s="63" t="s">
        <v>524</v>
      </c>
      <c r="L49" s="64" t="s">
        <v>524</v>
      </c>
      <c r="M49" s="64" t="s">
        <v>524</v>
      </c>
      <c r="N49" s="64" t="s">
        <v>524</v>
      </c>
      <c r="O49" s="65">
        <v>12</v>
      </c>
      <c r="P49" s="48"/>
      <c r="Q49" s="48"/>
      <c r="R49" s="48"/>
      <c r="S49" s="48"/>
      <c r="T49" s="48"/>
      <c r="U49" s="48"/>
    </row>
    <row r="50" spans="1:21" ht="30.75" customHeight="1" x14ac:dyDescent="0.2">
      <c r="A50" s="48"/>
      <c r="B50" s="1209"/>
      <c r="C50" s="1210"/>
      <c r="D50" s="62"/>
      <c r="E50" s="1215" t="s">
        <v>17</v>
      </c>
      <c r="F50" s="1215"/>
      <c r="G50" s="1215"/>
      <c r="H50" s="1215"/>
      <c r="I50" s="1215"/>
      <c r="J50" s="1216"/>
      <c r="K50" s="63">
        <v>33</v>
      </c>
      <c r="L50" s="64">
        <v>33</v>
      </c>
      <c r="M50" s="64">
        <v>35</v>
      </c>
      <c r="N50" s="64">
        <v>30</v>
      </c>
      <c r="O50" s="65">
        <v>23</v>
      </c>
      <c r="P50" s="48"/>
      <c r="Q50" s="48"/>
      <c r="R50" s="48"/>
      <c r="S50" s="48"/>
      <c r="T50" s="48"/>
      <c r="U50" s="48"/>
    </row>
    <row r="51" spans="1:21" ht="30.75" customHeight="1" x14ac:dyDescent="0.2">
      <c r="A51" s="48"/>
      <c r="B51" s="1211"/>
      <c r="C51" s="1212"/>
      <c r="D51" s="66"/>
      <c r="E51" s="1215" t="s">
        <v>18</v>
      </c>
      <c r="F51" s="1215"/>
      <c r="G51" s="1215"/>
      <c r="H51" s="1215"/>
      <c r="I51" s="1215"/>
      <c r="J51" s="1216"/>
      <c r="K51" s="63">
        <v>0</v>
      </c>
      <c r="L51" s="64">
        <v>0</v>
      </c>
      <c r="M51" s="64">
        <v>0</v>
      </c>
      <c r="N51" s="64">
        <v>0</v>
      </c>
      <c r="O51" s="65">
        <v>0</v>
      </c>
      <c r="P51" s="48"/>
      <c r="Q51" s="48"/>
      <c r="R51" s="48"/>
      <c r="S51" s="48"/>
      <c r="T51" s="48"/>
      <c r="U51" s="48"/>
    </row>
    <row r="52" spans="1:21" ht="30.75" customHeight="1" x14ac:dyDescent="0.2">
      <c r="A52" s="48"/>
      <c r="B52" s="1217" t="s">
        <v>19</v>
      </c>
      <c r="C52" s="1218"/>
      <c r="D52" s="66"/>
      <c r="E52" s="1215" t="s">
        <v>20</v>
      </c>
      <c r="F52" s="1215"/>
      <c r="G52" s="1215"/>
      <c r="H52" s="1215"/>
      <c r="I52" s="1215"/>
      <c r="J52" s="1216"/>
      <c r="K52" s="63">
        <v>13194</v>
      </c>
      <c r="L52" s="64">
        <v>12566</v>
      </c>
      <c r="M52" s="64">
        <v>13129</v>
      </c>
      <c r="N52" s="64">
        <v>13316</v>
      </c>
      <c r="O52" s="65">
        <v>13392</v>
      </c>
      <c r="P52" s="48"/>
      <c r="Q52" s="48"/>
      <c r="R52" s="48"/>
      <c r="S52" s="48"/>
      <c r="T52" s="48"/>
      <c r="U52" s="48"/>
    </row>
    <row r="53" spans="1:21" ht="30.75" customHeight="1" thickBot="1" x14ac:dyDescent="0.25">
      <c r="A53" s="48"/>
      <c r="B53" s="1219" t="s">
        <v>21</v>
      </c>
      <c r="C53" s="1220"/>
      <c r="D53" s="67"/>
      <c r="E53" s="1221" t="s">
        <v>22</v>
      </c>
      <c r="F53" s="1221"/>
      <c r="G53" s="1221"/>
      <c r="H53" s="1221"/>
      <c r="I53" s="1221"/>
      <c r="J53" s="1222"/>
      <c r="K53" s="68">
        <v>7403</v>
      </c>
      <c r="L53" s="69">
        <v>7645</v>
      </c>
      <c r="M53" s="69">
        <v>7015</v>
      </c>
      <c r="N53" s="69">
        <v>6708</v>
      </c>
      <c r="O53" s="70">
        <v>6234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2">
      <c r="B57" s="1223" t="s">
        <v>25</v>
      </c>
      <c r="C57" s="1224"/>
      <c r="D57" s="1227" t="s">
        <v>26</v>
      </c>
      <c r="E57" s="1228"/>
      <c r="F57" s="1228"/>
      <c r="G57" s="1228"/>
      <c r="H57" s="1228"/>
      <c r="I57" s="1228"/>
      <c r="J57" s="1229"/>
      <c r="K57" s="82">
        <v>1941</v>
      </c>
      <c r="L57" s="83">
        <v>1944</v>
      </c>
      <c r="M57" s="83">
        <v>1918</v>
      </c>
      <c r="N57" s="83">
        <v>1569</v>
      </c>
      <c r="O57" s="84">
        <v>1521</v>
      </c>
    </row>
    <row r="58" spans="1:21" ht="31.5" customHeight="1" thickBot="1" x14ac:dyDescent="0.25">
      <c r="B58" s="1225"/>
      <c r="C58" s="1226"/>
      <c r="D58" s="1230" t="s">
        <v>27</v>
      </c>
      <c r="E58" s="1231"/>
      <c r="F58" s="1231"/>
      <c r="G58" s="1231"/>
      <c r="H58" s="1231"/>
      <c r="I58" s="1231"/>
      <c r="J58" s="1232"/>
      <c r="K58" s="85">
        <v>500</v>
      </c>
      <c r="L58" s="86">
        <v>567</v>
      </c>
      <c r="M58" s="86">
        <v>633</v>
      </c>
      <c r="N58" s="86">
        <v>700</v>
      </c>
      <c r="O58" s="87">
        <v>767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qC8c6fFqF7QcdfILte7W3solplHz71GIMYWd2iwJlHcjjJo0lVLCoUSZ3G8/0mx9YLadgyKr/JyJzz47liMQ==" saltValue="P/N5zW9n82N3u06i14wc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566</v>
      </c>
      <c r="J40" s="99" t="s">
        <v>567</v>
      </c>
      <c r="K40" s="99" t="s">
        <v>568</v>
      </c>
      <c r="L40" s="99" t="s">
        <v>569</v>
      </c>
      <c r="M40" s="100" t="s">
        <v>570</v>
      </c>
    </row>
    <row r="41" spans="2:13" ht="27.75" customHeight="1" x14ac:dyDescent="0.2">
      <c r="B41" s="1233" t="s">
        <v>30</v>
      </c>
      <c r="C41" s="1234"/>
      <c r="D41" s="101"/>
      <c r="E41" s="1239" t="s">
        <v>31</v>
      </c>
      <c r="F41" s="1239"/>
      <c r="G41" s="1239"/>
      <c r="H41" s="1240"/>
      <c r="I41" s="102">
        <v>153156</v>
      </c>
      <c r="J41" s="103">
        <v>157733</v>
      </c>
      <c r="K41" s="103">
        <v>165803</v>
      </c>
      <c r="L41" s="103">
        <v>175522</v>
      </c>
      <c r="M41" s="104">
        <v>178157</v>
      </c>
    </row>
    <row r="42" spans="2:13" ht="27.75" customHeight="1" x14ac:dyDescent="0.2">
      <c r="B42" s="1235"/>
      <c r="C42" s="1236"/>
      <c r="D42" s="105"/>
      <c r="E42" s="1241" t="s">
        <v>32</v>
      </c>
      <c r="F42" s="1241"/>
      <c r="G42" s="1241"/>
      <c r="H42" s="1242"/>
      <c r="I42" s="106">
        <v>209</v>
      </c>
      <c r="J42" s="107">
        <v>176</v>
      </c>
      <c r="K42" s="107">
        <v>135</v>
      </c>
      <c r="L42" s="107">
        <v>112</v>
      </c>
      <c r="M42" s="108">
        <v>84</v>
      </c>
    </row>
    <row r="43" spans="2:13" ht="27.75" customHeight="1" x14ac:dyDescent="0.2">
      <c r="B43" s="1235"/>
      <c r="C43" s="1236"/>
      <c r="D43" s="105"/>
      <c r="E43" s="1241" t="s">
        <v>33</v>
      </c>
      <c r="F43" s="1241"/>
      <c r="G43" s="1241"/>
      <c r="H43" s="1242"/>
      <c r="I43" s="106">
        <v>54925</v>
      </c>
      <c r="J43" s="107">
        <v>55434</v>
      </c>
      <c r="K43" s="107">
        <v>53909</v>
      </c>
      <c r="L43" s="107">
        <v>49661</v>
      </c>
      <c r="M43" s="108">
        <v>50290</v>
      </c>
    </row>
    <row r="44" spans="2:13" ht="27.75" customHeight="1" x14ac:dyDescent="0.2">
      <c r="B44" s="1235"/>
      <c r="C44" s="1236"/>
      <c r="D44" s="105"/>
      <c r="E44" s="1241" t="s">
        <v>34</v>
      </c>
      <c r="F44" s="1241"/>
      <c r="G44" s="1241"/>
      <c r="H44" s="1242"/>
      <c r="I44" s="106" t="s">
        <v>524</v>
      </c>
      <c r="J44" s="107" t="s">
        <v>524</v>
      </c>
      <c r="K44" s="107" t="s">
        <v>524</v>
      </c>
      <c r="L44" s="107" t="s">
        <v>524</v>
      </c>
      <c r="M44" s="108">
        <v>166</v>
      </c>
    </row>
    <row r="45" spans="2:13" ht="27.75" customHeight="1" x14ac:dyDescent="0.2">
      <c r="B45" s="1235"/>
      <c r="C45" s="1236"/>
      <c r="D45" s="105"/>
      <c r="E45" s="1241" t="s">
        <v>35</v>
      </c>
      <c r="F45" s="1241"/>
      <c r="G45" s="1241"/>
      <c r="H45" s="1242"/>
      <c r="I45" s="106">
        <v>26617</v>
      </c>
      <c r="J45" s="107">
        <v>23674</v>
      </c>
      <c r="K45" s="107">
        <v>24375</v>
      </c>
      <c r="L45" s="107">
        <v>24296</v>
      </c>
      <c r="M45" s="108">
        <v>22920</v>
      </c>
    </row>
    <row r="46" spans="2:13" ht="27.75" customHeight="1" x14ac:dyDescent="0.2">
      <c r="B46" s="1235"/>
      <c r="C46" s="1236"/>
      <c r="D46" s="109"/>
      <c r="E46" s="1241" t="s">
        <v>36</v>
      </c>
      <c r="F46" s="1241"/>
      <c r="G46" s="1241"/>
      <c r="H46" s="1242"/>
      <c r="I46" s="106" t="s">
        <v>524</v>
      </c>
      <c r="J46" s="107" t="s">
        <v>524</v>
      </c>
      <c r="K46" s="107" t="s">
        <v>524</v>
      </c>
      <c r="L46" s="107">
        <v>7002</v>
      </c>
      <c r="M46" s="108">
        <v>7169</v>
      </c>
    </row>
    <row r="47" spans="2:13" ht="27.75" customHeight="1" x14ac:dyDescent="0.2">
      <c r="B47" s="1235"/>
      <c r="C47" s="1236"/>
      <c r="D47" s="110"/>
      <c r="E47" s="1243" t="s">
        <v>37</v>
      </c>
      <c r="F47" s="1244"/>
      <c r="G47" s="1244"/>
      <c r="H47" s="1245"/>
      <c r="I47" s="106" t="s">
        <v>524</v>
      </c>
      <c r="J47" s="107" t="s">
        <v>524</v>
      </c>
      <c r="K47" s="107" t="s">
        <v>524</v>
      </c>
      <c r="L47" s="107" t="s">
        <v>524</v>
      </c>
      <c r="M47" s="108" t="s">
        <v>524</v>
      </c>
    </row>
    <row r="48" spans="2:13" ht="27.75" customHeight="1" x14ac:dyDescent="0.2">
      <c r="B48" s="1235"/>
      <c r="C48" s="1236"/>
      <c r="D48" s="105"/>
      <c r="E48" s="1241" t="s">
        <v>38</v>
      </c>
      <c r="F48" s="1241"/>
      <c r="G48" s="1241"/>
      <c r="H48" s="1242"/>
      <c r="I48" s="106" t="s">
        <v>524</v>
      </c>
      <c r="J48" s="107" t="s">
        <v>524</v>
      </c>
      <c r="K48" s="107" t="s">
        <v>524</v>
      </c>
      <c r="L48" s="107" t="s">
        <v>524</v>
      </c>
      <c r="M48" s="108" t="s">
        <v>524</v>
      </c>
    </row>
    <row r="49" spans="2:13" ht="27.75" customHeight="1" x14ac:dyDescent="0.2">
      <c r="B49" s="1237"/>
      <c r="C49" s="1238"/>
      <c r="D49" s="105"/>
      <c r="E49" s="1241" t="s">
        <v>39</v>
      </c>
      <c r="F49" s="1241"/>
      <c r="G49" s="1241"/>
      <c r="H49" s="1242"/>
      <c r="I49" s="106" t="s">
        <v>524</v>
      </c>
      <c r="J49" s="107" t="s">
        <v>524</v>
      </c>
      <c r="K49" s="107" t="s">
        <v>524</v>
      </c>
      <c r="L49" s="107" t="s">
        <v>524</v>
      </c>
      <c r="M49" s="108" t="s">
        <v>524</v>
      </c>
    </row>
    <row r="50" spans="2:13" ht="27.75" customHeight="1" x14ac:dyDescent="0.2">
      <c r="B50" s="1246" t="s">
        <v>40</v>
      </c>
      <c r="C50" s="1247"/>
      <c r="D50" s="111"/>
      <c r="E50" s="1241" t="s">
        <v>41</v>
      </c>
      <c r="F50" s="1241"/>
      <c r="G50" s="1241"/>
      <c r="H50" s="1242"/>
      <c r="I50" s="106">
        <v>24776</v>
      </c>
      <c r="J50" s="107">
        <v>22817</v>
      </c>
      <c r="K50" s="107">
        <v>20721</v>
      </c>
      <c r="L50" s="107">
        <v>19335</v>
      </c>
      <c r="M50" s="108">
        <v>14915</v>
      </c>
    </row>
    <row r="51" spans="2:13" ht="27.75" customHeight="1" x14ac:dyDescent="0.2">
      <c r="B51" s="1235"/>
      <c r="C51" s="1236"/>
      <c r="D51" s="105"/>
      <c r="E51" s="1241" t="s">
        <v>42</v>
      </c>
      <c r="F51" s="1241"/>
      <c r="G51" s="1241"/>
      <c r="H51" s="1242"/>
      <c r="I51" s="106">
        <v>590</v>
      </c>
      <c r="J51" s="107">
        <v>307</v>
      </c>
      <c r="K51" s="107">
        <v>595</v>
      </c>
      <c r="L51" s="107">
        <v>7760</v>
      </c>
      <c r="M51" s="108">
        <v>8554</v>
      </c>
    </row>
    <row r="52" spans="2:13" ht="27.75" customHeight="1" x14ac:dyDescent="0.2">
      <c r="B52" s="1237"/>
      <c r="C52" s="1238"/>
      <c r="D52" s="105"/>
      <c r="E52" s="1241" t="s">
        <v>43</v>
      </c>
      <c r="F52" s="1241"/>
      <c r="G52" s="1241"/>
      <c r="H52" s="1242"/>
      <c r="I52" s="106">
        <v>152428</v>
      </c>
      <c r="J52" s="107">
        <v>156166</v>
      </c>
      <c r="K52" s="107">
        <v>165780</v>
      </c>
      <c r="L52" s="107">
        <v>172990</v>
      </c>
      <c r="M52" s="108">
        <v>175677</v>
      </c>
    </row>
    <row r="53" spans="2:13" ht="27.75" customHeight="1" thickBot="1" x14ac:dyDescent="0.25">
      <c r="B53" s="1248" t="s">
        <v>44</v>
      </c>
      <c r="C53" s="1249"/>
      <c r="D53" s="112"/>
      <c r="E53" s="1250" t="s">
        <v>45</v>
      </c>
      <c r="F53" s="1250"/>
      <c r="G53" s="1250"/>
      <c r="H53" s="1251"/>
      <c r="I53" s="113">
        <v>57113</v>
      </c>
      <c r="J53" s="114">
        <v>57728</v>
      </c>
      <c r="K53" s="114">
        <v>57125</v>
      </c>
      <c r="L53" s="114">
        <v>56508</v>
      </c>
      <c r="M53" s="115">
        <v>59642</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aUVHo3wH80hfJQhyk+BvkKpK+FriuPBPqsqBTZd0upAy2xsTwGgCEeY2c+1mh4PZFbWFQYaKrQ7UxIoFk4ZfA==" saltValue="fyEtBW7mCWkHJg0aqKb5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568</v>
      </c>
      <c r="G54" s="124" t="s">
        <v>569</v>
      </c>
      <c r="H54" s="125" t="s">
        <v>570</v>
      </c>
    </row>
    <row r="55" spans="2:8" ht="52.5" customHeight="1" x14ac:dyDescent="0.2">
      <c r="B55" s="126"/>
      <c r="C55" s="1260" t="s">
        <v>48</v>
      </c>
      <c r="D55" s="1260"/>
      <c r="E55" s="1261"/>
      <c r="F55" s="127">
        <v>11996</v>
      </c>
      <c r="G55" s="127">
        <v>11700</v>
      </c>
      <c r="H55" s="128">
        <v>9239</v>
      </c>
    </row>
    <row r="56" spans="2:8" ht="52.5" customHeight="1" x14ac:dyDescent="0.2">
      <c r="B56" s="129"/>
      <c r="C56" s="1262" t="s">
        <v>49</v>
      </c>
      <c r="D56" s="1262"/>
      <c r="E56" s="1263"/>
      <c r="F56" s="130">
        <v>1569</v>
      </c>
      <c r="G56" s="130">
        <v>1521</v>
      </c>
      <c r="H56" s="131">
        <v>312</v>
      </c>
    </row>
    <row r="57" spans="2:8" ht="53.25" customHeight="1" x14ac:dyDescent="0.2">
      <c r="B57" s="129"/>
      <c r="C57" s="1264" t="s">
        <v>50</v>
      </c>
      <c r="D57" s="1264"/>
      <c r="E57" s="1265"/>
      <c r="F57" s="132">
        <v>7055</v>
      </c>
      <c r="G57" s="132">
        <v>5439</v>
      </c>
      <c r="H57" s="133">
        <v>6984</v>
      </c>
    </row>
    <row r="58" spans="2:8" ht="45.75" customHeight="1" x14ac:dyDescent="0.2">
      <c r="B58" s="134"/>
      <c r="C58" s="1252" t="s">
        <v>593</v>
      </c>
      <c r="D58" s="1253"/>
      <c r="E58" s="1254"/>
      <c r="F58" s="135">
        <v>804</v>
      </c>
      <c r="G58" s="135">
        <v>792</v>
      </c>
      <c r="H58" s="136">
        <v>3967</v>
      </c>
    </row>
    <row r="59" spans="2:8" ht="45.75" customHeight="1" x14ac:dyDescent="0.2">
      <c r="B59" s="134"/>
      <c r="C59" s="1252" t="s">
        <v>591</v>
      </c>
      <c r="D59" s="1253"/>
      <c r="E59" s="1254"/>
      <c r="F59" s="135">
        <v>4413</v>
      </c>
      <c r="G59" s="135">
        <v>3213</v>
      </c>
      <c r="H59" s="136">
        <v>2019</v>
      </c>
    </row>
    <row r="60" spans="2:8" ht="45.75" customHeight="1" x14ac:dyDescent="0.2">
      <c r="B60" s="134"/>
      <c r="C60" s="1252" t="s">
        <v>592</v>
      </c>
      <c r="D60" s="1253"/>
      <c r="E60" s="1254"/>
      <c r="F60" s="135">
        <v>1313</v>
      </c>
      <c r="G60" s="135">
        <v>983</v>
      </c>
      <c r="H60" s="136">
        <v>653</v>
      </c>
    </row>
    <row r="61" spans="2:8" ht="45.75" customHeight="1" x14ac:dyDescent="0.2">
      <c r="B61" s="134"/>
      <c r="C61" s="1252" t="s">
        <v>594</v>
      </c>
      <c r="D61" s="1253"/>
      <c r="E61" s="1254"/>
      <c r="F61" s="135">
        <v>287</v>
      </c>
      <c r="G61" s="135">
        <v>251</v>
      </c>
      <c r="H61" s="136">
        <v>172</v>
      </c>
    </row>
    <row r="62" spans="2:8" ht="45.75" customHeight="1" thickBot="1" x14ac:dyDescent="0.25">
      <c r="B62" s="137"/>
      <c r="C62" s="1255" t="s">
        <v>595</v>
      </c>
      <c r="D62" s="1256"/>
      <c r="E62" s="1257"/>
      <c r="F62" s="138">
        <v>135</v>
      </c>
      <c r="G62" s="138">
        <v>135</v>
      </c>
      <c r="H62" s="139">
        <v>130</v>
      </c>
    </row>
    <row r="63" spans="2:8" ht="52.5" customHeight="1" thickBot="1" x14ac:dyDescent="0.25">
      <c r="B63" s="140"/>
      <c r="C63" s="1258" t="s">
        <v>51</v>
      </c>
      <c r="D63" s="1258"/>
      <c r="E63" s="1259"/>
      <c r="F63" s="141">
        <v>20620</v>
      </c>
      <c r="G63" s="141">
        <v>18660</v>
      </c>
      <c r="H63" s="142">
        <v>16534</v>
      </c>
    </row>
    <row r="64" spans="2:8" ht="15" customHeight="1" x14ac:dyDescent="0.2"/>
    <row r="65" ht="0" hidden="1" customHeight="1" x14ac:dyDescent="0.2"/>
    <row r="66" ht="0" hidden="1" customHeight="1" x14ac:dyDescent="0.2"/>
  </sheetData>
  <sheetProtection algorithmName="SHA-512" hashValue="MrnvKCZWDzr8VnV65hRmh8h6xGV4Sv4qqig0FFAe4jaBUQnFCehDl712RHytwzbh5fF77h0hW2As08oNaEnqNQ==" saltValue="HReJepD2gr5tvVvOxApA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50" zoomScale="80" zoomScaleNormal="80" zoomScaleSheetLayoutView="55" workbookViewId="0">
      <selection activeCell="AN55" sqref="AN55:BA58"/>
    </sheetView>
  </sheetViews>
  <sheetFormatPr defaultColWidth="0" defaultRowHeight="0" customHeight="1" zeroHeight="1" x14ac:dyDescent="0.2"/>
  <cols>
    <col min="1" max="1" width="6.36328125" style="1266" customWidth="1"/>
    <col min="2" max="107" width="2.453125" style="1266" customWidth="1"/>
    <col min="108" max="108" width="6.08984375" style="1268" customWidth="1"/>
    <col min="109" max="109" width="5.90625" style="1267" customWidth="1"/>
    <col min="110" max="110" width="19.08984375" style="1266" hidden="1"/>
    <col min="111" max="115" width="12.6328125" style="1266" hidden="1"/>
    <col min="116" max="349" width="8.6328125" style="1266" hidden="1"/>
    <col min="350" max="355" width="14.90625" style="1266" hidden="1"/>
    <col min="356" max="357" width="15.90625" style="1266" hidden="1"/>
    <col min="358" max="363" width="16.08984375" style="1266" hidden="1"/>
    <col min="364" max="364" width="6.08984375" style="1266" hidden="1"/>
    <col min="365" max="365" width="3" style="1266" hidden="1"/>
    <col min="366" max="605" width="8.6328125" style="1266" hidden="1"/>
    <col min="606" max="611" width="14.90625" style="1266" hidden="1"/>
    <col min="612" max="613" width="15.90625" style="1266" hidden="1"/>
    <col min="614" max="619" width="16.08984375" style="1266" hidden="1"/>
    <col min="620" max="620" width="6.08984375" style="1266" hidden="1"/>
    <col min="621" max="621" width="3" style="1266" hidden="1"/>
    <col min="622" max="861" width="8.6328125" style="1266" hidden="1"/>
    <col min="862" max="867" width="14.90625" style="1266" hidden="1"/>
    <col min="868" max="869" width="15.90625" style="1266" hidden="1"/>
    <col min="870" max="875" width="16.08984375" style="1266" hidden="1"/>
    <col min="876" max="876" width="6.08984375" style="1266" hidden="1"/>
    <col min="877" max="877" width="3" style="1266" hidden="1"/>
    <col min="878" max="1117" width="8.6328125" style="1266" hidden="1"/>
    <col min="1118" max="1123" width="14.90625" style="1266" hidden="1"/>
    <col min="1124" max="1125" width="15.90625" style="1266" hidden="1"/>
    <col min="1126" max="1131" width="16.08984375" style="1266" hidden="1"/>
    <col min="1132" max="1132" width="6.08984375" style="1266" hidden="1"/>
    <col min="1133" max="1133" width="3" style="1266" hidden="1"/>
    <col min="1134" max="1373" width="8.6328125" style="1266" hidden="1"/>
    <col min="1374" max="1379" width="14.90625" style="1266" hidden="1"/>
    <col min="1380" max="1381" width="15.90625" style="1266" hidden="1"/>
    <col min="1382" max="1387" width="16.08984375" style="1266" hidden="1"/>
    <col min="1388" max="1388" width="6.08984375" style="1266" hidden="1"/>
    <col min="1389" max="1389" width="3" style="1266" hidden="1"/>
    <col min="1390" max="1629" width="8.6328125" style="1266" hidden="1"/>
    <col min="1630" max="1635" width="14.90625" style="1266" hidden="1"/>
    <col min="1636" max="1637" width="15.90625" style="1266" hidden="1"/>
    <col min="1638" max="1643" width="16.08984375" style="1266" hidden="1"/>
    <col min="1644" max="1644" width="6.08984375" style="1266" hidden="1"/>
    <col min="1645" max="1645" width="3" style="1266" hidden="1"/>
    <col min="1646" max="1885" width="8.6328125" style="1266" hidden="1"/>
    <col min="1886" max="1891" width="14.90625" style="1266" hidden="1"/>
    <col min="1892" max="1893" width="15.90625" style="1266" hidden="1"/>
    <col min="1894" max="1899" width="16.08984375" style="1266" hidden="1"/>
    <col min="1900" max="1900" width="6.08984375" style="1266" hidden="1"/>
    <col min="1901" max="1901" width="3" style="1266" hidden="1"/>
    <col min="1902" max="2141" width="8.6328125" style="1266" hidden="1"/>
    <col min="2142" max="2147" width="14.90625" style="1266" hidden="1"/>
    <col min="2148" max="2149" width="15.90625" style="1266" hidden="1"/>
    <col min="2150" max="2155" width="16.08984375" style="1266" hidden="1"/>
    <col min="2156" max="2156" width="6.08984375" style="1266" hidden="1"/>
    <col min="2157" max="2157" width="3" style="1266" hidden="1"/>
    <col min="2158" max="2397" width="8.6328125" style="1266" hidden="1"/>
    <col min="2398" max="2403" width="14.90625" style="1266" hidden="1"/>
    <col min="2404" max="2405" width="15.90625" style="1266" hidden="1"/>
    <col min="2406" max="2411" width="16.08984375" style="1266" hidden="1"/>
    <col min="2412" max="2412" width="6.08984375" style="1266" hidden="1"/>
    <col min="2413" max="2413" width="3" style="1266" hidden="1"/>
    <col min="2414" max="2653" width="8.6328125" style="1266" hidden="1"/>
    <col min="2654" max="2659" width="14.90625" style="1266" hidden="1"/>
    <col min="2660" max="2661" width="15.90625" style="1266" hidden="1"/>
    <col min="2662" max="2667" width="16.08984375" style="1266" hidden="1"/>
    <col min="2668" max="2668" width="6.08984375" style="1266" hidden="1"/>
    <col min="2669" max="2669" width="3" style="1266" hidden="1"/>
    <col min="2670" max="2909" width="8.6328125" style="1266" hidden="1"/>
    <col min="2910" max="2915" width="14.90625" style="1266" hidden="1"/>
    <col min="2916" max="2917" width="15.90625" style="1266" hidden="1"/>
    <col min="2918" max="2923" width="16.08984375" style="1266" hidden="1"/>
    <col min="2924" max="2924" width="6.08984375" style="1266" hidden="1"/>
    <col min="2925" max="2925" width="3" style="1266" hidden="1"/>
    <col min="2926" max="3165" width="8.6328125" style="1266" hidden="1"/>
    <col min="3166" max="3171" width="14.90625" style="1266" hidden="1"/>
    <col min="3172" max="3173" width="15.90625" style="1266" hidden="1"/>
    <col min="3174" max="3179" width="16.08984375" style="1266" hidden="1"/>
    <col min="3180" max="3180" width="6.08984375" style="1266" hidden="1"/>
    <col min="3181" max="3181" width="3" style="1266" hidden="1"/>
    <col min="3182" max="3421" width="8.6328125" style="1266" hidden="1"/>
    <col min="3422" max="3427" width="14.90625" style="1266" hidden="1"/>
    <col min="3428" max="3429" width="15.90625" style="1266" hidden="1"/>
    <col min="3430" max="3435" width="16.08984375" style="1266" hidden="1"/>
    <col min="3436" max="3436" width="6.08984375" style="1266" hidden="1"/>
    <col min="3437" max="3437" width="3" style="1266" hidden="1"/>
    <col min="3438" max="3677" width="8.6328125" style="1266" hidden="1"/>
    <col min="3678" max="3683" width="14.90625" style="1266" hidden="1"/>
    <col min="3684" max="3685" width="15.90625" style="1266" hidden="1"/>
    <col min="3686" max="3691" width="16.08984375" style="1266" hidden="1"/>
    <col min="3692" max="3692" width="6.08984375" style="1266" hidden="1"/>
    <col min="3693" max="3693" width="3" style="1266" hidden="1"/>
    <col min="3694" max="3933" width="8.6328125" style="1266" hidden="1"/>
    <col min="3934" max="3939" width="14.90625" style="1266" hidden="1"/>
    <col min="3940" max="3941" width="15.90625" style="1266" hidden="1"/>
    <col min="3942" max="3947" width="16.08984375" style="1266" hidden="1"/>
    <col min="3948" max="3948" width="6.08984375" style="1266" hidden="1"/>
    <col min="3949" max="3949" width="3" style="1266" hidden="1"/>
    <col min="3950" max="4189" width="8.6328125" style="1266" hidden="1"/>
    <col min="4190" max="4195" width="14.90625" style="1266" hidden="1"/>
    <col min="4196" max="4197" width="15.90625" style="1266" hidden="1"/>
    <col min="4198" max="4203" width="16.08984375" style="1266" hidden="1"/>
    <col min="4204" max="4204" width="6.08984375" style="1266" hidden="1"/>
    <col min="4205" max="4205" width="3" style="1266" hidden="1"/>
    <col min="4206" max="4445" width="8.6328125" style="1266" hidden="1"/>
    <col min="4446" max="4451" width="14.90625" style="1266" hidden="1"/>
    <col min="4452" max="4453" width="15.90625" style="1266" hidden="1"/>
    <col min="4454" max="4459" width="16.08984375" style="1266" hidden="1"/>
    <col min="4460" max="4460" width="6.08984375" style="1266" hidden="1"/>
    <col min="4461" max="4461" width="3" style="1266" hidden="1"/>
    <col min="4462" max="4701" width="8.6328125" style="1266" hidden="1"/>
    <col min="4702" max="4707" width="14.90625" style="1266" hidden="1"/>
    <col min="4708" max="4709" width="15.90625" style="1266" hidden="1"/>
    <col min="4710" max="4715" width="16.08984375" style="1266" hidden="1"/>
    <col min="4716" max="4716" width="6.08984375" style="1266" hidden="1"/>
    <col min="4717" max="4717" width="3" style="1266" hidden="1"/>
    <col min="4718" max="4957" width="8.6328125" style="1266" hidden="1"/>
    <col min="4958" max="4963" width="14.90625" style="1266" hidden="1"/>
    <col min="4964" max="4965" width="15.90625" style="1266" hidden="1"/>
    <col min="4966" max="4971" width="16.08984375" style="1266" hidden="1"/>
    <col min="4972" max="4972" width="6.08984375" style="1266" hidden="1"/>
    <col min="4973" max="4973" width="3" style="1266" hidden="1"/>
    <col min="4974" max="5213" width="8.6328125" style="1266" hidden="1"/>
    <col min="5214" max="5219" width="14.90625" style="1266" hidden="1"/>
    <col min="5220" max="5221" width="15.90625" style="1266" hidden="1"/>
    <col min="5222" max="5227" width="16.08984375" style="1266" hidden="1"/>
    <col min="5228" max="5228" width="6.08984375" style="1266" hidden="1"/>
    <col min="5229" max="5229" width="3" style="1266" hidden="1"/>
    <col min="5230" max="5469" width="8.6328125" style="1266" hidden="1"/>
    <col min="5470" max="5475" width="14.90625" style="1266" hidden="1"/>
    <col min="5476" max="5477" width="15.90625" style="1266" hidden="1"/>
    <col min="5478" max="5483" width="16.08984375" style="1266" hidden="1"/>
    <col min="5484" max="5484" width="6.08984375" style="1266" hidden="1"/>
    <col min="5485" max="5485" width="3" style="1266" hidden="1"/>
    <col min="5486" max="5725" width="8.6328125" style="1266" hidden="1"/>
    <col min="5726" max="5731" width="14.90625" style="1266" hidden="1"/>
    <col min="5732" max="5733" width="15.90625" style="1266" hidden="1"/>
    <col min="5734" max="5739" width="16.08984375" style="1266" hidden="1"/>
    <col min="5740" max="5740" width="6.08984375" style="1266" hidden="1"/>
    <col min="5741" max="5741" width="3" style="1266" hidden="1"/>
    <col min="5742" max="5981" width="8.6328125" style="1266" hidden="1"/>
    <col min="5982" max="5987" width="14.90625" style="1266" hidden="1"/>
    <col min="5988" max="5989" width="15.90625" style="1266" hidden="1"/>
    <col min="5990" max="5995" width="16.08984375" style="1266" hidden="1"/>
    <col min="5996" max="5996" width="6.08984375" style="1266" hidden="1"/>
    <col min="5997" max="5997" width="3" style="1266" hidden="1"/>
    <col min="5998" max="6237" width="8.6328125" style="1266" hidden="1"/>
    <col min="6238" max="6243" width="14.90625" style="1266" hidden="1"/>
    <col min="6244" max="6245" width="15.90625" style="1266" hidden="1"/>
    <col min="6246" max="6251" width="16.08984375" style="1266" hidden="1"/>
    <col min="6252" max="6252" width="6.08984375" style="1266" hidden="1"/>
    <col min="6253" max="6253" width="3" style="1266" hidden="1"/>
    <col min="6254" max="6493" width="8.6328125" style="1266" hidden="1"/>
    <col min="6494" max="6499" width="14.90625" style="1266" hidden="1"/>
    <col min="6500" max="6501" width="15.90625" style="1266" hidden="1"/>
    <col min="6502" max="6507" width="16.08984375" style="1266" hidden="1"/>
    <col min="6508" max="6508" width="6.08984375" style="1266" hidden="1"/>
    <col min="6509" max="6509" width="3" style="1266" hidden="1"/>
    <col min="6510" max="6749" width="8.6328125" style="1266" hidden="1"/>
    <col min="6750" max="6755" width="14.90625" style="1266" hidden="1"/>
    <col min="6756" max="6757" width="15.90625" style="1266" hidden="1"/>
    <col min="6758" max="6763" width="16.08984375" style="1266" hidden="1"/>
    <col min="6764" max="6764" width="6.08984375" style="1266" hidden="1"/>
    <col min="6765" max="6765" width="3" style="1266" hidden="1"/>
    <col min="6766" max="7005" width="8.6328125" style="1266" hidden="1"/>
    <col min="7006" max="7011" width="14.90625" style="1266" hidden="1"/>
    <col min="7012" max="7013" width="15.90625" style="1266" hidden="1"/>
    <col min="7014" max="7019" width="16.08984375" style="1266" hidden="1"/>
    <col min="7020" max="7020" width="6.08984375" style="1266" hidden="1"/>
    <col min="7021" max="7021" width="3" style="1266" hidden="1"/>
    <col min="7022" max="7261" width="8.6328125" style="1266" hidden="1"/>
    <col min="7262" max="7267" width="14.90625" style="1266" hidden="1"/>
    <col min="7268" max="7269" width="15.90625" style="1266" hidden="1"/>
    <col min="7270" max="7275" width="16.08984375" style="1266" hidden="1"/>
    <col min="7276" max="7276" width="6.08984375" style="1266" hidden="1"/>
    <col min="7277" max="7277" width="3" style="1266" hidden="1"/>
    <col min="7278" max="7517" width="8.6328125" style="1266" hidden="1"/>
    <col min="7518" max="7523" width="14.90625" style="1266" hidden="1"/>
    <col min="7524" max="7525" width="15.90625" style="1266" hidden="1"/>
    <col min="7526" max="7531" width="16.08984375" style="1266" hidden="1"/>
    <col min="7532" max="7532" width="6.08984375" style="1266" hidden="1"/>
    <col min="7533" max="7533" width="3" style="1266" hidden="1"/>
    <col min="7534" max="7773" width="8.6328125" style="1266" hidden="1"/>
    <col min="7774" max="7779" width="14.90625" style="1266" hidden="1"/>
    <col min="7780" max="7781" width="15.90625" style="1266" hidden="1"/>
    <col min="7782" max="7787" width="16.08984375" style="1266" hidden="1"/>
    <col min="7788" max="7788" width="6.08984375" style="1266" hidden="1"/>
    <col min="7789" max="7789" width="3" style="1266" hidden="1"/>
    <col min="7790" max="8029" width="8.6328125" style="1266" hidden="1"/>
    <col min="8030" max="8035" width="14.90625" style="1266" hidden="1"/>
    <col min="8036" max="8037" width="15.90625" style="1266" hidden="1"/>
    <col min="8038" max="8043" width="16.08984375" style="1266" hidden="1"/>
    <col min="8044" max="8044" width="6.08984375" style="1266" hidden="1"/>
    <col min="8045" max="8045" width="3" style="1266" hidden="1"/>
    <col min="8046" max="8285" width="8.6328125" style="1266" hidden="1"/>
    <col min="8286" max="8291" width="14.90625" style="1266" hidden="1"/>
    <col min="8292" max="8293" width="15.90625" style="1266" hidden="1"/>
    <col min="8294" max="8299" width="16.08984375" style="1266" hidden="1"/>
    <col min="8300" max="8300" width="6.08984375" style="1266" hidden="1"/>
    <col min="8301" max="8301" width="3" style="1266" hidden="1"/>
    <col min="8302" max="8541" width="8.6328125" style="1266" hidden="1"/>
    <col min="8542" max="8547" width="14.90625" style="1266" hidden="1"/>
    <col min="8548" max="8549" width="15.90625" style="1266" hidden="1"/>
    <col min="8550" max="8555" width="16.08984375" style="1266" hidden="1"/>
    <col min="8556" max="8556" width="6.08984375" style="1266" hidden="1"/>
    <col min="8557" max="8557" width="3" style="1266" hidden="1"/>
    <col min="8558" max="8797" width="8.6328125" style="1266" hidden="1"/>
    <col min="8798" max="8803" width="14.90625" style="1266" hidden="1"/>
    <col min="8804" max="8805" width="15.90625" style="1266" hidden="1"/>
    <col min="8806" max="8811" width="16.08984375" style="1266" hidden="1"/>
    <col min="8812" max="8812" width="6.08984375" style="1266" hidden="1"/>
    <col min="8813" max="8813" width="3" style="1266" hidden="1"/>
    <col min="8814" max="9053" width="8.6328125" style="1266" hidden="1"/>
    <col min="9054" max="9059" width="14.90625" style="1266" hidden="1"/>
    <col min="9060" max="9061" width="15.90625" style="1266" hidden="1"/>
    <col min="9062" max="9067" width="16.08984375" style="1266" hidden="1"/>
    <col min="9068" max="9068" width="6.08984375" style="1266" hidden="1"/>
    <col min="9069" max="9069" width="3" style="1266" hidden="1"/>
    <col min="9070" max="9309" width="8.6328125" style="1266" hidden="1"/>
    <col min="9310" max="9315" width="14.90625" style="1266" hidden="1"/>
    <col min="9316" max="9317" width="15.90625" style="1266" hidden="1"/>
    <col min="9318" max="9323" width="16.08984375" style="1266" hidden="1"/>
    <col min="9324" max="9324" width="6.08984375" style="1266" hidden="1"/>
    <col min="9325" max="9325" width="3" style="1266" hidden="1"/>
    <col min="9326" max="9565" width="8.6328125" style="1266" hidden="1"/>
    <col min="9566" max="9571" width="14.90625" style="1266" hidden="1"/>
    <col min="9572" max="9573" width="15.90625" style="1266" hidden="1"/>
    <col min="9574" max="9579" width="16.08984375" style="1266" hidden="1"/>
    <col min="9580" max="9580" width="6.08984375" style="1266" hidden="1"/>
    <col min="9581" max="9581" width="3" style="1266" hidden="1"/>
    <col min="9582" max="9821" width="8.6328125" style="1266" hidden="1"/>
    <col min="9822" max="9827" width="14.90625" style="1266" hidden="1"/>
    <col min="9828" max="9829" width="15.90625" style="1266" hidden="1"/>
    <col min="9830" max="9835" width="16.08984375" style="1266" hidden="1"/>
    <col min="9836" max="9836" width="6.08984375" style="1266" hidden="1"/>
    <col min="9837" max="9837" width="3" style="1266" hidden="1"/>
    <col min="9838" max="10077" width="8.6328125" style="1266" hidden="1"/>
    <col min="10078" max="10083" width="14.90625" style="1266" hidden="1"/>
    <col min="10084" max="10085" width="15.90625" style="1266" hidden="1"/>
    <col min="10086" max="10091" width="16.08984375" style="1266" hidden="1"/>
    <col min="10092" max="10092" width="6.08984375" style="1266" hidden="1"/>
    <col min="10093" max="10093" width="3" style="1266" hidden="1"/>
    <col min="10094" max="10333" width="8.6328125" style="1266" hidden="1"/>
    <col min="10334" max="10339" width="14.90625" style="1266" hidden="1"/>
    <col min="10340" max="10341" width="15.90625" style="1266" hidden="1"/>
    <col min="10342" max="10347" width="16.08984375" style="1266" hidden="1"/>
    <col min="10348" max="10348" width="6.08984375" style="1266" hidden="1"/>
    <col min="10349" max="10349" width="3" style="1266" hidden="1"/>
    <col min="10350" max="10589" width="8.6328125" style="1266" hidden="1"/>
    <col min="10590" max="10595" width="14.90625" style="1266" hidden="1"/>
    <col min="10596" max="10597" width="15.90625" style="1266" hidden="1"/>
    <col min="10598" max="10603" width="16.08984375" style="1266" hidden="1"/>
    <col min="10604" max="10604" width="6.08984375" style="1266" hidden="1"/>
    <col min="10605" max="10605" width="3" style="1266" hidden="1"/>
    <col min="10606" max="10845" width="8.6328125" style="1266" hidden="1"/>
    <col min="10846" max="10851" width="14.90625" style="1266" hidden="1"/>
    <col min="10852" max="10853" width="15.90625" style="1266" hidden="1"/>
    <col min="10854" max="10859" width="16.08984375" style="1266" hidden="1"/>
    <col min="10860" max="10860" width="6.08984375" style="1266" hidden="1"/>
    <col min="10861" max="10861" width="3" style="1266" hidden="1"/>
    <col min="10862" max="11101" width="8.6328125" style="1266" hidden="1"/>
    <col min="11102" max="11107" width="14.90625" style="1266" hidden="1"/>
    <col min="11108" max="11109" width="15.90625" style="1266" hidden="1"/>
    <col min="11110" max="11115" width="16.08984375" style="1266" hidden="1"/>
    <col min="11116" max="11116" width="6.08984375" style="1266" hidden="1"/>
    <col min="11117" max="11117" width="3" style="1266" hidden="1"/>
    <col min="11118" max="11357" width="8.6328125" style="1266" hidden="1"/>
    <col min="11358" max="11363" width="14.90625" style="1266" hidden="1"/>
    <col min="11364" max="11365" width="15.90625" style="1266" hidden="1"/>
    <col min="11366" max="11371" width="16.08984375" style="1266" hidden="1"/>
    <col min="11372" max="11372" width="6.08984375" style="1266" hidden="1"/>
    <col min="11373" max="11373" width="3" style="1266" hidden="1"/>
    <col min="11374" max="11613" width="8.6328125" style="1266" hidden="1"/>
    <col min="11614" max="11619" width="14.90625" style="1266" hidden="1"/>
    <col min="11620" max="11621" width="15.90625" style="1266" hidden="1"/>
    <col min="11622" max="11627" width="16.08984375" style="1266" hidden="1"/>
    <col min="11628" max="11628" width="6.08984375" style="1266" hidden="1"/>
    <col min="11629" max="11629" width="3" style="1266" hidden="1"/>
    <col min="11630" max="11869" width="8.6328125" style="1266" hidden="1"/>
    <col min="11870" max="11875" width="14.90625" style="1266" hidden="1"/>
    <col min="11876" max="11877" width="15.90625" style="1266" hidden="1"/>
    <col min="11878" max="11883" width="16.08984375" style="1266" hidden="1"/>
    <col min="11884" max="11884" width="6.08984375" style="1266" hidden="1"/>
    <col min="11885" max="11885" width="3" style="1266" hidden="1"/>
    <col min="11886" max="12125" width="8.6328125" style="1266" hidden="1"/>
    <col min="12126" max="12131" width="14.90625" style="1266" hidden="1"/>
    <col min="12132" max="12133" width="15.90625" style="1266" hidden="1"/>
    <col min="12134" max="12139" width="16.08984375" style="1266" hidden="1"/>
    <col min="12140" max="12140" width="6.08984375" style="1266" hidden="1"/>
    <col min="12141" max="12141" width="3" style="1266" hidden="1"/>
    <col min="12142" max="12381" width="8.6328125" style="1266" hidden="1"/>
    <col min="12382" max="12387" width="14.90625" style="1266" hidden="1"/>
    <col min="12388" max="12389" width="15.90625" style="1266" hidden="1"/>
    <col min="12390" max="12395" width="16.08984375" style="1266" hidden="1"/>
    <col min="12396" max="12396" width="6.08984375" style="1266" hidden="1"/>
    <col min="12397" max="12397" width="3" style="1266" hidden="1"/>
    <col min="12398" max="12637" width="8.6328125" style="1266" hidden="1"/>
    <col min="12638" max="12643" width="14.90625" style="1266" hidden="1"/>
    <col min="12644" max="12645" width="15.90625" style="1266" hidden="1"/>
    <col min="12646" max="12651" width="16.08984375" style="1266" hidden="1"/>
    <col min="12652" max="12652" width="6.08984375" style="1266" hidden="1"/>
    <col min="12653" max="12653" width="3" style="1266" hidden="1"/>
    <col min="12654" max="12893" width="8.6328125" style="1266" hidden="1"/>
    <col min="12894" max="12899" width="14.90625" style="1266" hidden="1"/>
    <col min="12900" max="12901" width="15.90625" style="1266" hidden="1"/>
    <col min="12902" max="12907" width="16.08984375" style="1266" hidden="1"/>
    <col min="12908" max="12908" width="6.08984375" style="1266" hidden="1"/>
    <col min="12909" max="12909" width="3" style="1266" hidden="1"/>
    <col min="12910" max="13149" width="8.6328125" style="1266" hidden="1"/>
    <col min="13150" max="13155" width="14.90625" style="1266" hidden="1"/>
    <col min="13156" max="13157" width="15.90625" style="1266" hidden="1"/>
    <col min="13158" max="13163" width="16.08984375" style="1266" hidden="1"/>
    <col min="13164" max="13164" width="6.08984375" style="1266" hidden="1"/>
    <col min="13165" max="13165" width="3" style="1266" hidden="1"/>
    <col min="13166" max="13405" width="8.6328125" style="1266" hidden="1"/>
    <col min="13406" max="13411" width="14.90625" style="1266" hidden="1"/>
    <col min="13412" max="13413" width="15.90625" style="1266" hidden="1"/>
    <col min="13414" max="13419" width="16.08984375" style="1266" hidden="1"/>
    <col min="13420" max="13420" width="6.08984375" style="1266" hidden="1"/>
    <col min="13421" max="13421" width="3" style="1266" hidden="1"/>
    <col min="13422" max="13661" width="8.6328125" style="1266" hidden="1"/>
    <col min="13662" max="13667" width="14.90625" style="1266" hidden="1"/>
    <col min="13668" max="13669" width="15.90625" style="1266" hidden="1"/>
    <col min="13670" max="13675" width="16.08984375" style="1266" hidden="1"/>
    <col min="13676" max="13676" width="6.08984375" style="1266" hidden="1"/>
    <col min="13677" max="13677" width="3" style="1266" hidden="1"/>
    <col min="13678" max="13917" width="8.6328125" style="1266" hidden="1"/>
    <col min="13918" max="13923" width="14.90625" style="1266" hidden="1"/>
    <col min="13924" max="13925" width="15.90625" style="1266" hidden="1"/>
    <col min="13926" max="13931" width="16.08984375" style="1266" hidden="1"/>
    <col min="13932" max="13932" width="6.08984375" style="1266" hidden="1"/>
    <col min="13933" max="13933" width="3" style="1266" hidden="1"/>
    <col min="13934" max="14173" width="8.6328125" style="1266" hidden="1"/>
    <col min="14174" max="14179" width="14.90625" style="1266" hidden="1"/>
    <col min="14180" max="14181" width="15.90625" style="1266" hidden="1"/>
    <col min="14182" max="14187" width="16.08984375" style="1266" hidden="1"/>
    <col min="14188" max="14188" width="6.08984375" style="1266" hidden="1"/>
    <col min="14189" max="14189" width="3" style="1266" hidden="1"/>
    <col min="14190" max="14429" width="8.6328125" style="1266" hidden="1"/>
    <col min="14430" max="14435" width="14.90625" style="1266" hidden="1"/>
    <col min="14436" max="14437" width="15.90625" style="1266" hidden="1"/>
    <col min="14438" max="14443" width="16.08984375" style="1266" hidden="1"/>
    <col min="14444" max="14444" width="6.08984375" style="1266" hidden="1"/>
    <col min="14445" max="14445" width="3" style="1266" hidden="1"/>
    <col min="14446" max="14685" width="8.6328125" style="1266" hidden="1"/>
    <col min="14686" max="14691" width="14.90625" style="1266" hidden="1"/>
    <col min="14692" max="14693" width="15.90625" style="1266" hidden="1"/>
    <col min="14694" max="14699" width="16.08984375" style="1266" hidden="1"/>
    <col min="14700" max="14700" width="6.08984375" style="1266" hidden="1"/>
    <col min="14701" max="14701" width="3" style="1266" hidden="1"/>
    <col min="14702" max="14941" width="8.6328125" style="1266" hidden="1"/>
    <col min="14942" max="14947" width="14.90625" style="1266" hidden="1"/>
    <col min="14948" max="14949" width="15.90625" style="1266" hidden="1"/>
    <col min="14950" max="14955" width="16.08984375" style="1266" hidden="1"/>
    <col min="14956" max="14956" width="6.08984375" style="1266" hidden="1"/>
    <col min="14957" max="14957" width="3" style="1266" hidden="1"/>
    <col min="14958" max="15197" width="8.6328125" style="1266" hidden="1"/>
    <col min="15198" max="15203" width="14.90625" style="1266" hidden="1"/>
    <col min="15204" max="15205" width="15.90625" style="1266" hidden="1"/>
    <col min="15206" max="15211" width="16.08984375" style="1266" hidden="1"/>
    <col min="15212" max="15212" width="6.08984375" style="1266" hidden="1"/>
    <col min="15213" max="15213" width="3" style="1266" hidden="1"/>
    <col min="15214" max="15453" width="8.6328125" style="1266" hidden="1"/>
    <col min="15454" max="15459" width="14.90625" style="1266" hidden="1"/>
    <col min="15460" max="15461" width="15.90625" style="1266" hidden="1"/>
    <col min="15462" max="15467" width="16.08984375" style="1266" hidden="1"/>
    <col min="15468" max="15468" width="6.08984375" style="1266" hidden="1"/>
    <col min="15469" max="15469" width="3" style="1266" hidden="1"/>
    <col min="15470" max="15709" width="8.6328125" style="1266" hidden="1"/>
    <col min="15710" max="15715" width="14.90625" style="1266" hidden="1"/>
    <col min="15716" max="15717" width="15.90625" style="1266" hidden="1"/>
    <col min="15718" max="15723" width="16.08984375" style="1266" hidden="1"/>
    <col min="15724" max="15724" width="6.08984375" style="1266" hidden="1"/>
    <col min="15725" max="15725" width="3" style="1266" hidden="1"/>
    <col min="15726" max="15965" width="8.6328125" style="1266" hidden="1"/>
    <col min="15966" max="15971" width="14.90625" style="1266" hidden="1"/>
    <col min="15972" max="15973" width="15.90625" style="1266" hidden="1"/>
    <col min="15974" max="15979" width="16.08984375" style="1266" hidden="1"/>
    <col min="15980" max="15980" width="6.08984375" style="1266" hidden="1"/>
    <col min="15981" max="15981" width="3" style="1266" hidden="1"/>
    <col min="15982" max="16221" width="8.6328125" style="1266" hidden="1"/>
    <col min="16222" max="16227" width="14.90625" style="1266" hidden="1"/>
    <col min="16228" max="16229" width="15.90625" style="1266" hidden="1"/>
    <col min="16230" max="16235" width="16.08984375" style="1266" hidden="1"/>
    <col min="16236" max="16236" width="6.08984375" style="1266" hidden="1"/>
    <col min="16237" max="16237" width="3" style="1266" hidden="1"/>
    <col min="16238" max="16384" width="8.6328125" style="1266" hidden="1"/>
  </cols>
  <sheetData>
    <row r="1" spans="1:143" ht="42.75" customHeight="1" x14ac:dyDescent="0.2">
      <c r="A1" s="1335"/>
      <c r="B1" s="1334"/>
      <c r="DD1" s="1266"/>
      <c r="DE1" s="1266"/>
    </row>
    <row r="2" spans="1:143" ht="25.5" customHeight="1" x14ac:dyDescent="0.2">
      <c r="A2" s="1333"/>
      <c r="C2" s="1333"/>
      <c r="O2" s="1333"/>
      <c r="P2" s="1333"/>
      <c r="Q2" s="1333"/>
      <c r="R2" s="1333"/>
      <c r="S2" s="1333"/>
      <c r="T2" s="1333"/>
      <c r="U2" s="1333"/>
      <c r="V2" s="1333"/>
      <c r="W2" s="1333"/>
      <c r="X2" s="1333"/>
      <c r="Y2" s="1333"/>
      <c r="Z2" s="1333"/>
      <c r="AA2" s="1333"/>
      <c r="AB2" s="1333"/>
      <c r="AC2" s="1333"/>
      <c r="AD2" s="1333"/>
      <c r="AE2" s="1333"/>
      <c r="AF2" s="1333"/>
      <c r="AG2" s="1333"/>
      <c r="AH2" s="1333"/>
      <c r="AI2" s="1333"/>
      <c r="AU2" s="1333"/>
      <c r="BG2" s="1333"/>
      <c r="BS2" s="1333"/>
      <c r="CE2" s="1333"/>
      <c r="CQ2" s="1333"/>
      <c r="DD2" s="1266"/>
      <c r="DE2" s="1266"/>
    </row>
    <row r="3" spans="1:143" ht="25.5" customHeight="1" x14ac:dyDescent="0.2">
      <c r="A3" s="1333"/>
      <c r="C3" s="1333"/>
      <c r="O3" s="1333"/>
      <c r="P3" s="1333"/>
      <c r="Q3" s="1333"/>
      <c r="R3" s="1333"/>
      <c r="S3" s="1333"/>
      <c r="T3" s="1333"/>
      <c r="U3" s="1333"/>
      <c r="V3" s="1333"/>
      <c r="W3" s="1333"/>
      <c r="X3" s="1333"/>
      <c r="Y3" s="1333"/>
      <c r="Z3" s="1333"/>
      <c r="AA3" s="1333"/>
      <c r="AB3" s="1333"/>
      <c r="AC3" s="1333"/>
      <c r="AD3" s="1333"/>
      <c r="AE3" s="1333"/>
      <c r="AF3" s="1333"/>
      <c r="AG3" s="1333"/>
      <c r="AH3" s="1333"/>
      <c r="AI3" s="1333"/>
      <c r="AU3" s="1333"/>
      <c r="BG3" s="1333"/>
      <c r="BS3" s="1333"/>
      <c r="CE3" s="1333"/>
      <c r="CQ3" s="1333"/>
      <c r="DD3" s="1266"/>
      <c r="DE3" s="1266"/>
    </row>
    <row r="4" spans="1:143" s="290" customFormat="1" ht="13" x14ac:dyDescent="0.2">
      <c r="A4" s="1333"/>
      <c r="B4" s="1333"/>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c r="BE4" s="1333"/>
      <c r="BF4" s="1333"/>
      <c r="BG4" s="1333"/>
      <c r="BH4" s="1333"/>
      <c r="BI4" s="1333"/>
      <c r="BJ4" s="1333"/>
      <c r="BK4" s="1333"/>
      <c r="BL4" s="1333"/>
      <c r="BM4" s="1333"/>
      <c r="BN4" s="1333"/>
      <c r="BO4" s="1333"/>
      <c r="BP4" s="1333"/>
      <c r="BQ4" s="1333"/>
      <c r="BR4" s="1333"/>
      <c r="BS4" s="1333"/>
      <c r="BT4" s="1333"/>
      <c r="BU4" s="1333"/>
      <c r="BV4" s="1333"/>
      <c r="BW4" s="1333"/>
      <c r="BX4" s="1333"/>
      <c r="BY4" s="1333"/>
      <c r="BZ4" s="1333"/>
      <c r="CA4" s="1333"/>
      <c r="CB4" s="1333"/>
      <c r="CC4" s="1333"/>
      <c r="CD4" s="1333"/>
      <c r="CE4" s="1333"/>
      <c r="CF4" s="1333"/>
      <c r="CG4" s="1333"/>
      <c r="CH4" s="1333"/>
      <c r="CI4" s="1333"/>
      <c r="CJ4" s="1333"/>
      <c r="CK4" s="1333"/>
      <c r="CL4" s="1333"/>
      <c r="CM4" s="1333"/>
      <c r="CN4" s="1333"/>
      <c r="CO4" s="1333"/>
      <c r="CP4" s="1333"/>
      <c r="CQ4" s="1333"/>
      <c r="CR4" s="1333"/>
      <c r="CS4" s="1333"/>
      <c r="CT4" s="1333"/>
      <c r="CU4" s="1333"/>
      <c r="CV4" s="1333"/>
      <c r="CW4" s="1333"/>
      <c r="CX4" s="1333"/>
      <c r="CY4" s="1333"/>
      <c r="CZ4" s="1333"/>
      <c r="DA4" s="1333"/>
      <c r="DB4" s="1333"/>
      <c r="DC4" s="1333"/>
      <c r="DD4" s="1333"/>
      <c r="DE4" s="1333"/>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33"/>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33"/>
      <c r="B8" s="1333"/>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c r="AM8" s="1333"/>
      <c r="AN8" s="1333"/>
      <c r="AO8" s="1333"/>
      <c r="AP8" s="1333"/>
      <c r="AQ8" s="1333"/>
      <c r="AR8" s="1333"/>
      <c r="AS8" s="1333"/>
      <c r="AT8" s="1333"/>
      <c r="AU8" s="1333"/>
      <c r="AV8" s="1333"/>
      <c r="AW8" s="1333"/>
      <c r="AX8" s="1333"/>
      <c r="AY8" s="1333"/>
      <c r="AZ8" s="1333"/>
      <c r="BA8" s="1333"/>
      <c r="BB8" s="1333"/>
      <c r="BC8" s="1333"/>
      <c r="BD8" s="1333"/>
      <c r="BE8" s="1333"/>
      <c r="BF8" s="1333"/>
      <c r="BG8" s="1333"/>
      <c r="BH8" s="1333"/>
      <c r="BI8" s="1333"/>
      <c r="BJ8" s="1333"/>
      <c r="BK8" s="1333"/>
      <c r="BL8" s="1333"/>
      <c r="BM8" s="1333"/>
      <c r="BN8" s="1333"/>
      <c r="BO8" s="1333"/>
      <c r="BP8" s="1333"/>
      <c r="BQ8" s="1333"/>
      <c r="BR8" s="1333"/>
      <c r="BS8" s="1333"/>
      <c r="BT8" s="1333"/>
      <c r="BU8" s="1333"/>
      <c r="BV8" s="1333"/>
      <c r="BW8" s="1333"/>
      <c r="BX8" s="1333"/>
      <c r="BY8" s="1333"/>
      <c r="BZ8" s="1333"/>
      <c r="CA8" s="1333"/>
      <c r="CB8" s="1333"/>
      <c r="CC8" s="1333"/>
      <c r="CD8" s="1333"/>
      <c r="CE8" s="1333"/>
      <c r="CF8" s="1333"/>
      <c r="CG8" s="1333"/>
      <c r="CH8" s="1333"/>
      <c r="CI8" s="1333"/>
      <c r="CJ8" s="1333"/>
      <c r="CK8" s="1333"/>
      <c r="CL8" s="1333"/>
      <c r="CM8" s="1333"/>
      <c r="CN8" s="1333"/>
      <c r="CO8" s="1333"/>
      <c r="CP8" s="1333"/>
      <c r="CQ8" s="1333"/>
      <c r="CR8" s="1333"/>
      <c r="CS8" s="1333"/>
      <c r="CT8" s="1333"/>
      <c r="CU8" s="1333"/>
      <c r="CV8" s="1333"/>
      <c r="CW8" s="1333"/>
      <c r="CX8" s="1333"/>
      <c r="CY8" s="1333"/>
      <c r="CZ8" s="1333"/>
      <c r="DA8" s="1333"/>
      <c r="DB8" s="1333"/>
      <c r="DC8" s="1333"/>
      <c r="DD8" s="1333"/>
      <c r="DE8" s="1333"/>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33"/>
      <c r="B9" s="1333"/>
      <c r="C9" s="1333"/>
      <c r="D9" s="1333"/>
      <c r="E9" s="1333"/>
      <c r="F9" s="1333"/>
      <c r="G9" s="1333"/>
      <c r="H9" s="1333"/>
      <c r="I9" s="1333"/>
      <c r="J9" s="1333"/>
      <c r="K9" s="1333"/>
      <c r="L9" s="1333"/>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c r="BG9" s="1333"/>
      <c r="BH9" s="1333"/>
      <c r="BI9" s="1333"/>
      <c r="BJ9" s="1333"/>
      <c r="BK9" s="1333"/>
      <c r="BL9" s="1333"/>
      <c r="BM9" s="1333"/>
      <c r="BN9" s="1333"/>
      <c r="BO9" s="1333"/>
      <c r="BP9" s="1333"/>
      <c r="BQ9" s="1333"/>
      <c r="BR9" s="1333"/>
      <c r="BS9" s="1333"/>
      <c r="BT9" s="1333"/>
      <c r="BU9" s="1333"/>
      <c r="BV9" s="1333"/>
      <c r="BW9" s="1333"/>
      <c r="BX9" s="1333"/>
      <c r="BY9" s="1333"/>
      <c r="BZ9" s="1333"/>
      <c r="CA9" s="1333"/>
      <c r="CB9" s="1333"/>
      <c r="CC9" s="1333"/>
      <c r="CD9" s="1333"/>
      <c r="CE9" s="1333"/>
      <c r="CF9" s="1333"/>
      <c r="CG9" s="1333"/>
      <c r="CH9" s="1333"/>
      <c r="CI9" s="1333"/>
      <c r="CJ9" s="1333"/>
      <c r="CK9" s="1333"/>
      <c r="CL9" s="1333"/>
      <c r="CM9" s="1333"/>
      <c r="CN9" s="1333"/>
      <c r="CO9" s="1333"/>
      <c r="CP9" s="1333"/>
      <c r="CQ9" s="1333"/>
      <c r="CR9" s="1333"/>
      <c r="CS9" s="1333"/>
      <c r="CT9" s="1333"/>
      <c r="CU9" s="1333"/>
      <c r="CV9" s="1333"/>
      <c r="CW9" s="1333"/>
      <c r="CX9" s="1333"/>
      <c r="CY9" s="1333"/>
      <c r="CZ9" s="1333"/>
      <c r="DA9" s="1333"/>
      <c r="DB9" s="1333"/>
      <c r="DC9" s="1333"/>
      <c r="DD9" s="1333"/>
      <c r="DE9" s="1333"/>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33"/>
      <c r="B10" s="1333"/>
      <c r="C10" s="1333"/>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3"/>
      <c r="AE10" s="1333"/>
      <c r="AF10" s="1333"/>
      <c r="AG10" s="1333"/>
      <c r="AH10" s="1333"/>
      <c r="AI10" s="1333"/>
      <c r="AJ10" s="1333"/>
      <c r="AK10" s="1333"/>
      <c r="AL10" s="1333"/>
      <c r="AM10" s="1333"/>
      <c r="AN10" s="1333"/>
      <c r="AO10" s="1333"/>
      <c r="AP10" s="1333"/>
      <c r="AQ10" s="1333"/>
      <c r="AR10" s="1333"/>
      <c r="AS10" s="1333"/>
      <c r="AT10" s="1333"/>
      <c r="AU10" s="1333"/>
      <c r="AV10" s="1333"/>
      <c r="AW10" s="1333"/>
      <c r="AX10" s="1333"/>
      <c r="AY10" s="1333"/>
      <c r="AZ10" s="1333"/>
      <c r="BA10" s="1333"/>
      <c r="BB10" s="1333"/>
      <c r="BC10" s="1333"/>
      <c r="BD10" s="1333"/>
      <c r="BE10" s="1333"/>
      <c r="BF10" s="1333"/>
      <c r="BG10" s="1333"/>
      <c r="BH10" s="1333"/>
      <c r="BI10" s="1333"/>
      <c r="BJ10" s="1333"/>
      <c r="BK10" s="1333"/>
      <c r="BL10" s="1333"/>
      <c r="BM10" s="1333"/>
      <c r="BN10" s="1333"/>
      <c r="BO10" s="1333"/>
      <c r="BP10" s="1333"/>
      <c r="BQ10" s="1333"/>
      <c r="BR10" s="1333"/>
      <c r="BS10" s="1333"/>
      <c r="BT10" s="1333"/>
      <c r="BU10" s="1333"/>
      <c r="BV10" s="1333"/>
      <c r="BW10" s="1333"/>
      <c r="BX10" s="1333"/>
      <c r="BY10" s="1333"/>
      <c r="BZ10" s="1333"/>
      <c r="CA10" s="1333"/>
      <c r="CB10" s="1333"/>
      <c r="CC10" s="1333"/>
      <c r="CD10" s="1333"/>
      <c r="CE10" s="1333"/>
      <c r="CF10" s="1333"/>
      <c r="CG10" s="1333"/>
      <c r="CH10" s="1333"/>
      <c r="CI10" s="1333"/>
      <c r="CJ10" s="1333"/>
      <c r="CK10" s="1333"/>
      <c r="CL10" s="1333"/>
      <c r="CM10" s="1333"/>
      <c r="CN10" s="1333"/>
      <c r="CO10" s="1333"/>
      <c r="CP10" s="1333"/>
      <c r="CQ10" s="1333"/>
      <c r="CR10" s="1333"/>
      <c r="CS10" s="1333"/>
      <c r="CT10" s="1333"/>
      <c r="CU10" s="1333"/>
      <c r="CV10" s="1333"/>
      <c r="CW10" s="1333"/>
      <c r="CX10" s="1333"/>
      <c r="CY10" s="1333"/>
      <c r="CZ10" s="1333"/>
      <c r="DA10" s="1333"/>
      <c r="DB10" s="1333"/>
      <c r="DC10" s="1333"/>
      <c r="DD10" s="1333"/>
      <c r="DE10" s="1333"/>
      <c r="DF10" s="291"/>
      <c r="DG10" s="291"/>
      <c r="DH10" s="291"/>
      <c r="DI10" s="291"/>
      <c r="DJ10" s="291"/>
      <c r="DK10" s="291"/>
      <c r="DL10" s="291"/>
      <c r="DM10" s="291"/>
      <c r="DN10" s="291"/>
      <c r="DO10" s="291"/>
      <c r="DP10" s="291"/>
      <c r="DQ10" s="291"/>
      <c r="DR10" s="291"/>
      <c r="DS10" s="291"/>
      <c r="DT10" s="291"/>
      <c r="DU10" s="291"/>
      <c r="DV10" s="291"/>
      <c r="DW10" s="291"/>
      <c r="EM10" s="290" t="s">
        <v>624</v>
      </c>
    </row>
    <row r="11" spans="1:143" s="290" customFormat="1" ht="13" x14ac:dyDescent="0.2">
      <c r="A11" s="1333"/>
      <c r="B11" s="1333"/>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3"/>
      <c r="AJ11" s="1333"/>
      <c r="AK11" s="1333"/>
      <c r="AL11" s="1333"/>
      <c r="AM11" s="1333"/>
      <c r="AN11" s="1333"/>
      <c r="AO11" s="1333"/>
      <c r="AP11" s="1333"/>
      <c r="AQ11" s="1333"/>
      <c r="AR11" s="1333"/>
      <c r="AS11" s="1333"/>
      <c r="AT11" s="1333"/>
      <c r="AU11" s="1333"/>
      <c r="AV11" s="1333"/>
      <c r="AW11" s="1333"/>
      <c r="AX11" s="1333"/>
      <c r="AY11" s="1333"/>
      <c r="AZ11" s="1333"/>
      <c r="BA11" s="1333"/>
      <c r="BB11" s="1333"/>
      <c r="BC11" s="1333"/>
      <c r="BD11" s="1333"/>
      <c r="BE11" s="1333"/>
      <c r="BF11" s="1333"/>
      <c r="BG11" s="1333"/>
      <c r="BH11" s="1333"/>
      <c r="BI11" s="1333"/>
      <c r="BJ11" s="1333"/>
      <c r="BK11" s="1333"/>
      <c r="BL11" s="1333"/>
      <c r="BM11" s="1333"/>
      <c r="BN11" s="1333"/>
      <c r="BO11" s="1333"/>
      <c r="BP11" s="1333"/>
      <c r="BQ11" s="1333"/>
      <c r="BR11" s="1333"/>
      <c r="BS11" s="1333"/>
      <c r="BT11" s="1333"/>
      <c r="BU11" s="1333"/>
      <c r="BV11" s="1333"/>
      <c r="BW11" s="1333"/>
      <c r="BX11" s="1333"/>
      <c r="BY11" s="1333"/>
      <c r="BZ11" s="1333"/>
      <c r="CA11" s="1333"/>
      <c r="CB11" s="1333"/>
      <c r="CC11" s="1333"/>
      <c r="CD11" s="1333"/>
      <c r="CE11" s="1333"/>
      <c r="CF11" s="1333"/>
      <c r="CG11" s="1333"/>
      <c r="CH11" s="1333"/>
      <c r="CI11" s="1333"/>
      <c r="CJ11" s="1333"/>
      <c r="CK11" s="1333"/>
      <c r="CL11" s="1333"/>
      <c r="CM11" s="1333"/>
      <c r="CN11" s="1333"/>
      <c r="CO11" s="1333"/>
      <c r="CP11" s="1333"/>
      <c r="CQ11" s="1333"/>
      <c r="CR11" s="1333"/>
      <c r="CS11" s="1333"/>
      <c r="CT11" s="1333"/>
      <c r="CU11" s="1333"/>
      <c r="CV11" s="1333"/>
      <c r="CW11" s="1333"/>
      <c r="CX11" s="1333"/>
      <c r="CY11" s="1333"/>
      <c r="CZ11" s="1333"/>
      <c r="DA11" s="1333"/>
      <c r="DB11" s="1333"/>
      <c r="DC11" s="1333"/>
      <c r="DD11" s="1333"/>
      <c r="DE11" s="1333"/>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33"/>
      <c r="B12" s="1333"/>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3"/>
      <c r="AS12" s="1333"/>
      <c r="AT12" s="1333"/>
      <c r="AU12" s="1333"/>
      <c r="AV12" s="1333"/>
      <c r="AW12" s="1333"/>
      <c r="AX12" s="1333"/>
      <c r="AY12" s="1333"/>
      <c r="AZ12" s="1333"/>
      <c r="BA12" s="1333"/>
      <c r="BB12" s="1333"/>
      <c r="BC12" s="1333"/>
      <c r="BD12" s="1333"/>
      <c r="BE12" s="1333"/>
      <c r="BF12" s="1333"/>
      <c r="BG12" s="1333"/>
      <c r="BH12" s="1333"/>
      <c r="BI12" s="1333"/>
      <c r="BJ12" s="1333"/>
      <c r="BK12" s="1333"/>
      <c r="BL12" s="1333"/>
      <c r="BM12" s="1333"/>
      <c r="BN12" s="1333"/>
      <c r="BO12" s="1333"/>
      <c r="BP12" s="1333"/>
      <c r="BQ12" s="1333"/>
      <c r="BR12" s="1333"/>
      <c r="BS12" s="1333"/>
      <c r="BT12" s="1333"/>
      <c r="BU12" s="1333"/>
      <c r="BV12" s="1333"/>
      <c r="BW12" s="1333"/>
      <c r="BX12" s="1333"/>
      <c r="BY12" s="1333"/>
      <c r="BZ12" s="1333"/>
      <c r="CA12" s="1333"/>
      <c r="CB12" s="1333"/>
      <c r="CC12" s="1333"/>
      <c r="CD12" s="1333"/>
      <c r="CE12" s="1333"/>
      <c r="CF12" s="1333"/>
      <c r="CG12" s="1333"/>
      <c r="CH12" s="1333"/>
      <c r="CI12" s="1333"/>
      <c r="CJ12" s="1333"/>
      <c r="CK12" s="1333"/>
      <c r="CL12" s="1333"/>
      <c r="CM12" s="1333"/>
      <c r="CN12" s="1333"/>
      <c r="CO12" s="1333"/>
      <c r="CP12" s="1333"/>
      <c r="CQ12" s="1333"/>
      <c r="CR12" s="1333"/>
      <c r="CS12" s="1333"/>
      <c r="CT12" s="1333"/>
      <c r="CU12" s="1333"/>
      <c r="CV12" s="1333"/>
      <c r="CW12" s="1333"/>
      <c r="CX12" s="1333"/>
      <c r="CY12" s="1333"/>
      <c r="CZ12" s="1333"/>
      <c r="DA12" s="1333"/>
      <c r="DB12" s="1333"/>
      <c r="DC12" s="1333"/>
      <c r="DD12" s="1333"/>
      <c r="DE12" s="1333"/>
      <c r="DF12" s="291"/>
      <c r="DG12" s="291"/>
      <c r="DH12" s="291"/>
      <c r="DI12" s="291"/>
      <c r="DJ12" s="291"/>
      <c r="DK12" s="291"/>
      <c r="DL12" s="291"/>
      <c r="DM12" s="291"/>
      <c r="DN12" s="291"/>
      <c r="DO12" s="291"/>
      <c r="DP12" s="291"/>
      <c r="DQ12" s="291"/>
      <c r="DR12" s="291"/>
      <c r="DS12" s="291"/>
      <c r="DT12" s="291"/>
      <c r="DU12" s="291"/>
      <c r="DV12" s="291"/>
      <c r="DW12" s="291"/>
      <c r="EM12" s="290" t="s">
        <v>624</v>
      </c>
    </row>
    <row r="13" spans="1:143" s="290" customFormat="1" ht="13" x14ac:dyDescent="0.2">
      <c r="A13" s="1333"/>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333"/>
      <c r="BI13" s="1333"/>
      <c r="BJ13" s="1333"/>
      <c r="BK13" s="1333"/>
      <c r="BL13" s="1333"/>
      <c r="BM13" s="1333"/>
      <c r="BN13" s="1333"/>
      <c r="BO13" s="1333"/>
      <c r="BP13" s="1333"/>
      <c r="BQ13" s="1333"/>
      <c r="BR13" s="1333"/>
      <c r="BS13" s="1333"/>
      <c r="BT13" s="1333"/>
      <c r="BU13" s="1333"/>
      <c r="BV13" s="1333"/>
      <c r="BW13" s="1333"/>
      <c r="BX13" s="1333"/>
      <c r="BY13" s="1333"/>
      <c r="BZ13" s="1333"/>
      <c r="CA13" s="1333"/>
      <c r="CB13" s="1333"/>
      <c r="CC13" s="1333"/>
      <c r="CD13" s="1333"/>
      <c r="CE13" s="1333"/>
      <c r="CF13" s="1333"/>
      <c r="CG13" s="1333"/>
      <c r="CH13" s="1333"/>
      <c r="CI13" s="1333"/>
      <c r="CJ13" s="1333"/>
      <c r="CK13" s="1333"/>
      <c r="CL13" s="1333"/>
      <c r="CM13" s="1333"/>
      <c r="CN13" s="1333"/>
      <c r="CO13" s="1333"/>
      <c r="CP13" s="1333"/>
      <c r="CQ13" s="1333"/>
      <c r="CR13" s="1333"/>
      <c r="CS13" s="1333"/>
      <c r="CT13" s="1333"/>
      <c r="CU13" s="1333"/>
      <c r="CV13" s="1333"/>
      <c r="CW13" s="1333"/>
      <c r="CX13" s="1333"/>
      <c r="CY13" s="1333"/>
      <c r="CZ13" s="1333"/>
      <c r="DA13" s="1333"/>
      <c r="DB13" s="1333"/>
      <c r="DC13" s="1333"/>
      <c r="DD13" s="1333"/>
      <c r="DE13" s="1333"/>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33"/>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3"/>
      <c r="AK14" s="1333"/>
      <c r="AL14" s="1333"/>
      <c r="AM14" s="1333"/>
      <c r="AN14" s="1333"/>
      <c r="AO14" s="1333"/>
      <c r="AP14" s="1333"/>
      <c r="AQ14" s="1333"/>
      <c r="AR14" s="1333"/>
      <c r="AS14" s="1333"/>
      <c r="AT14" s="1333"/>
      <c r="AU14" s="1333"/>
      <c r="AV14" s="1333"/>
      <c r="AW14" s="1333"/>
      <c r="AX14" s="1333"/>
      <c r="AY14" s="1333"/>
      <c r="AZ14" s="1333"/>
      <c r="BA14" s="1333"/>
      <c r="BB14" s="1333"/>
      <c r="BC14" s="1333"/>
      <c r="BD14" s="1333"/>
      <c r="BE14" s="1333"/>
      <c r="BF14" s="1333"/>
      <c r="BG14" s="1333"/>
      <c r="BH14" s="1333"/>
      <c r="BI14" s="1333"/>
      <c r="BJ14" s="1333"/>
      <c r="BK14" s="1333"/>
      <c r="BL14" s="1333"/>
      <c r="BM14" s="1333"/>
      <c r="BN14" s="1333"/>
      <c r="BO14" s="1333"/>
      <c r="BP14" s="1333"/>
      <c r="BQ14" s="1333"/>
      <c r="BR14" s="1333"/>
      <c r="BS14" s="1333"/>
      <c r="BT14" s="1333"/>
      <c r="BU14" s="1333"/>
      <c r="BV14" s="1333"/>
      <c r="BW14" s="1333"/>
      <c r="BX14" s="1333"/>
      <c r="BY14" s="1333"/>
      <c r="BZ14" s="1333"/>
      <c r="CA14" s="1333"/>
      <c r="CB14" s="1333"/>
      <c r="CC14" s="1333"/>
      <c r="CD14" s="1333"/>
      <c r="CE14" s="1333"/>
      <c r="CF14" s="1333"/>
      <c r="CG14" s="1333"/>
      <c r="CH14" s="1333"/>
      <c r="CI14" s="1333"/>
      <c r="CJ14" s="1333"/>
      <c r="CK14" s="1333"/>
      <c r="CL14" s="1333"/>
      <c r="CM14" s="1333"/>
      <c r="CN14" s="1333"/>
      <c r="CO14" s="1333"/>
      <c r="CP14" s="1333"/>
      <c r="CQ14" s="1333"/>
      <c r="CR14" s="1333"/>
      <c r="CS14" s="1333"/>
      <c r="CT14" s="1333"/>
      <c r="CU14" s="1333"/>
      <c r="CV14" s="1333"/>
      <c r="CW14" s="1333"/>
      <c r="CX14" s="1333"/>
      <c r="CY14" s="1333"/>
      <c r="CZ14" s="1333"/>
      <c r="DA14" s="1333"/>
      <c r="DB14" s="1333"/>
      <c r="DC14" s="1333"/>
      <c r="DD14" s="1333"/>
      <c r="DE14" s="1333"/>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6"/>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1333"/>
      <c r="AP15" s="1333"/>
      <c r="AQ15" s="1333"/>
      <c r="AR15" s="1333"/>
      <c r="AS15" s="1333"/>
      <c r="AT15" s="1333"/>
      <c r="AU15" s="1333"/>
      <c r="AV15" s="1333"/>
      <c r="AW15" s="1333"/>
      <c r="AX15" s="1333"/>
      <c r="AY15" s="1333"/>
      <c r="AZ15" s="1333"/>
      <c r="BA15" s="1333"/>
      <c r="BB15" s="1333"/>
      <c r="BC15" s="1333"/>
      <c r="BD15" s="1333"/>
      <c r="BE15" s="1333"/>
      <c r="BF15" s="1333"/>
      <c r="BG15" s="1333"/>
      <c r="BH15" s="1333"/>
      <c r="BI15" s="1333"/>
      <c r="BJ15" s="1333"/>
      <c r="BK15" s="1333"/>
      <c r="BL15" s="1333"/>
      <c r="BM15" s="1333"/>
      <c r="BN15" s="1333"/>
      <c r="BO15" s="1333"/>
      <c r="BP15" s="1333"/>
      <c r="BQ15" s="1333"/>
      <c r="BR15" s="1333"/>
      <c r="BS15" s="1333"/>
      <c r="BT15" s="1333"/>
      <c r="BU15" s="1333"/>
      <c r="BV15" s="1333"/>
      <c r="BW15" s="1333"/>
      <c r="BX15" s="1333"/>
      <c r="BY15" s="1333"/>
      <c r="BZ15" s="1333"/>
      <c r="CA15" s="1333"/>
      <c r="CB15" s="1333"/>
      <c r="CC15" s="1333"/>
      <c r="CD15" s="1333"/>
      <c r="CE15" s="1333"/>
      <c r="CF15" s="1333"/>
      <c r="CG15" s="1333"/>
      <c r="CH15" s="1333"/>
      <c r="CI15" s="1333"/>
      <c r="CJ15" s="1333"/>
      <c r="CK15" s="1333"/>
      <c r="CL15" s="1333"/>
      <c r="CM15" s="1333"/>
      <c r="CN15" s="1333"/>
      <c r="CO15" s="1333"/>
      <c r="CP15" s="1333"/>
      <c r="CQ15" s="1333"/>
      <c r="CR15" s="1333"/>
      <c r="CS15" s="1333"/>
      <c r="CT15" s="1333"/>
      <c r="CU15" s="1333"/>
      <c r="CV15" s="1333"/>
      <c r="CW15" s="1333"/>
      <c r="CX15" s="1333"/>
      <c r="CY15" s="1333"/>
      <c r="CZ15" s="1333"/>
      <c r="DA15" s="1333"/>
      <c r="DB15" s="1333"/>
      <c r="DC15" s="1333"/>
      <c r="DD15" s="1333"/>
      <c r="DE15" s="1333"/>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6"/>
      <c r="B16" s="133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1333"/>
      <c r="AP16" s="1333"/>
      <c r="AQ16" s="1333"/>
      <c r="AR16" s="1333"/>
      <c r="AS16" s="1333"/>
      <c r="AT16" s="1333"/>
      <c r="AU16" s="1333"/>
      <c r="AV16" s="1333"/>
      <c r="AW16" s="1333"/>
      <c r="AX16" s="1333"/>
      <c r="AY16" s="1333"/>
      <c r="AZ16" s="1333"/>
      <c r="BA16" s="1333"/>
      <c r="BB16" s="1333"/>
      <c r="BC16" s="1333"/>
      <c r="BD16" s="1333"/>
      <c r="BE16" s="1333"/>
      <c r="BF16" s="1333"/>
      <c r="BG16" s="1333"/>
      <c r="BH16" s="1333"/>
      <c r="BI16" s="1333"/>
      <c r="BJ16" s="1333"/>
      <c r="BK16" s="1333"/>
      <c r="BL16" s="1333"/>
      <c r="BM16" s="1333"/>
      <c r="BN16" s="1333"/>
      <c r="BO16" s="1333"/>
      <c r="BP16" s="1333"/>
      <c r="BQ16" s="1333"/>
      <c r="BR16" s="1333"/>
      <c r="BS16" s="1333"/>
      <c r="BT16" s="1333"/>
      <c r="BU16" s="1333"/>
      <c r="BV16" s="1333"/>
      <c r="BW16" s="1333"/>
      <c r="BX16" s="1333"/>
      <c r="BY16" s="1333"/>
      <c r="BZ16" s="1333"/>
      <c r="CA16" s="1333"/>
      <c r="CB16" s="1333"/>
      <c r="CC16" s="1333"/>
      <c r="CD16" s="1333"/>
      <c r="CE16" s="1333"/>
      <c r="CF16" s="1333"/>
      <c r="CG16" s="1333"/>
      <c r="CH16" s="1333"/>
      <c r="CI16" s="1333"/>
      <c r="CJ16" s="1333"/>
      <c r="CK16" s="1333"/>
      <c r="CL16" s="1333"/>
      <c r="CM16" s="1333"/>
      <c r="CN16" s="1333"/>
      <c r="CO16" s="1333"/>
      <c r="CP16" s="1333"/>
      <c r="CQ16" s="1333"/>
      <c r="CR16" s="1333"/>
      <c r="CS16" s="1333"/>
      <c r="CT16" s="1333"/>
      <c r="CU16" s="1333"/>
      <c r="CV16" s="1333"/>
      <c r="CW16" s="1333"/>
      <c r="CX16" s="1333"/>
      <c r="CY16" s="1333"/>
      <c r="CZ16" s="1333"/>
      <c r="DA16" s="1333"/>
      <c r="DB16" s="1333"/>
      <c r="DC16" s="1333"/>
      <c r="DD16" s="1333"/>
      <c r="DE16" s="1333"/>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6"/>
      <c r="B17" s="1333"/>
      <c r="C17" s="1333"/>
      <c r="D17" s="1333"/>
      <c r="E17" s="1333"/>
      <c r="F17" s="1333"/>
      <c r="G17" s="1333"/>
      <c r="H17" s="1333"/>
      <c r="I17" s="1333"/>
      <c r="J17" s="1333"/>
      <c r="K17" s="1333"/>
      <c r="L17" s="1333"/>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3"/>
      <c r="AO17" s="1333"/>
      <c r="AP17" s="1333"/>
      <c r="AQ17" s="1333"/>
      <c r="AR17" s="1333"/>
      <c r="AS17" s="1333"/>
      <c r="AT17" s="1333"/>
      <c r="AU17" s="1333"/>
      <c r="AV17" s="1333"/>
      <c r="AW17" s="1333"/>
      <c r="AX17" s="1333"/>
      <c r="AY17" s="1333"/>
      <c r="AZ17" s="1333"/>
      <c r="BA17" s="1333"/>
      <c r="BB17" s="1333"/>
      <c r="BC17" s="1333"/>
      <c r="BD17" s="1333"/>
      <c r="BE17" s="1333"/>
      <c r="BF17" s="1333"/>
      <c r="BG17" s="1333"/>
      <c r="BH17" s="1333"/>
      <c r="BI17" s="1333"/>
      <c r="BJ17" s="1333"/>
      <c r="BK17" s="1333"/>
      <c r="BL17" s="1333"/>
      <c r="BM17" s="1333"/>
      <c r="BN17" s="1333"/>
      <c r="BO17" s="1333"/>
      <c r="BP17" s="1333"/>
      <c r="BQ17" s="1333"/>
      <c r="BR17" s="1333"/>
      <c r="BS17" s="1333"/>
      <c r="BT17" s="1333"/>
      <c r="BU17" s="1333"/>
      <c r="BV17" s="1333"/>
      <c r="BW17" s="1333"/>
      <c r="BX17" s="1333"/>
      <c r="BY17" s="1333"/>
      <c r="BZ17" s="1333"/>
      <c r="CA17" s="1333"/>
      <c r="CB17" s="1333"/>
      <c r="CC17" s="1333"/>
      <c r="CD17" s="1333"/>
      <c r="CE17" s="1333"/>
      <c r="CF17" s="1333"/>
      <c r="CG17" s="1333"/>
      <c r="CH17" s="1333"/>
      <c r="CI17" s="1333"/>
      <c r="CJ17" s="1333"/>
      <c r="CK17" s="1333"/>
      <c r="CL17" s="1333"/>
      <c r="CM17" s="1333"/>
      <c r="CN17" s="1333"/>
      <c r="CO17" s="1333"/>
      <c r="CP17" s="1333"/>
      <c r="CQ17" s="1333"/>
      <c r="CR17" s="1333"/>
      <c r="CS17" s="1333"/>
      <c r="CT17" s="1333"/>
      <c r="CU17" s="1333"/>
      <c r="CV17" s="1333"/>
      <c r="CW17" s="1333"/>
      <c r="CX17" s="1333"/>
      <c r="CY17" s="1333"/>
      <c r="CZ17" s="1333"/>
      <c r="DA17" s="1333"/>
      <c r="DB17" s="1333"/>
      <c r="DC17" s="1333"/>
      <c r="DD17" s="1333"/>
      <c r="DE17" s="1333"/>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6"/>
      <c r="B18" s="1333"/>
      <c r="C18" s="1333"/>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3"/>
      <c r="AL18" s="1333"/>
      <c r="AM18" s="1333"/>
      <c r="AN18" s="1333"/>
      <c r="AO18" s="1333"/>
      <c r="AP18" s="1333"/>
      <c r="AQ18" s="1333"/>
      <c r="AR18" s="1333"/>
      <c r="AS18" s="1333"/>
      <c r="AT18" s="1333"/>
      <c r="AU18" s="1333"/>
      <c r="AV18" s="1333"/>
      <c r="AW18" s="1333"/>
      <c r="AX18" s="1333"/>
      <c r="AY18" s="1333"/>
      <c r="AZ18" s="1333"/>
      <c r="BA18" s="1333"/>
      <c r="BB18" s="1333"/>
      <c r="BC18" s="1333"/>
      <c r="BD18" s="1333"/>
      <c r="BE18" s="1333"/>
      <c r="BF18" s="1333"/>
      <c r="BG18" s="1333"/>
      <c r="BH18" s="1333"/>
      <c r="BI18" s="1333"/>
      <c r="BJ18" s="1333"/>
      <c r="BK18" s="1333"/>
      <c r="BL18" s="1333"/>
      <c r="BM18" s="1333"/>
      <c r="BN18" s="1333"/>
      <c r="BO18" s="1333"/>
      <c r="BP18" s="1333"/>
      <c r="BQ18" s="1333"/>
      <c r="BR18" s="1333"/>
      <c r="BS18" s="1333"/>
      <c r="BT18" s="1333"/>
      <c r="BU18" s="1333"/>
      <c r="BV18" s="1333"/>
      <c r="BW18" s="1333"/>
      <c r="BX18" s="1333"/>
      <c r="BY18" s="1333"/>
      <c r="BZ18" s="1333"/>
      <c r="CA18" s="1333"/>
      <c r="CB18" s="1333"/>
      <c r="CC18" s="1333"/>
      <c r="CD18" s="1333"/>
      <c r="CE18" s="1333"/>
      <c r="CF18" s="1333"/>
      <c r="CG18" s="1333"/>
      <c r="CH18" s="1333"/>
      <c r="CI18" s="1333"/>
      <c r="CJ18" s="1333"/>
      <c r="CK18" s="1333"/>
      <c r="CL18" s="1333"/>
      <c r="CM18" s="1333"/>
      <c r="CN18" s="1333"/>
      <c r="CO18" s="1333"/>
      <c r="CP18" s="1333"/>
      <c r="CQ18" s="1333"/>
      <c r="CR18" s="1333"/>
      <c r="CS18" s="1333"/>
      <c r="CT18" s="1333"/>
      <c r="CU18" s="1333"/>
      <c r="CV18" s="1333"/>
      <c r="CW18" s="1333"/>
      <c r="CX18" s="1333"/>
      <c r="CY18" s="1333"/>
      <c r="CZ18" s="1333"/>
      <c r="DA18" s="1333"/>
      <c r="DB18" s="1333"/>
      <c r="DC18" s="1333"/>
      <c r="DD18" s="1333"/>
      <c r="DE18" s="1333"/>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6"/>
      <c r="DE19" s="1266"/>
    </row>
    <row r="20" spans="1:351" ht="13" x14ac:dyDescent="0.2">
      <c r="DD20" s="1266"/>
      <c r="DE20" s="1266"/>
    </row>
    <row r="21" spans="1:351" ht="16.5" x14ac:dyDescent="0.2">
      <c r="B21" s="1332"/>
      <c r="C21" s="1328"/>
      <c r="D21" s="1328"/>
      <c r="E21" s="1328"/>
      <c r="F21" s="1328"/>
      <c r="G21" s="1328"/>
      <c r="H21" s="1328"/>
      <c r="I21" s="1328"/>
      <c r="J21" s="1328"/>
      <c r="K21" s="1328"/>
      <c r="L21" s="1328"/>
      <c r="M21" s="1328"/>
      <c r="N21" s="1331"/>
      <c r="O21" s="1328"/>
      <c r="P21" s="1328"/>
      <c r="Q21" s="1328"/>
      <c r="R21" s="1328"/>
      <c r="S21" s="1328"/>
      <c r="T21" s="1328"/>
      <c r="U21" s="1328"/>
      <c r="V21" s="1328"/>
      <c r="W21" s="1328"/>
      <c r="X21" s="1328"/>
      <c r="Y21" s="1328"/>
      <c r="Z21" s="1328"/>
      <c r="AA21" s="1328"/>
      <c r="AB21" s="1328"/>
      <c r="AC21" s="1328"/>
      <c r="AD21" s="1328"/>
      <c r="AE21" s="1328"/>
      <c r="AF21" s="1328"/>
      <c r="AG21" s="1328"/>
      <c r="AH21" s="1328"/>
      <c r="AI21" s="1328"/>
      <c r="AJ21" s="1328"/>
      <c r="AK21" s="1328"/>
      <c r="AL21" s="1328"/>
      <c r="AM21" s="1328"/>
      <c r="AN21" s="1328"/>
      <c r="AO21" s="1328"/>
      <c r="AP21" s="1328"/>
      <c r="AQ21" s="1328"/>
      <c r="AR21" s="1328"/>
      <c r="AS21" s="1328"/>
      <c r="AT21" s="1331"/>
      <c r="AU21" s="1328"/>
      <c r="AV21" s="1328"/>
      <c r="AW21" s="1328"/>
      <c r="AX21" s="1328"/>
      <c r="AY21" s="1328"/>
      <c r="AZ21" s="1328"/>
      <c r="BA21" s="1328"/>
      <c r="BB21" s="1328"/>
      <c r="BC21" s="1328"/>
      <c r="BD21" s="1328"/>
      <c r="BE21" s="1328"/>
      <c r="BF21" s="1331"/>
      <c r="BG21" s="1328"/>
      <c r="BH21" s="1328"/>
      <c r="BI21" s="1328"/>
      <c r="BJ21" s="1328"/>
      <c r="BK21" s="1328"/>
      <c r="BL21" s="1328"/>
      <c r="BM21" s="1328"/>
      <c r="BN21" s="1328"/>
      <c r="BO21" s="1328"/>
      <c r="BP21" s="1328"/>
      <c r="BQ21" s="1328"/>
      <c r="BR21" s="1331"/>
      <c r="BS21" s="1328"/>
      <c r="BT21" s="1328"/>
      <c r="BU21" s="1328"/>
      <c r="BV21" s="1328"/>
      <c r="BW21" s="1328"/>
      <c r="BX21" s="1328"/>
      <c r="BY21" s="1328"/>
      <c r="BZ21" s="1328"/>
      <c r="CA21" s="1328"/>
      <c r="CB21" s="1328"/>
      <c r="CC21" s="1328"/>
      <c r="CD21" s="1331"/>
      <c r="CE21" s="1328"/>
      <c r="CF21" s="1328"/>
      <c r="CG21" s="1328"/>
      <c r="CH21" s="1328"/>
      <c r="CI21" s="1328"/>
      <c r="CJ21" s="1328"/>
      <c r="CK21" s="1328"/>
      <c r="CL21" s="1328"/>
      <c r="CM21" s="1328"/>
      <c r="CN21" s="1328"/>
      <c r="CO21" s="1328"/>
      <c r="CP21" s="1331"/>
      <c r="CQ21" s="1328"/>
      <c r="CR21" s="1328"/>
      <c r="CS21" s="1328"/>
      <c r="CT21" s="1328"/>
      <c r="CU21" s="1328"/>
      <c r="CV21" s="1328"/>
      <c r="CW21" s="1328"/>
      <c r="CX21" s="1328"/>
      <c r="CY21" s="1328"/>
      <c r="CZ21" s="1328"/>
      <c r="DA21" s="1328"/>
      <c r="DB21" s="1331"/>
      <c r="DC21" s="1328"/>
      <c r="DD21" s="1327"/>
      <c r="DE21" s="1266"/>
      <c r="MM21" s="1330"/>
    </row>
    <row r="22" spans="1:351" ht="16.5" x14ac:dyDescent="0.2">
      <c r="B22" s="1267"/>
      <c r="MM22" s="1330"/>
    </row>
    <row r="23" spans="1:351" ht="13" x14ac:dyDescent="0.2">
      <c r="B23" s="1267"/>
    </row>
    <row r="24" spans="1:351" ht="13" x14ac:dyDescent="0.2">
      <c r="B24" s="1267"/>
    </row>
    <row r="25" spans="1:351" ht="13" x14ac:dyDescent="0.2">
      <c r="B25" s="1267"/>
    </row>
    <row r="26" spans="1:351" ht="13" x14ac:dyDescent="0.2">
      <c r="B26" s="1267"/>
    </row>
    <row r="27" spans="1:351" ht="13" x14ac:dyDescent="0.2">
      <c r="B27" s="1267"/>
    </row>
    <row r="28" spans="1:351" ht="13" x14ac:dyDescent="0.2">
      <c r="B28" s="1267"/>
    </row>
    <row r="29" spans="1:351" ht="13" x14ac:dyDescent="0.2">
      <c r="B29" s="1267"/>
    </row>
    <row r="30" spans="1:351" ht="13" x14ac:dyDescent="0.2">
      <c r="B30" s="1267"/>
    </row>
    <row r="31" spans="1:351" ht="13" x14ac:dyDescent="0.2">
      <c r="B31" s="1267"/>
    </row>
    <row r="32" spans="1:351" ht="13" x14ac:dyDescent="0.2">
      <c r="B32" s="1267"/>
    </row>
    <row r="33" spans="2:109" ht="13" x14ac:dyDescent="0.2">
      <c r="B33" s="1267"/>
    </row>
    <row r="34" spans="2:109" ht="13" x14ac:dyDescent="0.2">
      <c r="B34" s="1267"/>
    </row>
    <row r="35" spans="2:109" ht="13" x14ac:dyDescent="0.2">
      <c r="B35" s="1267"/>
    </row>
    <row r="36" spans="2:109" ht="13" x14ac:dyDescent="0.2">
      <c r="B36" s="1267"/>
    </row>
    <row r="37" spans="2:109" ht="13" x14ac:dyDescent="0.2">
      <c r="B37" s="1267"/>
    </row>
    <row r="38" spans="2:109" ht="13" x14ac:dyDescent="0.2">
      <c r="B38" s="1267"/>
    </row>
    <row r="39" spans="2:109" ht="13" x14ac:dyDescent="0.2">
      <c r="B39" s="1272"/>
      <c r="C39" s="1271"/>
      <c r="D39" s="1271"/>
      <c r="E39" s="1271"/>
      <c r="F39" s="1271"/>
      <c r="G39" s="1271"/>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c r="AJ39" s="1271"/>
      <c r="AK39" s="1271"/>
      <c r="AL39" s="1271"/>
      <c r="AM39" s="1271"/>
      <c r="AN39" s="1271"/>
      <c r="AO39" s="1271"/>
      <c r="AP39" s="1271"/>
      <c r="AQ39" s="1271"/>
      <c r="AR39" s="1271"/>
      <c r="AS39" s="1271"/>
      <c r="AT39" s="1271"/>
      <c r="AU39" s="1271"/>
      <c r="AV39" s="1271"/>
      <c r="AW39" s="1271"/>
      <c r="AX39" s="1271"/>
      <c r="AY39" s="1271"/>
      <c r="AZ39" s="1271"/>
      <c r="BA39" s="1271"/>
      <c r="BB39" s="1271"/>
      <c r="BC39" s="1271"/>
      <c r="BD39" s="1271"/>
      <c r="BE39" s="1271"/>
      <c r="BF39" s="1271"/>
      <c r="BG39" s="1271"/>
      <c r="BH39" s="1271"/>
      <c r="BI39" s="1271"/>
      <c r="BJ39" s="1271"/>
      <c r="BK39" s="1271"/>
      <c r="BL39" s="1271"/>
      <c r="BM39" s="1271"/>
      <c r="BN39" s="1271"/>
      <c r="BO39" s="1271"/>
      <c r="BP39" s="1271"/>
      <c r="BQ39" s="1271"/>
      <c r="BR39" s="1271"/>
      <c r="BS39" s="1271"/>
      <c r="BT39" s="1271"/>
      <c r="BU39" s="1271"/>
      <c r="BV39" s="1271"/>
      <c r="BW39" s="1271"/>
      <c r="BX39" s="1271"/>
      <c r="BY39" s="1271"/>
      <c r="BZ39" s="1271"/>
      <c r="CA39" s="1271"/>
      <c r="CB39" s="1271"/>
      <c r="CC39" s="1271"/>
      <c r="CD39" s="1271"/>
      <c r="CE39" s="1271"/>
      <c r="CF39" s="1271"/>
      <c r="CG39" s="1271"/>
      <c r="CH39" s="1271"/>
      <c r="CI39" s="1271"/>
      <c r="CJ39" s="1271"/>
      <c r="CK39" s="1271"/>
      <c r="CL39" s="1271"/>
      <c r="CM39" s="1271"/>
      <c r="CN39" s="1271"/>
      <c r="CO39" s="1271"/>
      <c r="CP39" s="1271"/>
      <c r="CQ39" s="1271"/>
      <c r="CR39" s="1271"/>
      <c r="CS39" s="1271"/>
      <c r="CT39" s="1271"/>
      <c r="CU39" s="1271"/>
      <c r="CV39" s="1271"/>
      <c r="CW39" s="1271"/>
      <c r="CX39" s="1271"/>
      <c r="CY39" s="1271"/>
      <c r="CZ39" s="1271"/>
      <c r="DA39" s="1271"/>
      <c r="DB39" s="1271"/>
      <c r="DC39" s="1271"/>
      <c r="DD39" s="1270"/>
    </row>
    <row r="40" spans="2:109" ht="13" x14ac:dyDescent="0.2">
      <c r="B40" s="1308"/>
      <c r="DD40" s="1308"/>
      <c r="DE40" s="1266"/>
    </row>
    <row r="41" spans="2:109" ht="16.5" x14ac:dyDescent="0.2">
      <c r="B41" s="1329" t="s">
        <v>623</v>
      </c>
      <c r="C41" s="1328"/>
      <c r="D41" s="1328"/>
      <c r="E41" s="1328"/>
      <c r="F41" s="1328"/>
      <c r="G41" s="1328"/>
      <c r="H41" s="1328"/>
      <c r="I41" s="1328"/>
      <c r="J41" s="1328"/>
      <c r="K41" s="1328"/>
      <c r="L41" s="1328"/>
      <c r="M41" s="1328"/>
      <c r="N41" s="1328"/>
      <c r="O41" s="1328"/>
      <c r="P41" s="1328"/>
      <c r="Q41" s="1328"/>
      <c r="R41" s="1328"/>
      <c r="S41" s="1328"/>
      <c r="T41" s="1328"/>
      <c r="U41" s="1328"/>
      <c r="V41" s="1328"/>
      <c r="W41" s="1328"/>
      <c r="X41" s="1328"/>
      <c r="Y41" s="1328"/>
      <c r="Z41" s="1328"/>
      <c r="AA41" s="1328"/>
      <c r="AB41" s="1328"/>
      <c r="AC41" s="1328"/>
      <c r="AD41" s="1328"/>
      <c r="AE41" s="1328"/>
      <c r="AF41" s="1328"/>
      <c r="AG41" s="1328"/>
      <c r="AH41" s="1328"/>
      <c r="AI41" s="1328"/>
      <c r="AJ41" s="1328"/>
      <c r="AK41" s="1328"/>
      <c r="AL41" s="1328"/>
      <c r="AM41" s="1328"/>
      <c r="AN41" s="1328"/>
      <c r="AO41" s="1328"/>
      <c r="AP41" s="1328"/>
      <c r="AQ41" s="1328"/>
      <c r="AR41" s="1328"/>
      <c r="AS41" s="1328"/>
      <c r="AT41" s="1328"/>
      <c r="AU41" s="1328"/>
      <c r="AV41" s="1328"/>
      <c r="AW41" s="1328"/>
      <c r="AX41" s="1328"/>
      <c r="AY41" s="1328"/>
      <c r="AZ41" s="1328"/>
      <c r="BA41" s="1328"/>
      <c r="BB41" s="1328"/>
      <c r="BC41" s="1328"/>
      <c r="BD41" s="1328"/>
      <c r="BE41" s="1328"/>
      <c r="BF41" s="1328"/>
      <c r="BG41" s="1328"/>
      <c r="BH41" s="1328"/>
      <c r="BI41" s="1328"/>
      <c r="BJ41" s="1328"/>
      <c r="BK41" s="1328"/>
      <c r="BL41" s="1328"/>
      <c r="BM41" s="1328"/>
      <c r="BN41" s="1328"/>
      <c r="BO41" s="1328"/>
      <c r="BP41" s="1328"/>
      <c r="BQ41" s="1328"/>
      <c r="BR41" s="1328"/>
      <c r="BS41" s="1328"/>
      <c r="BT41" s="1328"/>
      <c r="BU41" s="1328"/>
      <c r="BV41" s="1328"/>
      <c r="BW41" s="1328"/>
      <c r="BX41" s="1328"/>
      <c r="BY41" s="1328"/>
      <c r="BZ41" s="1328"/>
      <c r="CA41" s="1328"/>
      <c r="CB41" s="1328"/>
      <c r="CC41" s="1328"/>
      <c r="CD41" s="1328"/>
      <c r="CE41" s="1328"/>
      <c r="CF41" s="1328"/>
      <c r="CG41" s="1328"/>
      <c r="CH41" s="1328"/>
      <c r="CI41" s="1328"/>
      <c r="CJ41" s="1328"/>
      <c r="CK41" s="1328"/>
      <c r="CL41" s="1328"/>
      <c r="CM41" s="1328"/>
      <c r="CN41" s="1328"/>
      <c r="CO41" s="1328"/>
      <c r="CP41" s="1328"/>
      <c r="CQ41" s="1328"/>
      <c r="CR41" s="1328"/>
      <c r="CS41" s="1328"/>
      <c r="CT41" s="1328"/>
      <c r="CU41" s="1328"/>
      <c r="CV41" s="1328"/>
      <c r="CW41" s="1328"/>
      <c r="CX41" s="1328"/>
      <c r="CY41" s="1328"/>
      <c r="CZ41" s="1328"/>
      <c r="DA41" s="1328"/>
      <c r="DB41" s="1328"/>
      <c r="DC41" s="1328"/>
      <c r="DD41" s="1327"/>
    </row>
    <row r="42" spans="2:109" ht="13" x14ac:dyDescent="0.2">
      <c r="B42" s="1267"/>
      <c r="G42" s="1304"/>
      <c r="I42" s="1303"/>
      <c r="J42" s="1303"/>
      <c r="K42" s="1303"/>
      <c r="AM42" s="1304"/>
      <c r="AN42" s="1304" t="s">
        <v>619</v>
      </c>
      <c r="AP42" s="1303"/>
      <c r="AQ42" s="1303"/>
      <c r="AR42" s="1303"/>
      <c r="AY42" s="1304"/>
      <c r="BA42" s="1303"/>
      <c r="BB42" s="1303"/>
      <c r="BC42" s="1303"/>
      <c r="BK42" s="1304"/>
      <c r="BM42" s="1303"/>
      <c r="BN42" s="1303"/>
      <c r="BO42" s="1303"/>
      <c r="BW42" s="1304"/>
      <c r="BY42" s="1303"/>
      <c r="BZ42" s="1303"/>
      <c r="CA42" s="1303"/>
      <c r="CI42" s="1304"/>
      <c r="CK42" s="1303"/>
      <c r="CL42" s="1303"/>
      <c r="CM42" s="1303"/>
      <c r="CU42" s="1304"/>
      <c r="CW42" s="1303"/>
      <c r="CX42" s="1303"/>
      <c r="CY42" s="1303"/>
    </row>
    <row r="43" spans="2:109" ht="13.5" customHeight="1" x14ac:dyDescent="0.2">
      <c r="B43" s="1267"/>
      <c r="AN43" s="1326" t="s">
        <v>622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4"/>
    </row>
    <row r="44" spans="2:109" ht="13" x14ac:dyDescent="0.2">
      <c r="B44" s="1267"/>
      <c r="AN44" s="1323"/>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1"/>
    </row>
    <row r="45" spans="2:109" ht="13" x14ac:dyDescent="0.2">
      <c r="B45" s="1267"/>
      <c r="AN45" s="1323"/>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1"/>
    </row>
    <row r="46" spans="2:109" ht="13" x14ac:dyDescent="0.2">
      <c r="B46" s="1267"/>
      <c r="AN46" s="1323"/>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1"/>
    </row>
    <row r="47" spans="2:109" ht="13" x14ac:dyDescent="0.2">
      <c r="B47" s="1267"/>
      <c r="AN47" s="1320"/>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18"/>
    </row>
    <row r="48" spans="2:109" ht="13" x14ac:dyDescent="0.2">
      <c r="B48" s="1267"/>
      <c r="H48" s="1281"/>
      <c r="I48" s="1281"/>
      <c r="J48" s="1281"/>
      <c r="AN48" s="1281"/>
      <c r="AO48" s="1281"/>
      <c r="AP48" s="1281"/>
      <c r="AZ48" s="1281"/>
      <c r="BA48" s="1281"/>
      <c r="BB48" s="1281"/>
      <c r="BL48" s="1281"/>
      <c r="BM48" s="1281"/>
      <c r="BN48" s="1281"/>
      <c r="BX48" s="1281"/>
      <c r="BY48" s="1281"/>
      <c r="BZ48" s="1281"/>
      <c r="CJ48" s="1281"/>
      <c r="CK48" s="1281"/>
      <c r="CL48" s="1281"/>
      <c r="CV48" s="1281"/>
      <c r="CW48" s="1281"/>
      <c r="CX48" s="1281"/>
    </row>
    <row r="49" spans="1:109" ht="13" x14ac:dyDescent="0.2">
      <c r="B49" s="1267"/>
      <c r="AN49" s="1266" t="s">
        <v>617</v>
      </c>
    </row>
    <row r="50" spans="1:109" ht="13" x14ac:dyDescent="0.2">
      <c r="B50" s="1267"/>
      <c r="G50" s="1279"/>
      <c r="H50" s="1279"/>
      <c r="I50" s="1279"/>
      <c r="J50" s="1279"/>
      <c r="K50" s="1288"/>
      <c r="L50" s="1288"/>
      <c r="M50" s="1287"/>
      <c r="N50" s="1287"/>
      <c r="AN50" s="1286"/>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4"/>
      <c r="BP50" s="1276" t="s">
        <v>566</v>
      </c>
      <c r="BQ50" s="1276"/>
      <c r="BR50" s="1276"/>
      <c r="BS50" s="1276"/>
      <c r="BT50" s="1276"/>
      <c r="BU50" s="1276"/>
      <c r="BV50" s="1276"/>
      <c r="BW50" s="1276"/>
      <c r="BX50" s="1276" t="s">
        <v>567</v>
      </c>
      <c r="BY50" s="1276"/>
      <c r="BZ50" s="1276"/>
      <c r="CA50" s="1276"/>
      <c r="CB50" s="1276"/>
      <c r="CC50" s="1276"/>
      <c r="CD50" s="1276"/>
      <c r="CE50" s="1276"/>
      <c r="CF50" s="1276" t="s">
        <v>568</v>
      </c>
      <c r="CG50" s="1276"/>
      <c r="CH50" s="1276"/>
      <c r="CI50" s="1276"/>
      <c r="CJ50" s="1276"/>
      <c r="CK50" s="1276"/>
      <c r="CL50" s="1276"/>
      <c r="CM50" s="1276"/>
      <c r="CN50" s="1276" t="s">
        <v>569</v>
      </c>
      <c r="CO50" s="1276"/>
      <c r="CP50" s="1276"/>
      <c r="CQ50" s="1276"/>
      <c r="CR50" s="1276"/>
      <c r="CS50" s="1276"/>
      <c r="CT50" s="1276"/>
      <c r="CU50" s="1276"/>
      <c r="CV50" s="1276" t="s">
        <v>570</v>
      </c>
      <c r="CW50" s="1276"/>
      <c r="CX50" s="1276"/>
      <c r="CY50" s="1276"/>
      <c r="CZ50" s="1276"/>
      <c r="DA50" s="1276"/>
      <c r="DB50" s="1276"/>
      <c r="DC50" s="1276"/>
    </row>
    <row r="51" spans="1:109" ht="13.5" customHeight="1" x14ac:dyDescent="0.2">
      <c r="B51" s="1267"/>
      <c r="G51" s="1283"/>
      <c r="H51" s="1283"/>
      <c r="I51" s="1317"/>
      <c r="J51" s="1317"/>
      <c r="K51" s="1282"/>
      <c r="L51" s="1282"/>
      <c r="M51" s="1282"/>
      <c r="N51" s="1282"/>
      <c r="AM51" s="1281"/>
      <c r="AN51" s="1275" t="s">
        <v>616</v>
      </c>
      <c r="AO51" s="1275"/>
      <c r="AP51" s="1275"/>
      <c r="AQ51" s="1275"/>
      <c r="AR51" s="1275"/>
      <c r="AS51" s="1275"/>
      <c r="AT51" s="1275"/>
      <c r="AU51" s="1275"/>
      <c r="AV51" s="1275"/>
      <c r="AW51" s="1275"/>
      <c r="AX51" s="1275"/>
      <c r="AY51" s="1275"/>
      <c r="AZ51" s="1275"/>
      <c r="BA51" s="1275"/>
      <c r="BB51" s="1275" t="s">
        <v>614</v>
      </c>
      <c r="BC51" s="1275"/>
      <c r="BD51" s="1275"/>
      <c r="BE51" s="1275"/>
      <c r="BF51" s="1275"/>
      <c r="BG51" s="1275"/>
      <c r="BH51" s="1275"/>
      <c r="BI51" s="1275"/>
      <c r="BJ51" s="1275"/>
      <c r="BK51" s="1275"/>
      <c r="BL51" s="1275"/>
      <c r="BM51" s="1275"/>
      <c r="BN51" s="1275"/>
      <c r="BO51" s="1275"/>
      <c r="BP51" s="1316"/>
      <c r="BQ51" s="1274"/>
      <c r="BR51" s="1274"/>
      <c r="BS51" s="1274"/>
      <c r="BT51" s="1274"/>
      <c r="BU51" s="1274"/>
      <c r="BV51" s="1274"/>
      <c r="BW51" s="1274"/>
      <c r="BX51" s="1316"/>
      <c r="BY51" s="1274"/>
      <c r="BZ51" s="1274"/>
      <c r="CA51" s="1274"/>
      <c r="CB51" s="1274"/>
      <c r="CC51" s="1274"/>
      <c r="CD51" s="1274"/>
      <c r="CE51" s="1274"/>
      <c r="CF51" s="1274">
        <v>69.900000000000006</v>
      </c>
      <c r="CG51" s="1274"/>
      <c r="CH51" s="1274"/>
      <c r="CI51" s="1274"/>
      <c r="CJ51" s="1274"/>
      <c r="CK51" s="1274"/>
      <c r="CL51" s="1274"/>
      <c r="CM51" s="1274"/>
      <c r="CN51" s="1274">
        <v>69.8</v>
      </c>
      <c r="CO51" s="1274"/>
      <c r="CP51" s="1274"/>
      <c r="CQ51" s="1274"/>
      <c r="CR51" s="1274"/>
      <c r="CS51" s="1274"/>
      <c r="CT51" s="1274"/>
      <c r="CU51" s="1274"/>
      <c r="CV51" s="1274">
        <v>73.400000000000006</v>
      </c>
      <c r="CW51" s="1274"/>
      <c r="CX51" s="1274"/>
      <c r="CY51" s="1274"/>
      <c r="CZ51" s="1274"/>
      <c r="DA51" s="1274"/>
      <c r="DB51" s="1274"/>
      <c r="DC51" s="1274"/>
    </row>
    <row r="52" spans="1:109" ht="13" x14ac:dyDescent="0.2">
      <c r="B52" s="1267"/>
      <c r="G52" s="1283"/>
      <c r="H52" s="1283"/>
      <c r="I52" s="1317"/>
      <c r="J52" s="1317"/>
      <c r="K52" s="1282"/>
      <c r="L52" s="1282"/>
      <c r="M52" s="1282"/>
      <c r="N52" s="1282"/>
      <c r="AM52" s="128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 x14ac:dyDescent="0.2">
      <c r="A53" s="1303"/>
      <c r="B53" s="1267"/>
      <c r="G53" s="1283"/>
      <c r="H53" s="1283"/>
      <c r="I53" s="1279"/>
      <c r="J53" s="1279"/>
      <c r="K53" s="1282"/>
      <c r="L53" s="1282"/>
      <c r="M53" s="1282"/>
      <c r="N53" s="1282"/>
      <c r="AM53" s="1281"/>
      <c r="AN53" s="1275"/>
      <c r="AO53" s="1275"/>
      <c r="AP53" s="1275"/>
      <c r="AQ53" s="1275"/>
      <c r="AR53" s="1275"/>
      <c r="AS53" s="1275"/>
      <c r="AT53" s="1275"/>
      <c r="AU53" s="1275"/>
      <c r="AV53" s="1275"/>
      <c r="AW53" s="1275"/>
      <c r="AX53" s="1275"/>
      <c r="AY53" s="1275"/>
      <c r="AZ53" s="1275"/>
      <c r="BA53" s="1275"/>
      <c r="BB53" s="1275" t="s">
        <v>621</v>
      </c>
      <c r="BC53" s="1275"/>
      <c r="BD53" s="1275"/>
      <c r="BE53" s="1275"/>
      <c r="BF53" s="1275"/>
      <c r="BG53" s="1275"/>
      <c r="BH53" s="1275"/>
      <c r="BI53" s="1275"/>
      <c r="BJ53" s="1275"/>
      <c r="BK53" s="1275"/>
      <c r="BL53" s="1275"/>
      <c r="BM53" s="1275"/>
      <c r="BN53" s="1275"/>
      <c r="BO53" s="1275"/>
      <c r="BP53" s="1316"/>
      <c r="BQ53" s="1274"/>
      <c r="BR53" s="1274"/>
      <c r="BS53" s="1274"/>
      <c r="BT53" s="1274"/>
      <c r="BU53" s="1274"/>
      <c r="BV53" s="1274"/>
      <c r="BW53" s="1274"/>
      <c r="BX53" s="1316"/>
      <c r="BY53" s="1274"/>
      <c r="BZ53" s="1274"/>
      <c r="CA53" s="1274"/>
      <c r="CB53" s="1274"/>
      <c r="CC53" s="1274"/>
      <c r="CD53" s="1274"/>
      <c r="CE53" s="1274"/>
      <c r="CF53" s="1274">
        <v>54.5</v>
      </c>
      <c r="CG53" s="1274"/>
      <c r="CH53" s="1274"/>
      <c r="CI53" s="1274"/>
      <c r="CJ53" s="1274"/>
      <c r="CK53" s="1274"/>
      <c r="CL53" s="1274"/>
      <c r="CM53" s="1274"/>
      <c r="CN53" s="1274">
        <v>47.4</v>
      </c>
      <c r="CO53" s="1274"/>
      <c r="CP53" s="1274"/>
      <c r="CQ53" s="1274"/>
      <c r="CR53" s="1274"/>
      <c r="CS53" s="1274"/>
      <c r="CT53" s="1274"/>
      <c r="CU53" s="1274"/>
      <c r="CV53" s="1274">
        <v>48.6</v>
      </c>
      <c r="CW53" s="1274"/>
      <c r="CX53" s="1274"/>
      <c r="CY53" s="1274"/>
      <c r="CZ53" s="1274"/>
      <c r="DA53" s="1274"/>
      <c r="DB53" s="1274"/>
      <c r="DC53" s="1274"/>
    </row>
    <row r="54" spans="1:109" ht="13" x14ac:dyDescent="0.2">
      <c r="A54" s="1303"/>
      <c r="B54" s="1267"/>
      <c r="G54" s="1283"/>
      <c r="H54" s="1283"/>
      <c r="I54" s="1279"/>
      <c r="J54" s="1279"/>
      <c r="K54" s="1282"/>
      <c r="L54" s="1282"/>
      <c r="M54" s="1282"/>
      <c r="N54" s="1282"/>
      <c r="AM54" s="128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 x14ac:dyDescent="0.2">
      <c r="A55" s="1303"/>
      <c r="B55" s="1267"/>
      <c r="G55" s="1279"/>
      <c r="H55" s="1279"/>
      <c r="I55" s="1279"/>
      <c r="J55" s="1279"/>
      <c r="K55" s="1282"/>
      <c r="L55" s="1282"/>
      <c r="M55" s="1282"/>
      <c r="N55" s="1282"/>
      <c r="AN55" s="1276" t="s">
        <v>615</v>
      </c>
      <c r="AO55" s="1276"/>
      <c r="AP55" s="1276"/>
      <c r="AQ55" s="1276"/>
      <c r="AR55" s="1276"/>
      <c r="AS55" s="1276"/>
      <c r="AT55" s="1276"/>
      <c r="AU55" s="1276"/>
      <c r="AV55" s="1276"/>
      <c r="AW55" s="1276"/>
      <c r="AX55" s="1276"/>
      <c r="AY55" s="1276"/>
      <c r="AZ55" s="1276"/>
      <c r="BA55" s="1276"/>
      <c r="BB55" s="1275" t="s">
        <v>614</v>
      </c>
      <c r="BC55" s="1275"/>
      <c r="BD55" s="1275"/>
      <c r="BE55" s="1275"/>
      <c r="BF55" s="1275"/>
      <c r="BG55" s="1275"/>
      <c r="BH55" s="1275"/>
      <c r="BI55" s="1275"/>
      <c r="BJ55" s="1275"/>
      <c r="BK55" s="1275"/>
      <c r="BL55" s="1275"/>
      <c r="BM55" s="1275"/>
      <c r="BN55" s="1275"/>
      <c r="BO55" s="1275"/>
      <c r="BP55" s="1316"/>
      <c r="BQ55" s="1274"/>
      <c r="BR55" s="1274"/>
      <c r="BS55" s="1274"/>
      <c r="BT55" s="1274"/>
      <c r="BU55" s="1274"/>
      <c r="BV55" s="1274"/>
      <c r="BW55" s="1274"/>
      <c r="BX55" s="1316"/>
      <c r="BY55" s="1274"/>
      <c r="BZ55" s="1274"/>
      <c r="CA55" s="1274"/>
      <c r="CB55" s="1274"/>
      <c r="CC55" s="1274"/>
      <c r="CD55" s="1274"/>
      <c r="CE55" s="1274"/>
      <c r="CF55" s="1274">
        <v>38.9</v>
      </c>
      <c r="CG55" s="1274"/>
      <c r="CH55" s="1274"/>
      <c r="CI55" s="1274"/>
      <c r="CJ55" s="1274"/>
      <c r="CK55" s="1274"/>
      <c r="CL55" s="1274"/>
      <c r="CM55" s="1274"/>
      <c r="CN55" s="1274">
        <v>37.6</v>
      </c>
      <c r="CO55" s="1274"/>
      <c r="CP55" s="1274"/>
      <c r="CQ55" s="1274"/>
      <c r="CR55" s="1274"/>
      <c r="CS55" s="1274"/>
      <c r="CT55" s="1274"/>
      <c r="CU55" s="1274"/>
      <c r="CV55" s="1274">
        <v>34</v>
      </c>
      <c r="CW55" s="1274"/>
      <c r="CX55" s="1274"/>
      <c r="CY55" s="1274"/>
      <c r="CZ55" s="1274"/>
      <c r="DA55" s="1274"/>
      <c r="DB55" s="1274"/>
      <c r="DC55" s="1274"/>
    </row>
    <row r="56" spans="1:109" ht="13" x14ac:dyDescent="0.2">
      <c r="A56" s="1303"/>
      <c r="B56" s="1267"/>
      <c r="G56" s="1279"/>
      <c r="H56" s="1279"/>
      <c r="I56" s="1279"/>
      <c r="J56" s="1279"/>
      <c r="K56" s="1282"/>
      <c r="L56" s="1282"/>
      <c r="M56" s="1282"/>
      <c r="N56" s="1282"/>
      <c r="AN56" s="1276"/>
      <c r="AO56" s="1276"/>
      <c r="AP56" s="1276"/>
      <c r="AQ56" s="1276"/>
      <c r="AR56" s="1276"/>
      <c r="AS56" s="1276"/>
      <c r="AT56" s="1276"/>
      <c r="AU56" s="1276"/>
      <c r="AV56" s="1276"/>
      <c r="AW56" s="1276"/>
      <c r="AX56" s="1276"/>
      <c r="AY56" s="1276"/>
      <c r="AZ56" s="1276"/>
      <c r="BA56" s="1276"/>
      <c r="BB56" s="1275"/>
      <c r="BC56" s="1275"/>
      <c r="BD56" s="1275"/>
      <c r="BE56" s="1275"/>
      <c r="BF56" s="1275"/>
      <c r="BG56" s="1275"/>
      <c r="BH56" s="1275"/>
      <c r="BI56" s="1275"/>
      <c r="BJ56" s="1275"/>
      <c r="BK56" s="1275"/>
      <c r="BL56" s="1275"/>
      <c r="BM56" s="1275"/>
      <c r="BN56" s="1275"/>
      <c r="BO56" s="1275"/>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303" customFormat="1" ht="13" x14ac:dyDescent="0.2">
      <c r="B57" s="1309"/>
      <c r="G57" s="1279"/>
      <c r="H57" s="1279"/>
      <c r="I57" s="1278"/>
      <c r="J57" s="1278"/>
      <c r="K57" s="1282"/>
      <c r="L57" s="1282"/>
      <c r="M57" s="1282"/>
      <c r="N57" s="1282"/>
      <c r="AM57" s="1266"/>
      <c r="AN57" s="1276"/>
      <c r="AO57" s="1276"/>
      <c r="AP57" s="1276"/>
      <c r="AQ57" s="1276"/>
      <c r="AR57" s="1276"/>
      <c r="AS57" s="1276"/>
      <c r="AT57" s="1276"/>
      <c r="AU57" s="1276"/>
      <c r="AV57" s="1276"/>
      <c r="AW57" s="1276"/>
      <c r="AX57" s="1276"/>
      <c r="AY57" s="1276"/>
      <c r="AZ57" s="1276"/>
      <c r="BA57" s="1276"/>
      <c r="BB57" s="1275" t="s">
        <v>621</v>
      </c>
      <c r="BC57" s="1275"/>
      <c r="BD57" s="1275"/>
      <c r="BE57" s="1275"/>
      <c r="BF57" s="1275"/>
      <c r="BG57" s="1275"/>
      <c r="BH57" s="1275"/>
      <c r="BI57" s="1275"/>
      <c r="BJ57" s="1275"/>
      <c r="BK57" s="1275"/>
      <c r="BL57" s="1275"/>
      <c r="BM57" s="1275"/>
      <c r="BN57" s="1275"/>
      <c r="BO57" s="1275"/>
      <c r="BP57" s="1316"/>
      <c r="BQ57" s="1274"/>
      <c r="BR57" s="1274"/>
      <c r="BS57" s="1274"/>
      <c r="BT57" s="1274"/>
      <c r="BU57" s="1274"/>
      <c r="BV57" s="1274"/>
      <c r="BW57" s="1274"/>
      <c r="BX57" s="1316"/>
      <c r="BY57" s="1274"/>
      <c r="BZ57" s="1274"/>
      <c r="CA57" s="1274"/>
      <c r="CB57" s="1274"/>
      <c r="CC57" s="1274"/>
      <c r="CD57" s="1274"/>
      <c r="CE57" s="1274"/>
      <c r="CF57" s="1274">
        <v>59.3</v>
      </c>
      <c r="CG57" s="1274"/>
      <c r="CH57" s="1274"/>
      <c r="CI57" s="1274"/>
      <c r="CJ57" s="1274"/>
      <c r="CK57" s="1274"/>
      <c r="CL57" s="1274"/>
      <c r="CM57" s="1274"/>
      <c r="CN57" s="1274">
        <v>60</v>
      </c>
      <c r="CO57" s="1274"/>
      <c r="CP57" s="1274"/>
      <c r="CQ57" s="1274"/>
      <c r="CR57" s="1274"/>
      <c r="CS57" s="1274"/>
      <c r="CT57" s="1274"/>
      <c r="CU57" s="1274"/>
      <c r="CV57" s="1274">
        <v>60.8</v>
      </c>
      <c r="CW57" s="1274"/>
      <c r="CX57" s="1274"/>
      <c r="CY57" s="1274"/>
      <c r="CZ57" s="1274"/>
      <c r="DA57" s="1274"/>
      <c r="DB57" s="1274"/>
      <c r="DC57" s="1274"/>
      <c r="DD57" s="1314"/>
      <c r="DE57" s="1309"/>
    </row>
    <row r="58" spans="1:109" s="1303" customFormat="1" ht="13" x14ac:dyDescent="0.2">
      <c r="A58" s="1266"/>
      <c r="B58" s="1309"/>
      <c r="G58" s="1279"/>
      <c r="H58" s="1279"/>
      <c r="I58" s="1278"/>
      <c r="J58" s="1278"/>
      <c r="K58" s="1282"/>
      <c r="L58" s="1282"/>
      <c r="M58" s="1282"/>
      <c r="N58" s="1282"/>
      <c r="AM58" s="1266"/>
      <c r="AN58" s="1276"/>
      <c r="AO58" s="1276"/>
      <c r="AP58" s="1276"/>
      <c r="AQ58" s="1276"/>
      <c r="AR58" s="1276"/>
      <c r="AS58" s="1276"/>
      <c r="AT58" s="1276"/>
      <c r="AU58" s="1276"/>
      <c r="AV58" s="1276"/>
      <c r="AW58" s="1276"/>
      <c r="AX58" s="1276"/>
      <c r="AY58" s="1276"/>
      <c r="AZ58" s="1276"/>
      <c r="BA58" s="1276"/>
      <c r="BB58" s="1275"/>
      <c r="BC58" s="1275"/>
      <c r="BD58" s="1275"/>
      <c r="BE58" s="1275"/>
      <c r="BF58" s="1275"/>
      <c r="BG58" s="1275"/>
      <c r="BH58" s="1275"/>
      <c r="BI58" s="1275"/>
      <c r="BJ58" s="1275"/>
      <c r="BK58" s="1275"/>
      <c r="BL58" s="1275"/>
      <c r="BM58" s="1275"/>
      <c r="BN58" s="1275"/>
      <c r="BO58" s="1275"/>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314"/>
      <c r="DE58" s="1309"/>
    </row>
    <row r="59" spans="1:109" s="1303" customFormat="1" ht="13" x14ac:dyDescent="0.2">
      <c r="A59" s="1266"/>
      <c r="B59" s="1309"/>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09"/>
    </row>
    <row r="60" spans="1:109" s="1303" customFormat="1" ht="13" x14ac:dyDescent="0.2">
      <c r="A60" s="1266"/>
      <c r="B60" s="1309"/>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09"/>
    </row>
    <row r="61" spans="1:109" s="1303" customFormat="1" ht="13" x14ac:dyDescent="0.2">
      <c r="A61" s="1266"/>
      <c r="B61" s="1313"/>
      <c r="C61" s="1312"/>
      <c r="D61" s="1312"/>
      <c r="E61" s="1312"/>
      <c r="F61" s="1312"/>
      <c r="G61" s="1312"/>
      <c r="H61" s="1312"/>
      <c r="I61" s="1312"/>
      <c r="J61" s="1312"/>
      <c r="K61" s="1312"/>
      <c r="L61" s="1312"/>
      <c r="M61" s="1311"/>
      <c r="N61" s="1311"/>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1"/>
      <c r="AT61" s="1311"/>
      <c r="AU61" s="1312"/>
      <c r="AV61" s="1312"/>
      <c r="AW61" s="1312"/>
      <c r="AX61" s="1312"/>
      <c r="AY61" s="1312"/>
      <c r="AZ61" s="1312"/>
      <c r="BA61" s="1312"/>
      <c r="BB61" s="1312"/>
      <c r="BC61" s="1312"/>
      <c r="BD61" s="1312"/>
      <c r="BE61" s="1311"/>
      <c r="BF61" s="1311"/>
      <c r="BG61" s="1312"/>
      <c r="BH61" s="1312"/>
      <c r="BI61" s="1312"/>
      <c r="BJ61" s="1312"/>
      <c r="BK61" s="1312"/>
      <c r="BL61" s="1312"/>
      <c r="BM61" s="1312"/>
      <c r="BN61" s="1312"/>
      <c r="BO61" s="1312"/>
      <c r="BP61" s="1312"/>
      <c r="BQ61" s="1311"/>
      <c r="BR61" s="1311"/>
      <c r="BS61" s="1312"/>
      <c r="BT61" s="1312"/>
      <c r="BU61" s="1312"/>
      <c r="BV61" s="1312"/>
      <c r="BW61" s="1312"/>
      <c r="BX61" s="1312"/>
      <c r="BY61" s="1312"/>
      <c r="BZ61" s="1312"/>
      <c r="CA61" s="1312"/>
      <c r="CB61" s="1312"/>
      <c r="CC61" s="1311"/>
      <c r="CD61" s="1311"/>
      <c r="CE61" s="1312"/>
      <c r="CF61" s="1312"/>
      <c r="CG61" s="1312"/>
      <c r="CH61" s="1312"/>
      <c r="CI61" s="1312"/>
      <c r="CJ61" s="1312"/>
      <c r="CK61" s="1312"/>
      <c r="CL61" s="1312"/>
      <c r="CM61" s="1312"/>
      <c r="CN61" s="1312"/>
      <c r="CO61" s="1311"/>
      <c r="CP61" s="1311"/>
      <c r="CQ61" s="1312"/>
      <c r="CR61" s="1312"/>
      <c r="CS61" s="1312"/>
      <c r="CT61" s="1312"/>
      <c r="CU61" s="1312"/>
      <c r="CV61" s="1312"/>
      <c r="CW61" s="1312"/>
      <c r="CX61" s="1312"/>
      <c r="CY61" s="1312"/>
      <c r="CZ61" s="1312"/>
      <c r="DA61" s="1311"/>
      <c r="DB61" s="1311"/>
      <c r="DC61" s="1311"/>
      <c r="DD61" s="1310"/>
      <c r="DE61" s="1309"/>
    </row>
    <row r="62" spans="1:109" ht="13" x14ac:dyDescent="0.2">
      <c r="B62" s="1308"/>
      <c r="C62" s="1308"/>
      <c r="D62" s="1308"/>
      <c r="E62" s="1308"/>
      <c r="F62" s="1308"/>
      <c r="G62" s="1308"/>
      <c r="H62" s="1308"/>
      <c r="I62" s="1308"/>
      <c r="J62" s="1308"/>
      <c r="K62" s="1308"/>
      <c r="L62" s="1308"/>
      <c r="M62" s="1308"/>
      <c r="N62" s="1308"/>
      <c r="O62" s="1308"/>
      <c r="P62" s="1308"/>
      <c r="Q62" s="1308"/>
      <c r="R62" s="1308"/>
      <c r="S62" s="1308"/>
      <c r="T62" s="1308"/>
      <c r="U62" s="1308"/>
      <c r="V62" s="1308"/>
      <c r="W62" s="1308"/>
      <c r="X62" s="1308"/>
      <c r="Y62" s="1308"/>
      <c r="Z62" s="1308"/>
      <c r="AA62" s="1308"/>
      <c r="AB62" s="1308"/>
      <c r="AC62" s="1308"/>
      <c r="AD62" s="1308"/>
      <c r="AE62" s="1308"/>
      <c r="AF62" s="1308"/>
      <c r="AG62" s="1308"/>
      <c r="AH62" s="1308"/>
      <c r="AI62" s="1308"/>
      <c r="AJ62" s="1308"/>
      <c r="AK62" s="1308"/>
      <c r="AL62" s="1308"/>
      <c r="AM62" s="1308"/>
      <c r="AN62" s="1308"/>
      <c r="AO62" s="1308"/>
      <c r="AP62" s="1308"/>
      <c r="AQ62" s="1308"/>
      <c r="AR62" s="1308"/>
      <c r="AS62" s="1308"/>
      <c r="AT62" s="1308"/>
      <c r="AU62" s="1308"/>
      <c r="AV62" s="1308"/>
      <c r="AW62" s="1308"/>
      <c r="AX62" s="1308"/>
      <c r="AY62" s="1308"/>
      <c r="AZ62" s="1308"/>
      <c r="BA62" s="1308"/>
      <c r="BB62" s="1308"/>
      <c r="BC62" s="1308"/>
      <c r="BD62" s="1308"/>
      <c r="BE62" s="1308"/>
      <c r="BF62" s="1308"/>
      <c r="BG62" s="1308"/>
      <c r="BH62" s="1308"/>
      <c r="BI62" s="1308"/>
      <c r="BJ62" s="1308"/>
      <c r="BK62" s="1308"/>
      <c r="BL62" s="1308"/>
      <c r="BM62" s="1308"/>
      <c r="BN62" s="1308"/>
      <c r="BO62" s="1308"/>
      <c r="BP62" s="1308"/>
      <c r="BQ62" s="1308"/>
      <c r="BR62" s="1308"/>
      <c r="BS62" s="1308"/>
      <c r="BT62" s="1308"/>
      <c r="BU62" s="1308"/>
      <c r="BV62" s="1308"/>
      <c r="BW62" s="1308"/>
      <c r="BX62" s="1308"/>
      <c r="BY62" s="1308"/>
      <c r="BZ62" s="1308"/>
      <c r="CA62" s="1308"/>
      <c r="CB62" s="1308"/>
      <c r="CC62" s="1308"/>
      <c r="CD62" s="1308"/>
      <c r="CE62" s="1308"/>
      <c r="CF62" s="1308"/>
      <c r="CG62" s="1308"/>
      <c r="CH62" s="1308"/>
      <c r="CI62" s="1308"/>
      <c r="CJ62" s="1308"/>
      <c r="CK62" s="1308"/>
      <c r="CL62" s="1308"/>
      <c r="CM62" s="1308"/>
      <c r="CN62" s="1308"/>
      <c r="CO62" s="1308"/>
      <c r="CP62" s="1308"/>
      <c r="CQ62" s="1308"/>
      <c r="CR62" s="1308"/>
      <c r="CS62" s="1308"/>
      <c r="CT62" s="1308"/>
      <c r="CU62" s="1308"/>
      <c r="CV62" s="1308"/>
      <c r="CW62" s="1308"/>
      <c r="CX62" s="1308"/>
      <c r="CY62" s="1308"/>
      <c r="CZ62" s="1308"/>
      <c r="DA62" s="1308"/>
      <c r="DB62" s="1308"/>
      <c r="DC62" s="1308"/>
      <c r="DD62" s="1308"/>
      <c r="DE62" s="1266"/>
    </row>
    <row r="63" spans="1:109" ht="16.5" x14ac:dyDescent="0.2">
      <c r="B63" s="1307" t="s">
        <v>620</v>
      </c>
    </row>
    <row r="64" spans="1:109" ht="13" x14ac:dyDescent="0.2">
      <c r="B64" s="1267"/>
      <c r="G64" s="1304"/>
      <c r="I64" s="1306"/>
      <c r="J64" s="1306"/>
      <c r="K64" s="1306"/>
      <c r="L64" s="1306"/>
      <c r="M64" s="1306"/>
      <c r="N64" s="1305"/>
      <c r="AM64" s="1304"/>
      <c r="AN64" s="1304" t="s">
        <v>619</v>
      </c>
      <c r="AP64" s="1303"/>
      <c r="AQ64" s="1303"/>
      <c r="AR64" s="1303"/>
      <c r="AY64" s="1304"/>
      <c r="BA64" s="1303"/>
      <c r="BB64" s="1303"/>
      <c r="BC64" s="1303"/>
      <c r="BK64" s="1304"/>
      <c r="BM64" s="1303"/>
      <c r="BN64" s="1303"/>
      <c r="BO64" s="1303"/>
      <c r="BW64" s="1304"/>
      <c r="BY64" s="1303"/>
      <c r="BZ64" s="1303"/>
      <c r="CA64" s="1303"/>
      <c r="CI64" s="1304"/>
      <c r="CK64" s="1303"/>
      <c r="CL64" s="1303"/>
      <c r="CM64" s="1303"/>
      <c r="CU64" s="1304"/>
      <c r="CW64" s="1303"/>
      <c r="CX64" s="1303"/>
      <c r="CY64" s="1303"/>
    </row>
    <row r="65" spans="2:107" ht="13" x14ac:dyDescent="0.2">
      <c r="B65" s="1267"/>
      <c r="AN65" s="1302" t="s">
        <v>618</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0"/>
    </row>
    <row r="66" spans="2:107" ht="13" x14ac:dyDescent="0.2">
      <c r="B66" s="1267"/>
      <c r="AN66" s="1299"/>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7"/>
    </row>
    <row r="67" spans="2:107" ht="13" x14ac:dyDescent="0.2">
      <c r="B67" s="1267"/>
      <c r="AN67" s="1299"/>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7"/>
    </row>
    <row r="68" spans="2:107" ht="13" x14ac:dyDescent="0.2">
      <c r="B68" s="1267"/>
      <c r="AN68" s="1299"/>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7"/>
    </row>
    <row r="69" spans="2:107" ht="13" x14ac:dyDescent="0.2">
      <c r="B69" s="1267"/>
      <c r="AN69" s="1296"/>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4"/>
    </row>
    <row r="70" spans="2:107" ht="13" x14ac:dyDescent="0.2">
      <c r="B70" s="1267"/>
      <c r="H70" s="1293"/>
      <c r="I70" s="1293"/>
      <c r="J70" s="1291"/>
      <c r="K70" s="1291"/>
      <c r="L70" s="1290"/>
      <c r="M70" s="1291"/>
      <c r="N70" s="1290"/>
      <c r="AN70" s="1281"/>
      <c r="AO70" s="1281"/>
      <c r="AP70" s="1281"/>
      <c r="AZ70" s="1281"/>
      <c r="BA70" s="1281"/>
      <c r="BB70" s="1281"/>
      <c r="BL70" s="1281"/>
      <c r="BM70" s="1281"/>
      <c r="BN70" s="1281"/>
      <c r="BX70" s="1281"/>
      <c r="BY70" s="1281"/>
      <c r="BZ70" s="1281"/>
      <c r="CJ70" s="1281"/>
      <c r="CK70" s="1281"/>
      <c r="CL70" s="1281"/>
      <c r="CV70" s="1281"/>
      <c r="CW70" s="1281"/>
      <c r="CX70" s="1281"/>
    </row>
    <row r="71" spans="2:107" ht="13" x14ac:dyDescent="0.2">
      <c r="B71" s="1267"/>
      <c r="G71" s="1289"/>
      <c r="I71" s="1292"/>
      <c r="J71" s="1291"/>
      <c r="K71" s="1291"/>
      <c r="L71" s="1290"/>
      <c r="M71" s="1291"/>
      <c r="N71" s="1290"/>
      <c r="AM71" s="1289"/>
      <c r="AN71" s="1266" t="s">
        <v>617</v>
      </c>
    </row>
    <row r="72" spans="2:107" ht="13" x14ac:dyDescent="0.2">
      <c r="B72" s="1267"/>
      <c r="G72" s="1279"/>
      <c r="H72" s="1279"/>
      <c r="I72" s="1279"/>
      <c r="J72" s="1279"/>
      <c r="K72" s="1288"/>
      <c r="L72" s="1288"/>
      <c r="M72" s="1287"/>
      <c r="N72" s="1287"/>
      <c r="AN72" s="1286"/>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4"/>
      <c r="BP72" s="1276" t="s">
        <v>566</v>
      </c>
      <c r="BQ72" s="1276"/>
      <c r="BR72" s="1276"/>
      <c r="BS72" s="1276"/>
      <c r="BT72" s="1276"/>
      <c r="BU72" s="1276"/>
      <c r="BV72" s="1276"/>
      <c r="BW72" s="1276"/>
      <c r="BX72" s="1276" t="s">
        <v>567</v>
      </c>
      <c r="BY72" s="1276"/>
      <c r="BZ72" s="1276"/>
      <c r="CA72" s="1276"/>
      <c r="CB72" s="1276"/>
      <c r="CC72" s="1276"/>
      <c r="CD72" s="1276"/>
      <c r="CE72" s="1276"/>
      <c r="CF72" s="1276" t="s">
        <v>568</v>
      </c>
      <c r="CG72" s="1276"/>
      <c r="CH72" s="1276"/>
      <c r="CI72" s="1276"/>
      <c r="CJ72" s="1276"/>
      <c r="CK72" s="1276"/>
      <c r="CL72" s="1276"/>
      <c r="CM72" s="1276"/>
      <c r="CN72" s="1276" t="s">
        <v>569</v>
      </c>
      <c r="CO72" s="1276"/>
      <c r="CP72" s="1276"/>
      <c r="CQ72" s="1276"/>
      <c r="CR72" s="1276"/>
      <c r="CS72" s="1276"/>
      <c r="CT72" s="1276"/>
      <c r="CU72" s="1276"/>
      <c r="CV72" s="1276" t="s">
        <v>570</v>
      </c>
      <c r="CW72" s="1276"/>
      <c r="CX72" s="1276"/>
      <c r="CY72" s="1276"/>
      <c r="CZ72" s="1276"/>
      <c r="DA72" s="1276"/>
      <c r="DB72" s="1276"/>
      <c r="DC72" s="1276"/>
    </row>
    <row r="73" spans="2:107" ht="13" x14ac:dyDescent="0.2">
      <c r="B73" s="1267"/>
      <c r="G73" s="1283"/>
      <c r="H73" s="1283"/>
      <c r="I73" s="1283"/>
      <c r="J73" s="1283"/>
      <c r="K73" s="1280"/>
      <c r="L73" s="1280"/>
      <c r="M73" s="1280"/>
      <c r="N73" s="1280"/>
      <c r="AM73" s="1281"/>
      <c r="AN73" s="1275" t="s">
        <v>616</v>
      </c>
      <c r="AO73" s="1275"/>
      <c r="AP73" s="1275"/>
      <c r="AQ73" s="1275"/>
      <c r="AR73" s="1275"/>
      <c r="AS73" s="1275"/>
      <c r="AT73" s="1275"/>
      <c r="AU73" s="1275"/>
      <c r="AV73" s="1275"/>
      <c r="AW73" s="1275"/>
      <c r="AX73" s="1275"/>
      <c r="AY73" s="1275"/>
      <c r="AZ73" s="1275"/>
      <c r="BA73" s="1275"/>
      <c r="BB73" s="1275" t="s">
        <v>614</v>
      </c>
      <c r="BC73" s="1275"/>
      <c r="BD73" s="1275"/>
      <c r="BE73" s="1275"/>
      <c r="BF73" s="1275"/>
      <c r="BG73" s="1275"/>
      <c r="BH73" s="1275"/>
      <c r="BI73" s="1275"/>
      <c r="BJ73" s="1275"/>
      <c r="BK73" s="1275"/>
      <c r="BL73" s="1275"/>
      <c r="BM73" s="1275"/>
      <c r="BN73" s="1275"/>
      <c r="BO73" s="1275"/>
      <c r="BP73" s="1274">
        <v>70.400000000000006</v>
      </c>
      <c r="BQ73" s="1274"/>
      <c r="BR73" s="1274"/>
      <c r="BS73" s="1274"/>
      <c r="BT73" s="1274"/>
      <c r="BU73" s="1274"/>
      <c r="BV73" s="1274"/>
      <c r="BW73" s="1274"/>
      <c r="BX73" s="1274">
        <v>70.8</v>
      </c>
      <c r="BY73" s="1274"/>
      <c r="BZ73" s="1274"/>
      <c r="CA73" s="1274"/>
      <c r="CB73" s="1274"/>
      <c r="CC73" s="1274"/>
      <c r="CD73" s="1274"/>
      <c r="CE73" s="1274"/>
      <c r="CF73" s="1274">
        <v>69.900000000000006</v>
      </c>
      <c r="CG73" s="1274"/>
      <c r="CH73" s="1274"/>
      <c r="CI73" s="1274"/>
      <c r="CJ73" s="1274"/>
      <c r="CK73" s="1274"/>
      <c r="CL73" s="1274"/>
      <c r="CM73" s="1274"/>
      <c r="CN73" s="1274">
        <v>69.8</v>
      </c>
      <c r="CO73" s="1274"/>
      <c r="CP73" s="1274"/>
      <c r="CQ73" s="1274"/>
      <c r="CR73" s="1274"/>
      <c r="CS73" s="1274"/>
      <c r="CT73" s="1274"/>
      <c r="CU73" s="1274"/>
      <c r="CV73" s="1274">
        <v>73.400000000000006</v>
      </c>
      <c r="CW73" s="1274"/>
      <c r="CX73" s="1274"/>
      <c r="CY73" s="1274"/>
      <c r="CZ73" s="1274"/>
      <c r="DA73" s="1274"/>
      <c r="DB73" s="1274"/>
      <c r="DC73" s="1274"/>
    </row>
    <row r="74" spans="2:107" ht="13" x14ac:dyDescent="0.2">
      <c r="B74" s="1267"/>
      <c r="G74" s="1283"/>
      <c r="H74" s="1283"/>
      <c r="I74" s="1283"/>
      <c r="J74" s="1283"/>
      <c r="K74" s="1280"/>
      <c r="L74" s="1280"/>
      <c r="M74" s="1280"/>
      <c r="N74" s="1280"/>
      <c r="AM74" s="128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 x14ac:dyDescent="0.2">
      <c r="B75" s="1267"/>
      <c r="G75" s="1283"/>
      <c r="H75" s="1283"/>
      <c r="I75" s="1279"/>
      <c r="J75" s="1279"/>
      <c r="K75" s="1282"/>
      <c r="L75" s="1282"/>
      <c r="M75" s="1282"/>
      <c r="N75" s="1282"/>
      <c r="AM75" s="1281"/>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4">
        <v>9.1999999999999993</v>
      </c>
      <c r="BQ75" s="1274"/>
      <c r="BR75" s="1274"/>
      <c r="BS75" s="1274"/>
      <c r="BT75" s="1274"/>
      <c r="BU75" s="1274"/>
      <c r="BV75" s="1274"/>
      <c r="BW75" s="1274"/>
      <c r="BX75" s="1274">
        <v>9.1999999999999993</v>
      </c>
      <c r="BY75" s="1274"/>
      <c r="BZ75" s="1274"/>
      <c r="CA75" s="1274"/>
      <c r="CB75" s="1274"/>
      <c r="CC75" s="1274"/>
      <c r="CD75" s="1274"/>
      <c r="CE75" s="1274"/>
      <c r="CF75" s="1274">
        <v>9</v>
      </c>
      <c r="CG75" s="1274"/>
      <c r="CH75" s="1274"/>
      <c r="CI75" s="1274"/>
      <c r="CJ75" s="1274"/>
      <c r="CK75" s="1274"/>
      <c r="CL75" s="1274"/>
      <c r="CM75" s="1274"/>
      <c r="CN75" s="1274">
        <v>8.6999999999999993</v>
      </c>
      <c r="CO75" s="1274"/>
      <c r="CP75" s="1274"/>
      <c r="CQ75" s="1274"/>
      <c r="CR75" s="1274"/>
      <c r="CS75" s="1274"/>
      <c r="CT75" s="1274"/>
      <c r="CU75" s="1274"/>
      <c r="CV75" s="1274">
        <v>8.1</v>
      </c>
      <c r="CW75" s="1274"/>
      <c r="CX75" s="1274"/>
      <c r="CY75" s="1274"/>
      <c r="CZ75" s="1274"/>
      <c r="DA75" s="1274"/>
      <c r="DB75" s="1274"/>
      <c r="DC75" s="1274"/>
    </row>
    <row r="76" spans="2:107" ht="13" x14ac:dyDescent="0.2">
      <c r="B76" s="1267"/>
      <c r="G76" s="1283"/>
      <c r="H76" s="1283"/>
      <c r="I76" s="1279"/>
      <c r="J76" s="1279"/>
      <c r="K76" s="1282"/>
      <c r="L76" s="1282"/>
      <c r="M76" s="1282"/>
      <c r="N76" s="1282"/>
      <c r="AM76" s="128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 x14ac:dyDescent="0.2">
      <c r="B77" s="1267"/>
      <c r="G77" s="1279"/>
      <c r="H77" s="1279"/>
      <c r="I77" s="1279"/>
      <c r="J77" s="1279"/>
      <c r="K77" s="1280"/>
      <c r="L77" s="1280"/>
      <c r="M77" s="1280"/>
      <c r="N77" s="1280"/>
      <c r="AN77" s="1276" t="s">
        <v>615</v>
      </c>
      <c r="AO77" s="1276"/>
      <c r="AP77" s="1276"/>
      <c r="AQ77" s="1276"/>
      <c r="AR77" s="1276"/>
      <c r="AS77" s="1276"/>
      <c r="AT77" s="1276"/>
      <c r="AU77" s="1276"/>
      <c r="AV77" s="1276"/>
      <c r="AW77" s="1276"/>
      <c r="AX77" s="1276"/>
      <c r="AY77" s="1276"/>
      <c r="AZ77" s="1276"/>
      <c r="BA77" s="1276"/>
      <c r="BB77" s="1275" t="s">
        <v>614</v>
      </c>
      <c r="BC77" s="1275"/>
      <c r="BD77" s="1275"/>
      <c r="BE77" s="1275"/>
      <c r="BF77" s="1275"/>
      <c r="BG77" s="1275"/>
      <c r="BH77" s="1275"/>
      <c r="BI77" s="1275"/>
      <c r="BJ77" s="1275"/>
      <c r="BK77" s="1275"/>
      <c r="BL77" s="1275"/>
      <c r="BM77" s="1275"/>
      <c r="BN77" s="1275"/>
      <c r="BO77" s="1275"/>
      <c r="BP77" s="1274">
        <v>47</v>
      </c>
      <c r="BQ77" s="1274"/>
      <c r="BR77" s="1274"/>
      <c r="BS77" s="1274"/>
      <c r="BT77" s="1274"/>
      <c r="BU77" s="1274"/>
      <c r="BV77" s="1274"/>
      <c r="BW77" s="1274"/>
      <c r="BX77" s="1274">
        <v>41.4</v>
      </c>
      <c r="BY77" s="1274"/>
      <c r="BZ77" s="1274"/>
      <c r="CA77" s="1274"/>
      <c r="CB77" s="1274"/>
      <c r="CC77" s="1274"/>
      <c r="CD77" s="1274"/>
      <c r="CE77" s="1274"/>
      <c r="CF77" s="1274">
        <v>38.9</v>
      </c>
      <c r="CG77" s="1274"/>
      <c r="CH77" s="1274"/>
      <c r="CI77" s="1274"/>
      <c r="CJ77" s="1274"/>
      <c r="CK77" s="1274"/>
      <c r="CL77" s="1274"/>
      <c r="CM77" s="1274"/>
      <c r="CN77" s="1274">
        <v>37.6</v>
      </c>
      <c r="CO77" s="1274"/>
      <c r="CP77" s="1274"/>
      <c r="CQ77" s="1274"/>
      <c r="CR77" s="1274"/>
      <c r="CS77" s="1274"/>
      <c r="CT77" s="1274"/>
      <c r="CU77" s="1274"/>
      <c r="CV77" s="1274">
        <v>34</v>
      </c>
      <c r="CW77" s="1274"/>
      <c r="CX77" s="1274"/>
      <c r="CY77" s="1274"/>
      <c r="CZ77" s="1274"/>
      <c r="DA77" s="1274"/>
      <c r="DB77" s="1274"/>
      <c r="DC77" s="1274"/>
    </row>
    <row r="78" spans="2:107" ht="13" x14ac:dyDescent="0.2">
      <c r="B78" s="1267"/>
      <c r="G78" s="1279"/>
      <c r="H78" s="1279"/>
      <c r="I78" s="1279"/>
      <c r="J78" s="1279"/>
      <c r="K78" s="1280"/>
      <c r="L78" s="1280"/>
      <c r="M78" s="1280"/>
      <c r="N78" s="1280"/>
      <c r="AN78" s="1276"/>
      <c r="AO78" s="1276"/>
      <c r="AP78" s="1276"/>
      <c r="AQ78" s="1276"/>
      <c r="AR78" s="1276"/>
      <c r="AS78" s="1276"/>
      <c r="AT78" s="1276"/>
      <c r="AU78" s="1276"/>
      <c r="AV78" s="1276"/>
      <c r="AW78" s="1276"/>
      <c r="AX78" s="1276"/>
      <c r="AY78" s="1276"/>
      <c r="AZ78" s="1276"/>
      <c r="BA78" s="1276"/>
      <c r="BB78" s="1275"/>
      <c r="BC78" s="1275"/>
      <c r="BD78" s="1275"/>
      <c r="BE78" s="1275"/>
      <c r="BF78" s="1275"/>
      <c r="BG78" s="1275"/>
      <c r="BH78" s="1275"/>
      <c r="BI78" s="1275"/>
      <c r="BJ78" s="1275"/>
      <c r="BK78" s="1275"/>
      <c r="BL78" s="1275"/>
      <c r="BM78" s="1275"/>
      <c r="BN78" s="1275"/>
      <c r="BO78" s="1275"/>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 x14ac:dyDescent="0.2">
      <c r="B79" s="1267"/>
      <c r="G79" s="1279"/>
      <c r="H79" s="1279"/>
      <c r="I79" s="1278"/>
      <c r="J79" s="1278"/>
      <c r="K79" s="1277"/>
      <c r="L79" s="1277"/>
      <c r="M79" s="1277"/>
      <c r="N79" s="1277"/>
      <c r="AN79" s="1276"/>
      <c r="AO79" s="1276"/>
      <c r="AP79" s="1276"/>
      <c r="AQ79" s="1276"/>
      <c r="AR79" s="1276"/>
      <c r="AS79" s="1276"/>
      <c r="AT79" s="1276"/>
      <c r="AU79" s="1276"/>
      <c r="AV79" s="1276"/>
      <c r="AW79" s="1276"/>
      <c r="AX79" s="1276"/>
      <c r="AY79" s="1276"/>
      <c r="AZ79" s="1276"/>
      <c r="BA79" s="1276"/>
      <c r="BB79" s="1275" t="s">
        <v>613</v>
      </c>
      <c r="BC79" s="1275"/>
      <c r="BD79" s="1275"/>
      <c r="BE79" s="1275"/>
      <c r="BF79" s="1275"/>
      <c r="BG79" s="1275"/>
      <c r="BH79" s="1275"/>
      <c r="BI79" s="1275"/>
      <c r="BJ79" s="1275"/>
      <c r="BK79" s="1275"/>
      <c r="BL79" s="1275"/>
      <c r="BM79" s="1275"/>
      <c r="BN79" s="1275"/>
      <c r="BO79" s="1275"/>
      <c r="BP79" s="1274">
        <v>7.3</v>
      </c>
      <c r="BQ79" s="1274"/>
      <c r="BR79" s="1274"/>
      <c r="BS79" s="1274"/>
      <c r="BT79" s="1274"/>
      <c r="BU79" s="1274"/>
      <c r="BV79" s="1274"/>
      <c r="BW79" s="1274"/>
      <c r="BX79" s="1274">
        <v>6.7</v>
      </c>
      <c r="BY79" s="1274"/>
      <c r="BZ79" s="1274"/>
      <c r="CA79" s="1274"/>
      <c r="CB79" s="1274"/>
      <c r="CC79" s="1274"/>
      <c r="CD79" s="1274"/>
      <c r="CE79" s="1274"/>
      <c r="CF79" s="1274">
        <v>6.4</v>
      </c>
      <c r="CG79" s="1274"/>
      <c r="CH79" s="1274"/>
      <c r="CI79" s="1274"/>
      <c r="CJ79" s="1274"/>
      <c r="CK79" s="1274"/>
      <c r="CL79" s="1274"/>
      <c r="CM79" s="1274"/>
      <c r="CN79" s="1274">
        <v>6.1</v>
      </c>
      <c r="CO79" s="1274"/>
      <c r="CP79" s="1274"/>
      <c r="CQ79" s="1274"/>
      <c r="CR79" s="1274"/>
      <c r="CS79" s="1274"/>
      <c r="CT79" s="1274"/>
      <c r="CU79" s="1274"/>
      <c r="CV79" s="1274">
        <v>5.9</v>
      </c>
      <c r="CW79" s="1274"/>
      <c r="CX79" s="1274"/>
      <c r="CY79" s="1274"/>
      <c r="CZ79" s="1274"/>
      <c r="DA79" s="1274"/>
      <c r="DB79" s="1274"/>
      <c r="DC79" s="1274"/>
    </row>
    <row r="80" spans="2:107" ht="13" x14ac:dyDescent="0.2">
      <c r="B80" s="1267"/>
      <c r="G80" s="1279"/>
      <c r="H80" s="1279"/>
      <c r="I80" s="1278"/>
      <c r="J80" s="1278"/>
      <c r="K80" s="1277"/>
      <c r="L80" s="1277"/>
      <c r="M80" s="1277"/>
      <c r="N80" s="1277"/>
      <c r="AN80" s="1276"/>
      <c r="AO80" s="1276"/>
      <c r="AP80" s="1276"/>
      <c r="AQ80" s="1276"/>
      <c r="AR80" s="1276"/>
      <c r="AS80" s="1276"/>
      <c r="AT80" s="1276"/>
      <c r="AU80" s="1276"/>
      <c r="AV80" s="1276"/>
      <c r="AW80" s="1276"/>
      <c r="AX80" s="1276"/>
      <c r="AY80" s="1276"/>
      <c r="AZ80" s="1276"/>
      <c r="BA80" s="1276"/>
      <c r="BB80" s="1275"/>
      <c r="BC80" s="1275"/>
      <c r="BD80" s="1275"/>
      <c r="BE80" s="1275"/>
      <c r="BF80" s="1275"/>
      <c r="BG80" s="1275"/>
      <c r="BH80" s="1275"/>
      <c r="BI80" s="1275"/>
      <c r="BJ80" s="1275"/>
      <c r="BK80" s="1275"/>
      <c r="BL80" s="1275"/>
      <c r="BM80" s="1275"/>
      <c r="BN80" s="1275"/>
      <c r="BO80" s="1275"/>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 x14ac:dyDescent="0.2">
      <c r="B81" s="1267"/>
    </row>
    <row r="82" spans="2:109" ht="16.5" x14ac:dyDescent="0.2">
      <c r="B82" s="1267"/>
      <c r="K82" s="1273"/>
      <c r="L82" s="1273"/>
      <c r="M82" s="1273"/>
      <c r="N82" s="1273"/>
      <c r="AQ82" s="1273"/>
      <c r="AR82" s="1273"/>
      <c r="AS82" s="1273"/>
      <c r="AT82" s="1273"/>
      <c r="BC82" s="1273"/>
      <c r="BD82" s="1273"/>
      <c r="BE82" s="1273"/>
      <c r="BF82" s="1273"/>
      <c r="BO82" s="1273"/>
      <c r="BP82" s="1273"/>
      <c r="BQ82" s="1273"/>
      <c r="BR82" s="1273"/>
      <c r="CA82" s="1273"/>
      <c r="CB82" s="1273"/>
      <c r="CC82" s="1273"/>
      <c r="CD82" s="1273"/>
      <c r="CM82" s="1273"/>
      <c r="CN82" s="1273"/>
      <c r="CO82" s="1273"/>
      <c r="CP82" s="1273"/>
      <c r="CY82" s="1273"/>
      <c r="CZ82" s="1273"/>
      <c r="DA82" s="1273"/>
      <c r="DB82" s="1273"/>
      <c r="DC82" s="1273"/>
    </row>
    <row r="83" spans="2:109" ht="13" x14ac:dyDescent="0.2">
      <c r="B83" s="1272"/>
      <c r="C83" s="1271"/>
      <c r="D83" s="1271"/>
      <c r="E83" s="1271"/>
      <c r="F83" s="1271"/>
      <c r="G83" s="1271"/>
      <c r="H83" s="1271"/>
      <c r="I83" s="1271"/>
      <c r="J83" s="1271"/>
      <c r="K83" s="1271"/>
      <c r="L83" s="1271"/>
      <c r="M83" s="1271"/>
      <c r="N83" s="1271"/>
      <c r="O83" s="1271"/>
      <c r="P83" s="1271"/>
      <c r="Q83" s="1271"/>
      <c r="R83" s="1271"/>
      <c r="S83" s="1271"/>
      <c r="T83" s="1271"/>
      <c r="U83" s="1271"/>
      <c r="V83" s="1271"/>
      <c r="W83" s="1271"/>
      <c r="X83" s="1271"/>
      <c r="Y83" s="1271"/>
      <c r="Z83" s="1271"/>
      <c r="AA83" s="1271"/>
      <c r="AB83" s="1271"/>
      <c r="AC83" s="1271"/>
      <c r="AD83" s="1271"/>
      <c r="AE83" s="1271"/>
      <c r="AF83" s="1271"/>
      <c r="AG83" s="1271"/>
      <c r="AH83" s="1271"/>
      <c r="AI83" s="1271"/>
      <c r="AJ83" s="1271"/>
      <c r="AK83" s="1271"/>
      <c r="AL83" s="1271"/>
      <c r="AM83" s="1271"/>
      <c r="AN83" s="1271"/>
      <c r="AO83" s="1271"/>
      <c r="AP83" s="1271"/>
      <c r="AQ83" s="1271"/>
      <c r="AR83" s="1271"/>
      <c r="AS83" s="1271"/>
      <c r="AT83" s="1271"/>
      <c r="AU83" s="1271"/>
      <c r="AV83" s="1271"/>
      <c r="AW83" s="1271"/>
      <c r="AX83" s="1271"/>
      <c r="AY83" s="1271"/>
      <c r="AZ83" s="1271"/>
      <c r="BA83" s="1271"/>
      <c r="BB83" s="1271"/>
      <c r="BC83" s="1271"/>
      <c r="BD83" s="1271"/>
      <c r="BE83" s="1271"/>
      <c r="BF83" s="1271"/>
      <c r="BG83" s="1271"/>
      <c r="BH83" s="1271"/>
      <c r="BI83" s="1271"/>
      <c r="BJ83" s="1271"/>
      <c r="BK83" s="1271"/>
      <c r="BL83" s="1271"/>
      <c r="BM83" s="1271"/>
      <c r="BN83" s="1271"/>
      <c r="BO83" s="1271"/>
      <c r="BP83" s="1271"/>
      <c r="BQ83" s="1271"/>
      <c r="BR83" s="1271"/>
      <c r="BS83" s="1271"/>
      <c r="BT83" s="1271"/>
      <c r="BU83" s="1271"/>
      <c r="BV83" s="1271"/>
      <c r="BW83" s="1271"/>
      <c r="BX83" s="1271"/>
      <c r="BY83" s="1271"/>
      <c r="BZ83" s="1271"/>
      <c r="CA83" s="1271"/>
      <c r="CB83" s="1271"/>
      <c r="CC83" s="1271"/>
      <c r="CD83" s="1271"/>
      <c r="CE83" s="1271"/>
      <c r="CF83" s="1271"/>
      <c r="CG83" s="1271"/>
      <c r="CH83" s="1271"/>
      <c r="CI83" s="1271"/>
      <c r="CJ83" s="1271"/>
      <c r="CK83" s="1271"/>
      <c r="CL83" s="1271"/>
      <c r="CM83" s="1271"/>
      <c r="CN83" s="1271"/>
      <c r="CO83" s="1271"/>
      <c r="CP83" s="1271"/>
      <c r="CQ83" s="1271"/>
      <c r="CR83" s="1271"/>
      <c r="CS83" s="1271"/>
      <c r="CT83" s="1271"/>
      <c r="CU83" s="1271"/>
      <c r="CV83" s="1271"/>
      <c r="CW83" s="1271"/>
      <c r="CX83" s="1271"/>
      <c r="CY83" s="1271"/>
      <c r="CZ83" s="1271"/>
      <c r="DA83" s="1271"/>
      <c r="DB83" s="1271"/>
      <c r="DC83" s="1271"/>
      <c r="DD83" s="1270"/>
    </row>
    <row r="84" spans="2:109" ht="13" x14ac:dyDescent="0.2">
      <c r="DD84" s="1266"/>
      <c r="DE84" s="1266"/>
    </row>
    <row r="85" spans="2:109" ht="13" x14ac:dyDescent="0.2">
      <c r="DD85" s="1266"/>
      <c r="DE85" s="1266"/>
    </row>
    <row r="86" spans="2:109" ht="13" hidden="1" x14ac:dyDescent="0.2">
      <c r="DD86" s="1266"/>
      <c r="DE86" s="1266"/>
    </row>
    <row r="87" spans="2:109" ht="13" hidden="1" x14ac:dyDescent="0.2">
      <c r="K87" s="1269"/>
      <c r="AQ87" s="1269"/>
      <c r="BC87" s="1269"/>
      <c r="BO87" s="1269"/>
      <c r="CA87" s="1269"/>
      <c r="CM87" s="1269"/>
      <c r="CY87" s="1269"/>
      <c r="DD87" s="1266"/>
      <c r="DE87" s="1266"/>
    </row>
    <row r="88" spans="2:109" ht="13" hidden="1" x14ac:dyDescent="0.2">
      <c r="DD88" s="1266"/>
      <c r="DE88" s="1266"/>
    </row>
    <row r="89" spans="2:109" ht="13" hidden="1" x14ac:dyDescent="0.2">
      <c r="DD89" s="1266"/>
      <c r="DE89" s="1266"/>
    </row>
    <row r="90" spans="2:109" ht="13" hidden="1" x14ac:dyDescent="0.2">
      <c r="DD90" s="1266"/>
      <c r="DE90" s="1266"/>
    </row>
    <row r="91" spans="2:109" ht="13" hidden="1" x14ac:dyDescent="0.2">
      <c r="DD91" s="1266"/>
      <c r="DE91" s="1266"/>
    </row>
    <row r="92" spans="2:109" ht="13.5" hidden="1" customHeight="1" x14ac:dyDescent="0.2">
      <c r="DD92" s="1266"/>
      <c r="DE92" s="1266"/>
    </row>
    <row r="93" spans="2:109" ht="13.5" hidden="1" customHeight="1" x14ac:dyDescent="0.2">
      <c r="DD93" s="1266"/>
      <c r="DE93" s="1266"/>
    </row>
    <row r="94" spans="2:109" ht="13.5" hidden="1" customHeight="1" x14ac:dyDescent="0.2">
      <c r="DD94" s="1266"/>
      <c r="DE94" s="1266"/>
    </row>
    <row r="95" spans="2:109" ht="13.5" hidden="1" customHeight="1" x14ac:dyDescent="0.2">
      <c r="DD95" s="1266"/>
      <c r="DE95" s="1266"/>
    </row>
    <row r="96" spans="2:109" ht="13.5" hidden="1" customHeight="1" x14ac:dyDescent="0.2">
      <c r="DD96" s="1266"/>
      <c r="DE96" s="1266"/>
    </row>
    <row r="97" spans="108:109" ht="13.5" hidden="1" customHeight="1" x14ac:dyDescent="0.2">
      <c r="DD97" s="1266"/>
      <c r="DE97" s="1266"/>
    </row>
    <row r="98" spans="108:109" ht="13.5" hidden="1" customHeight="1" x14ac:dyDescent="0.2">
      <c r="DD98" s="1266"/>
      <c r="DE98" s="1266"/>
    </row>
    <row r="99" spans="108:109" ht="13.5" hidden="1" customHeight="1" x14ac:dyDescent="0.2">
      <c r="DD99" s="1266"/>
      <c r="DE99" s="1266"/>
    </row>
    <row r="100" spans="108:109" ht="13.5" hidden="1" customHeight="1" x14ac:dyDescent="0.2">
      <c r="DD100" s="1266"/>
      <c r="DE100" s="1266"/>
    </row>
    <row r="101" spans="108:109" ht="13.5" hidden="1" customHeight="1" x14ac:dyDescent="0.2">
      <c r="DD101" s="1266"/>
      <c r="DE101" s="1266"/>
    </row>
    <row r="102" spans="108:109" ht="13.5" hidden="1" customHeight="1" x14ac:dyDescent="0.2">
      <c r="DD102" s="1266"/>
      <c r="DE102" s="1266"/>
    </row>
    <row r="103" spans="108:109" ht="13.5" hidden="1" customHeight="1" x14ac:dyDescent="0.2">
      <c r="DD103" s="1266"/>
      <c r="DE103" s="1266"/>
    </row>
    <row r="104" spans="108:109" ht="13.5" hidden="1" customHeight="1" x14ac:dyDescent="0.2">
      <c r="DD104" s="1266"/>
      <c r="DE104" s="1266"/>
    </row>
    <row r="105" spans="108:109" ht="13.5" hidden="1" customHeight="1" x14ac:dyDescent="0.2">
      <c r="DD105" s="1266"/>
      <c r="DE105" s="1266"/>
    </row>
    <row r="106" spans="108:109" ht="13.5" hidden="1" customHeight="1" x14ac:dyDescent="0.2">
      <c r="DD106" s="1266"/>
      <c r="DE106" s="1266"/>
    </row>
    <row r="107" spans="108:109" ht="13.5" hidden="1" customHeight="1" x14ac:dyDescent="0.2">
      <c r="DD107" s="1266"/>
      <c r="DE107" s="1266"/>
    </row>
    <row r="108" spans="108:109" ht="13.5" hidden="1" customHeight="1" x14ac:dyDescent="0.2">
      <c r="DD108" s="1266"/>
      <c r="DE108" s="1266"/>
    </row>
    <row r="109" spans="108:109" ht="13.5" hidden="1" customHeight="1" x14ac:dyDescent="0.2">
      <c r="DD109" s="1266"/>
      <c r="DE109" s="1266"/>
    </row>
    <row r="110" spans="108:109" ht="13.5" hidden="1" customHeight="1" x14ac:dyDescent="0.2">
      <c r="DD110" s="1266"/>
      <c r="DE110" s="1266"/>
    </row>
    <row r="111" spans="108:109" ht="13.5" hidden="1" customHeight="1" x14ac:dyDescent="0.2">
      <c r="DD111" s="1266"/>
      <c r="DE111" s="1266"/>
    </row>
    <row r="112" spans="108:109" ht="13.5" hidden="1" customHeight="1" x14ac:dyDescent="0.2">
      <c r="DD112" s="1266"/>
      <c r="DE112" s="1266"/>
    </row>
    <row r="113" spans="108:109" ht="13.5" hidden="1" customHeight="1" x14ac:dyDescent="0.2">
      <c r="DD113" s="1266"/>
      <c r="DE113" s="1266"/>
    </row>
    <row r="114" spans="108:109" ht="13.5" hidden="1" customHeight="1" x14ac:dyDescent="0.2">
      <c r="DD114" s="1266"/>
      <c r="DE114" s="1266"/>
    </row>
    <row r="115" spans="108:109" ht="13.5" hidden="1" customHeight="1" x14ac:dyDescent="0.2">
      <c r="DD115" s="1266"/>
      <c r="DE115" s="1266"/>
    </row>
    <row r="116" spans="108:109" ht="13.5" hidden="1" customHeight="1" x14ac:dyDescent="0.2">
      <c r="DD116" s="1266"/>
      <c r="DE116" s="1266"/>
    </row>
    <row r="117" spans="108:109" ht="13.5" hidden="1" customHeight="1" x14ac:dyDescent="0.2">
      <c r="DD117" s="1266"/>
      <c r="DE117" s="1266"/>
    </row>
    <row r="118" spans="108:109" ht="13.5" hidden="1" customHeight="1" x14ac:dyDescent="0.2">
      <c r="DD118" s="1266"/>
      <c r="DE118" s="1266"/>
    </row>
    <row r="119" spans="108:109" ht="13.5" hidden="1" customHeight="1" x14ac:dyDescent="0.2">
      <c r="DD119" s="1266"/>
      <c r="DE119" s="1266"/>
    </row>
    <row r="120" spans="108:109" ht="13.5" hidden="1" customHeight="1" x14ac:dyDescent="0.2">
      <c r="DD120" s="1266"/>
      <c r="DE120" s="1266"/>
    </row>
    <row r="121" spans="108:109" ht="13.5" hidden="1" customHeight="1" x14ac:dyDescent="0.2">
      <c r="DD121" s="1266"/>
      <c r="DE121" s="1266"/>
    </row>
    <row r="122" spans="108:109" ht="13.5" hidden="1" customHeight="1" x14ac:dyDescent="0.2">
      <c r="DD122" s="1266"/>
      <c r="DE122" s="1266"/>
    </row>
    <row r="123" spans="108:109" ht="13.5" hidden="1" customHeight="1" x14ac:dyDescent="0.2">
      <c r="DD123" s="1266"/>
      <c r="DE123" s="1266"/>
    </row>
    <row r="124" spans="108:109" ht="13.5" hidden="1" customHeight="1" x14ac:dyDescent="0.2">
      <c r="DD124" s="1266"/>
      <c r="DE124" s="1266"/>
    </row>
    <row r="125" spans="108:109" ht="13.5" hidden="1" customHeight="1" x14ac:dyDescent="0.2">
      <c r="DD125" s="1266"/>
      <c r="DE125" s="1266"/>
    </row>
    <row r="126" spans="108:109" ht="13.5" hidden="1" customHeight="1" x14ac:dyDescent="0.2">
      <c r="DD126" s="1266"/>
      <c r="DE126" s="1266"/>
    </row>
    <row r="127" spans="108:109" ht="13.5" hidden="1" customHeight="1" x14ac:dyDescent="0.2">
      <c r="DD127" s="1266"/>
      <c r="DE127" s="1266"/>
    </row>
    <row r="128" spans="108:109" ht="13.5" hidden="1" customHeight="1" x14ac:dyDescent="0.2">
      <c r="DD128" s="1266"/>
      <c r="DE128" s="1266"/>
    </row>
    <row r="129" spans="108:109" ht="13.5" hidden="1" customHeight="1" x14ac:dyDescent="0.2">
      <c r="DD129" s="1266"/>
      <c r="DE129" s="1266"/>
    </row>
    <row r="130" spans="108:109" ht="13.5" hidden="1" customHeight="1" x14ac:dyDescent="0.2">
      <c r="DD130" s="1266"/>
      <c r="DE130" s="1266"/>
    </row>
    <row r="131" spans="108:109" ht="13.5" hidden="1" customHeight="1" x14ac:dyDescent="0.2">
      <c r="DD131" s="1266"/>
      <c r="DE131" s="1266"/>
    </row>
    <row r="132" spans="108:109" ht="13.5" hidden="1" customHeight="1" x14ac:dyDescent="0.2">
      <c r="DD132" s="1266"/>
      <c r="DE132" s="1266"/>
    </row>
    <row r="133" spans="108:109" ht="13.5" hidden="1" customHeight="1" x14ac:dyDescent="0.2">
      <c r="DD133" s="1266"/>
      <c r="DE133" s="1266"/>
    </row>
    <row r="134" spans="108:109" ht="13.5" hidden="1" customHeight="1" x14ac:dyDescent="0.2">
      <c r="DD134" s="1266"/>
      <c r="DE134" s="1266"/>
    </row>
    <row r="135" spans="108:109" ht="13.5" hidden="1" customHeight="1" x14ac:dyDescent="0.2">
      <c r="DD135" s="1266"/>
      <c r="DE135" s="1266"/>
    </row>
    <row r="136" spans="108:109" ht="13.5" hidden="1" customHeight="1" x14ac:dyDescent="0.2">
      <c r="DD136" s="1266"/>
      <c r="DE136" s="1266"/>
    </row>
    <row r="137" spans="108:109" ht="13.5" hidden="1" customHeight="1" x14ac:dyDescent="0.2">
      <c r="DD137" s="1266"/>
      <c r="DE137" s="1266"/>
    </row>
    <row r="138" spans="108:109" ht="13.5" hidden="1" customHeight="1" x14ac:dyDescent="0.2">
      <c r="DD138" s="1266"/>
      <c r="DE138" s="1266"/>
    </row>
    <row r="139" spans="108:109" ht="13.5" hidden="1" customHeight="1" x14ac:dyDescent="0.2">
      <c r="DD139" s="1266"/>
      <c r="DE139" s="1266"/>
    </row>
    <row r="140" spans="108:109" ht="13.5" hidden="1" customHeight="1" x14ac:dyDescent="0.2">
      <c r="DD140" s="1266"/>
      <c r="DE140" s="1266"/>
    </row>
    <row r="141" spans="108:109" ht="13.5" hidden="1" customHeight="1" x14ac:dyDescent="0.2">
      <c r="DD141" s="1266"/>
      <c r="DE141" s="1266"/>
    </row>
    <row r="142" spans="108:109" ht="13.5" hidden="1" customHeight="1" x14ac:dyDescent="0.2">
      <c r="DD142" s="1266"/>
      <c r="DE142" s="1266"/>
    </row>
    <row r="143" spans="108:109" ht="13.5" hidden="1" customHeight="1" x14ac:dyDescent="0.2">
      <c r="DD143" s="1266"/>
      <c r="DE143" s="1266"/>
    </row>
    <row r="144" spans="108:109" ht="13.5" hidden="1" customHeight="1" x14ac:dyDescent="0.2">
      <c r="DD144" s="1266"/>
      <c r="DE144" s="1266"/>
    </row>
    <row r="145" spans="108:109" ht="13.5" hidden="1" customHeight="1" x14ac:dyDescent="0.2">
      <c r="DD145" s="1266"/>
      <c r="DE145" s="1266"/>
    </row>
    <row r="146" spans="108:109" ht="13.5" hidden="1" customHeight="1" x14ac:dyDescent="0.2">
      <c r="DD146" s="1266"/>
      <c r="DE146" s="1266"/>
    </row>
    <row r="147" spans="108:109" ht="13.5" hidden="1" customHeight="1" x14ac:dyDescent="0.2">
      <c r="DD147" s="1266"/>
      <c r="DE147" s="1266"/>
    </row>
    <row r="148" spans="108:109" ht="13.5" hidden="1" customHeight="1" x14ac:dyDescent="0.2">
      <c r="DD148" s="1266"/>
      <c r="DE148" s="1266"/>
    </row>
    <row r="149" spans="108:109" ht="13.5" hidden="1" customHeight="1" x14ac:dyDescent="0.2">
      <c r="DD149" s="1266"/>
      <c r="DE149" s="1266"/>
    </row>
    <row r="150" spans="108:109" ht="13.5" hidden="1" customHeight="1" x14ac:dyDescent="0.2">
      <c r="DD150" s="1266"/>
      <c r="DE150" s="1266"/>
    </row>
    <row r="151" spans="108:109" ht="13.5" hidden="1" customHeight="1" x14ac:dyDescent="0.2">
      <c r="DD151" s="1266"/>
      <c r="DE151" s="1266"/>
    </row>
    <row r="152" spans="108:109" ht="13.5" hidden="1" customHeight="1" x14ac:dyDescent="0.2">
      <c r="DD152" s="1266"/>
      <c r="DE152" s="1266"/>
    </row>
    <row r="153" spans="108:109" ht="13.5" hidden="1" customHeight="1" x14ac:dyDescent="0.2">
      <c r="DD153" s="1266"/>
      <c r="DE153" s="1266"/>
    </row>
    <row r="154" spans="108:109" ht="13.5" hidden="1" customHeight="1" x14ac:dyDescent="0.2">
      <c r="DD154" s="1266"/>
      <c r="DE154" s="1266"/>
    </row>
    <row r="155" spans="108:109" ht="13.5" hidden="1" customHeight="1" x14ac:dyDescent="0.2">
      <c r="DD155" s="1266"/>
      <c r="DE155" s="1266"/>
    </row>
    <row r="156" spans="108:109" ht="13.5" hidden="1" customHeight="1" x14ac:dyDescent="0.2">
      <c r="DD156" s="1266"/>
      <c r="DE156" s="1266"/>
    </row>
    <row r="157" spans="108:109" ht="13.5" hidden="1" customHeight="1" x14ac:dyDescent="0.2">
      <c r="DD157" s="1266"/>
      <c r="DE157" s="1266"/>
    </row>
    <row r="158" spans="108:109" ht="13.5" hidden="1" customHeight="1" x14ac:dyDescent="0.2">
      <c r="DD158" s="1266"/>
      <c r="DE158" s="1266"/>
    </row>
    <row r="159" spans="108:109" ht="13.5" hidden="1" customHeight="1" x14ac:dyDescent="0.2">
      <c r="DD159" s="1266"/>
      <c r="DE159" s="1266"/>
    </row>
    <row r="160" spans="108:109" ht="13.5" hidden="1" customHeight="1" x14ac:dyDescent="0.2">
      <c r="DD160" s="1266"/>
      <c r="DE160" s="126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jyoEtn9RqyRRv2CvrAw2v9QgtPTiN9rBhDJYu6aqVzD16wwYAcRAQLUKiGrCDg7M4+VzhpEWLQ+zew/00BRA==" saltValue="Webpdlu5B6/TkimCFn/YY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90" zoomScaleNormal="90" zoomScaleSheetLayoutView="70" workbookViewId="0">
      <selection activeCell="AN55" sqref="AN55:BA5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1fGWdcEzgwQCYmcX/eEVYsmdnLSePn4N8B9aIK5zTIEyJ03hVQYEj/+ohMjw7xAqehPcwTCuWX1hUDdTdlvQA==" saltValue="f/sg77oTztg7iLOq1+zH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N55" sqref="AN55:BA5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PAUG6CNEd0mZPheRezN9nH5iDWquzZowT1xeMKHqUHeUfkwnCyDNyncS8HPkwP/cYrI75ifeEie5FpcjiyHfw==" saltValue="R8Jj0qG1WPTV+ntjArqZ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563</v>
      </c>
      <c r="G2" s="156"/>
      <c r="H2" s="157"/>
    </row>
    <row r="3" spans="1:8" x14ac:dyDescent="0.2">
      <c r="A3" s="153" t="s">
        <v>556</v>
      </c>
      <c r="B3" s="158"/>
      <c r="C3" s="159"/>
      <c r="D3" s="160">
        <v>46489</v>
      </c>
      <c r="E3" s="161"/>
      <c r="F3" s="162">
        <v>51613</v>
      </c>
      <c r="G3" s="163"/>
      <c r="H3" s="164"/>
    </row>
    <row r="4" spans="1:8" x14ac:dyDescent="0.2">
      <c r="A4" s="165"/>
      <c r="B4" s="166"/>
      <c r="C4" s="167"/>
      <c r="D4" s="168">
        <v>33978</v>
      </c>
      <c r="E4" s="169"/>
      <c r="F4" s="170">
        <v>25872</v>
      </c>
      <c r="G4" s="171"/>
      <c r="H4" s="172"/>
    </row>
    <row r="5" spans="1:8" x14ac:dyDescent="0.2">
      <c r="A5" s="153" t="s">
        <v>558</v>
      </c>
      <c r="B5" s="158"/>
      <c r="C5" s="159"/>
      <c r="D5" s="160">
        <v>51818</v>
      </c>
      <c r="E5" s="161"/>
      <c r="F5" s="162">
        <v>50880</v>
      </c>
      <c r="G5" s="163"/>
      <c r="H5" s="164"/>
    </row>
    <row r="6" spans="1:8" x14ac:dyDescent="0.2">
      <c r="A6" s="165"/>
      <c r="B6" s="166"/>
      <c r="C6" s="167"/>
      <c r="D6" s="168">
        <v>40833</v>
      </c>
      <c r="E6" s="169"/>
      <c r="F6" s="170">
        <v>27819</v>
      </c>
      <c r="G6" s="171"/>
      <c r="H6" s="172"/>
    </row>
    <row r="7" spans="1:8" x14ac:dyDescent="0.2">
      <c r="A7" s="153" t="s">
        <v>559</v>
      </c>
      <c r="B7" s="158"/>
      <c r="C7" s="159"/>
      <c r="D7" s="160">
        <v>65175</v>
      </c>
      <c r="E7" s="161"/>
      <c r="F7" s="162">
        <v>46395</v>
      </c>
      <c r="G7" s="163"/>
      <c r="H7" s="164"/>
    </row>
    <row r="8" spans="1:8" x14ac:dyDescent="0.2">
      <c r="A8" s="165"/>
      <c r="B8" s="166"/>
      <c r="C8" s="167"/>
      <c r="D8" s="168">
        <v>48558</v>
      </c>
      <c r="E8" s="169"/>
      <c r="F8" s="170">
        <v>26304</v>
      </c>
      <c r="G8" s="171"/>
      <c r="H8" s="172"/>
    </row>
    <row r="9" spans="1:8" x14ac:dyDescent="0.2">
      <c r="A9" s="153" t="s">
        <v>560</v>
      </c>
      <c r="B9" s="158"/>
      <c r="C9" s="159"/>
      <c r="D9" s="160">
        <v>76185</v>
      </c>
      <c r="E9" s="161"/>
      <c r="F9" s="162">
        <v>48088</v>
      </c>
      <c r="G9" s="163"/>
      <c r="H9" s="164"/>
    </row>
    <row r="10" spans="1:8" x14ac:dyDescent="0.2">
      <c r="A10" s="165"/>
      <c r="B10" s="166"/>
      <c r="C10" s="167"/>
      <c r="D10" s="168">
        <v>42606</v>
      </c>
      <c r="E10" s="169"/>
      <c r="F10" s="170">
        <v>25183</v>
      </c>
      <c r="G10" s="171"/>
      <c r="H10" s="172"/>
    </row>
    <row r="11" spans="1:8" x14ac:dyDescent="0.2">
      <c r="A11" s="153" t="s">
        <v>561</v>
      </c>
      <c r="B11" s="158"/>
      <c r="C11" s="159"/>
      <c r="D11" s="160">
        <v>34941</v>
      </c>
      <c r="E11" s="161"/>
      <c r="F11" s="162">
        <v>46457</v>
      </c>
      <c r="G11" s="163"/>
      <c r="H11" s="164"/>
    </row>
    <row r="12" spans="1:8" x14ac:dyDescent="0.2">
      <c r="A12" s="165"/>
      <c r="B12" s="166"/>
      <c r="C12" s="173"/>
      <c r="D12" s="168">
        <v>22036</v>
      </c>
      <c r="E12" s="169"/>
      <c r="F12" s="170">
        <v>24020</v>
      </c>
      <c r="G12" s="171"/>
      <c r="H12" s="172"/>
    </row>
    <row r="13" spans="1:8" x14ac:dyDescent="0.2">
      <c r="A13" s="153"/>
      <c r="B13" s="158"/>
      <c r="C13" s="174"/>
      <c r="D13" s="175">
        <v>54922</v>
      </c>
      <c r="E13" s="176"/>
      <c r="F13" s="177">
        <v>48687</v>
      </c>
      <c r="G13" s="178"/>
      <c r="H13" s="164"/>
    </row>
    <row r="14" spans="1:8" x14ac:dyDescent="0.2">
      <c r="A14" s="165"/>
      <c r="B14" s="166"/>
      <c r="C14" s="167"/>
      <c r="D14" s="168">
        <v>37602</v>
      </c>
      <c r="E14" s="169"/>
      <c r="F14" s="170">
        <v>25840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4.04</v>
      </c>
      <c r="C19" s="179">
        <f>ROUND(VALUE(SUBSTITUTE(実質収支比率等に係る経年分析!G$48,"▲","-")),2)</f>
        <v>5.23</v>
      </c>
      <c r="D19" s="179">
        <f>ROUND(VALUE(SUBSTITUTE(実質収支比率等に係る経年分析!H$48,"▲","-")),2)</f>
        <v>3.97</v>
      </c>
      <c r="E19" s="179">
        <f>ROUND(VALUE(SUBSTITUTE(実質収支比率等に係る経年分析!I$48,"▲","-")),2)</f>
        <v>2.1</v>
      </c>
      <c r="F19" s="179">
        <f>ROUND(VALUE(SUBSTITUTE(実質収支比率等に係る経年分析!J$48,"▲","-")),2)</f>
        <v>2.2000000000000002</v>
      </c>
    </row>
    <row r="20" spans="1:11" x14ac:dyDescent="0.2">
      <c r="A20" s="179" t="s">
        <v>55</v>
      </c>
      <c r="B20" s="179">
        <f>ROUND(VALUE(SUBSTITUTE(実質収支比率等に係る経年分析!F$47,"▲","-")),2)</f>
        <v>14.94</v>
      </c>
      <c r="C20" s="179">
        <f>ROUND(VALUE(SUBSTITUTE(実質収支比率等に係る経年分析!G$47,"▲","-")),2)</f>
        <v>14.12</v>
      </c>
      <c r="D20" s="179">
        <f>ROUND(VALUE(SUBSTITUTE(実質収支比率等に係る経年分析!H$47,"▲","-")),2)</f>
        <v>12.67</v>
      </c>
      <c r="E20" s="179">
        <f>ROUND(VALUE(SUBSTITUTE(実質収支比率等に係る経年分析!I$47,"▲","-")),2)</f>
        <v>12.43</v>
      </c>
      <c r="F20" s="179">
        <f>ROUND(VALUE(SUBSTITUTE(実質収支比率等に係る経年分析!J$47,"▲","-")),2)</f>
        <v>9.7899999999999991</v>
      </c>
    </row>
    <row r="21" spans="1:11" x14ac:dyDescent="0.2">
      <c r="A21" s="179" t="s">
        <v>56</v>
      </c>
      <c r="B21" s="179">
        <f>IF(ISNUMBER(VALUE(SUBSTITUTE(実質収支比率等に係る経年分析!F$49,"▲","-"))),ROUND(VALUE(SUBSTITUTE(実質収支比率等に係る経年分析!F$49,"▲","-")),2),NA())</f>
        <v>-4.38</v>
      </c>
      <c r="C21" s="179">
        <f>IF(ISNUMBER(VALUE(SUBSTITUTE(実質収支比率等に係る経年分析!G$49,"▲","-"))),ROUND(VALUE(SUBSTITUTE(実質収支比率等に係る経年分析!G$49,"▲","-")),2),NA())</f>
        <v>-1.73</v>
      </c>
      <c r="D21" s="179">
        <f>IF(ISNUMBER(VALUE(SUBSTITUTE(実質収支比率等に係る経年分析!H$49,"▲","-"))),ROUND(VALUE(SUBSTITUTE(実質収支比率等に係る経年分析!H$49,"▲","-")),2),NA())</f>
        <v>-4.8600000000000003</v>
      </c>
      <c r="E21" s="179">
        <f>IF(ISNUMBER(VALUE(SUBSTITUTE(実質収支比率等に係る経年分析!I$49,"▲","-"))),ROUND(VALUE(SUBSTITUTE(実質収支比率等に係る経年分析!I$49,"▲","-")),2),NA())</f>
        <v>-3.16</v>
      </c>
      <c r="F21" s="179">
        <f>IF(ISNUMBER(VALUE(SUBSTITUTE(実質収支比率等に係る経年分析!J$49,"▲","-"))),ROUND(VALUE(SUBSTITUTE(実質収支比率等に係る経年分析!J$49,"▲","-")),2),NA())</f>
        <v>-2.23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5.64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5.17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5.65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5.32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高松市母子福祉資金等貸付事業特別会計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高松市中小企業勤労者福祉共済事業特別会計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高松市後期高齢者医療事業特別会計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高松市競輪事業特別会計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0.54</v>
      </c>
    </row>
    <row r="33" spans="1:16" x14ac:dyDescent="0.2">
      <c r="A33" s="180" t="str">
        <f>IF(連結実質赤字比率に係る赤字・黒字の構成分析!C$37="",NA(),連結実質赤字比率に係る赤字・黒字の構成分析!C$37)</f>
        <v>高松市病院事業会計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x14ac:dyDescent="0.2">
      <c r="A34" s="180" t="str">
        <f>IF(連結実質赤字比率に係る赤字・黒字の構成分析!C$36="",NA(),連結実質赤字比率に係る赤字・黒字の構成分析!C$36)</f>
        <v>高松市介護保険事業特別会計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2.19</v>
      </c>
    </row>
    <row r="36" spans="1:16" x14ac:dyDescent="0.2">
      <c r="A36" s="180" t="str">
        <f>IF(連結実質赤字比率に係る赤字・黒字の構成分析!C$34="",NA(),連結実質赤字比率に係る赤字・黒字の構成分析!C$34)</f>
        <v>高松市下水道事業会計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13194</v>
      </c>
      <c r="E42" s="181"/>
      <c r="F42" s="181"/>
      <c r="G42" s="181">
        <f>'実質公債費比率（分子）の構造'!L$52</f>
        <v>12566</v>
      </c>
      <c r="H42" s="181"/>
      <c r="I42" s="181"/>
      <c r="J42" s="181">
        <f>'実質公債費比率（分子）の構造'!M$52</f>
        <v>13129</v>
      </c>
      <c r="K42" s="181"/>
      <c r="L42" s="181"/>
      <c r="M42" s="181">
        <f>'実質公債費比率（分子）の構造'!N$52</f>
        <v>13316</v>
      </c>
      <c r="N42" s="181"/>
      <c r="O42" s="181"/>
      <c r="P42" s="181">
        <f>'実質公債費比率（分子）の構造'!O$52</f>
        <v>13392</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33</v>
      </c>
      <c r="C44" s="181"/>
      <c r="D44" s="181"/>
      <c r="E44" s="181">
        <f>'実質公債費比率（分子）の構造'!L$50</f>
        <v>33</v>
      </c>
      <c r="F44" s="181"/>
      <c r="G44" s="181"/>
      <c r="H44" s="181">
        <f>'実質公債費比率（分子）の構造'!M$50</f>
        <v>35</v>
      </c>
      <c r="I44" s="181"/>
      <c r="J44" s="181"/>
      <c r="K44" s="181">
        <f>'実質公債費比率（分子）の構造'!N$50</f>
        <v>30</v>
      </c>
      <c r="L44" s="181"/>
      <c r="M44" s="181"/>
      <c r="N44" s="181">
        <f>'実質公債費比率（分子）の構造'!O$50</f>
        <v>23</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12</v>
      </c>
      <c r="O45" s="181"/>
      <c r="P45" s="181"/>
    </row>
    <row r="46" spans="1:16" x14ac:dyDescent="0.2">
      <c r="A46" s="181" t="s">
        <v>67</v>
      </c>
      <c r="B46" s="181">
        <f>'実質公債費比率（分子）の構造'!K$48</f>
        <v>3941</v>
      </c>
      <c r="C46" s="181"/>
      <c r="D46" s="181"/>
      <c r="E46" s="181">
        <f>'実質公債費比率（分子）の構造'!L$48</f>
        <v>3700</v>
      </c>
      <c r="F46" s="181"/>
      <c r="G46" s="181"/>
      <c r="H46" s="181">
        <f>'実質公債費比率（分子）の構造'!M$48</f>
        <v>3581</v>
      </c>
      <c r="I46" s="181"/>
      <c r="J46" s="181"/>
      <c r="K46" s="181">
        <f>'実質公債費比率（分子）の構造'!N$48</f>
        <v>3553</v>
      </c>
      <c r="L46" s="181"/>
      <c r="M46" s="181"/>
      <c r="N46" s="181">
        <f>'実質公債費比率（分子）の構造'!O$48</f>
        <v>3161</v>
      </c>
      <c r="O46" s="181"/>
      <c r="P46" s="181"/>
    </row>
    <row r="47" spans="1:16" x14ac:dyDescent="0.2">
      <c r="A47" s="181" t="s">
        <v>68</v>
      </c>
      <c r="B47" s="181">
        <f>'実質公債費比率（分子）の構造'!K$47</f>
        <v>67</v>
      </c>
      <c r="C47" s="181"/>
      <c r="D47" s="181"/>
      <c r="E47" s="181">
        <f>'実質公債費比率（分子）の構造'!L$47</f>
        <v>67</v>
      </c>
      <c r="F47" s="181"/>
      <c r="G47" s="181"/>
      <c r="H47" s="181">
        <f>'実質公債費比率（分子）の構造'!M$47</f>
        <v>67</v>
      </c>
      <c r="I47" s="181"/>
      <c r="J47" s="181"/>
      <c r="K47" s="181">
        <f>'実質公債費比率（分子）の構造'!N$47</f>
        <v>67</v>
      </c>
      <c r="L47" s="181"/>
      <c r="M47" s="181"/>
      <c r="N47" s="181">
        <f>'実質公債費比率（分子）の構造'!O$47</f>
        <v>67</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16556</v>
      </c>
      <c r="C49" s="181"/>
      <c r="D49" s="181"/>
      <c r="E49" s="181">
        <f>'実質公債費比率（分子）の構造'!L$45</f>
        <v>16411</v>
      </c>
      <c r="F49" s="181"/>
      <c r="G49" s="181"/>
      <c r="H49" s="181">
        <f>'実質公債費比率（分子）の構造'!M$45</f>
        <v>16461</v>
      </c>
      <c r="I49" s="181"/>
      <c r="J49" s="181"/>
      <c r="K49" s="181">
        <f>'実質公債費比率（分子）の構造'!N$45</f>
        <v>16374</v>
      </c>
      <c r="L49" s="181"/>
      <c r="M49" s="181"/>
      <c r="N49" s="181">
        <f>'実質公債費比率（分子）の構造'!O$45</f>
        <v>16363</v>
      </c>
      <c r="O49" s="181"/>
      <c r="P49" s="181"/>
    </row>
    <row r="50" spans="1:16" x14ac:dyDescent="0.2">
      <c r="A50" s="181" t="s">
        <v>71</v>
      </c>
      <c r="B50" s="181" t="e">
        <f>NA()</f>
        <v>#N/A</v>
      </c>
      <c r="C50" s="181">
        <f>IF(ISNUMBER('実質公債費比率（分子）の構造'!K$53),'実質公債費比率（分子）の構造'!K$53,NA())</f>
        <v>7403</v>
      </c>
      <c r="D50" s="181" t="e">
        <f>NA()</f>
        <v>#N/A</v>
      </c>
      <c r="E50" s="181" t="e">
        <f>NA()</f>
        <v>#N/A</v>
      </c>
      <c r="F50" s="181">
        <f>IF(ISNUMBER('実質公債費比率（分子）の構造'!L$53),'実質公債費比率（分子）の構造'!L$53,NA())</f>
        <v>7645</v>
      </c>
      <c r="G50" s="181" t="e">
        <f>NA()</f>
        <v>#N/A</v>
      </c>
      <c r="H50" s="181" t="e">
        <f>NA()</f>
        <v>#N/A</v>
      </c>
      <c r="I50" s="181">
        <f>IF(ISNUMBER('実質公債費比率（分子）の構造'!M$53),'実質公債費比率（分子）の構造'!M$53,NA())</f>
        <v>7015</v>
      </c>
      <c r="J50" s="181" t="e">
        <f>NA()</f>
        <v>#N/A</v>
      </c>
      <c r="K50" s="181" t="e">
        <f>NA()</f>
        <v>#N/A</v>
      </c>
      <c r="L50" s="181">
        <f>IF(ISNUMBER('実質公債費比率（分子）の構造'!N$53),'実質公債費比率（分子）の構造'!N$53,NA())</f>
        <v>6708</v>
      </c>
      <c r="M50" s="181" t="e">
        <f>NA()</f>
        <v>#N/A</v>
      </c>
      <c r="N50" s="181" t="e">
        <f>NA()</f>
        <v>#N/A</v>
      </c>
      <c r="O50" s="181">
        <f>IF(ISNUMBER('実質公債費比率（分子）の構造'!O$53),'実質公債費比率（分子）の構造'!O$53,NA())</f>
        <v>6234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152428</v>
      </c>
      <c r="E56" s="180"/>
      <c r="F56" s="180"/>
      <c r="G56" s="180">
        <f>'将来負担比率（分子）の構造'!J$52</f>
        <v>156166</v>
      </c>
      <c r="H56" s="180"/>
      <c r="I56" s="180"/>
      <c r="J56" s="180">
        <f>'将来負担比率（分子）の構造'!K$52</f>
        <v>165780</v>
      </c>
      <c r="K56" s="180"/>
      <c r="L56" s="180"/>
      <c r="M56" s="180">
        <f>'将来負担比率（分子）の構造'!L$52</f>
        <v>172990</v>
      </c>
      <c r="N56" s="180"/>
      <c r="O56" s="180"/>
      <c r="P56" s="180">
        <f>'将来負担比率（分子）の構造'!M$52</f>
        <v>175677</v>
      </c>
    </row>
    <row r="57" spans="1:16" x14ac:dyDescent="0.2">
      <c r="A57" s="180" t="s">
        <v>42</v>
      </c>
      <c r="B57" s="180"/>
      <c r="C57" s="180"/>
      <c r="D57" s="180">
        <f>'将来負担比率（分子）の構造'!I$51</f>
        <v>590</v>
      </c>
      <c r="E57" s="180"/>
      <c r="F57" s="180"/>
      <c r="G57" s="180">
        <f>'将来負担比率（分子）の構造'!J$51</f>
        <v>307</v>
      </c>
      <c r="H57" s="180"/>
      <c r="I57" s="180"/>
      <c r="J57" s="180">
        <f>'将来負担比率（分子）の構造'!K$51</f>
        <v>595</v>
      </c>
      <c r="K57" s="180"/>
      <c r="L57" s="180"/>
      <c r="M57" s="180">
        <f>'将来負担比率（分子）の構造'!L$51</f>
        <v>7760</v>
      </c>
      <c r="N57" s="180"/>
      <c r="O57" s="180"/>
      <c r="P57" s="180">
        <f>'将来負担比率（分子）の構造'!M$51</f>
        <v>8554</v>
      </c>
    </row>
    <row r="58" spans="1:16" x14ac:dyDescent="0.2">
      <c r="A58" s="180" t="s">
        <v>41</v>
      </c>
      <c r="B58" s="180"/>
      <c r="C58" s="180"/>
      <c r="D58" s="180">
        <f>'将来負担比率（分子）の構造'!I$50</f>
        <v>24776</v>
      </c>
      <c r="E58" s="180"/>
      <c r="F58" s="180"/>
      <c r="G58" s="180">
        <f>'将来負担比率（分子）の構造'!J$50</f>
        <v>22817</v>
      </c>
      <c r="H58" s="180"/>
      <c r="I58" s="180"/>
      <c r="J58" s="180">
        <f>'将来負担比率（分子）の構造'!K$50</f>
        <v>20721</v>
      </c>
      <c r="K58" s="180"/>
      <c r="L58" s="180"/>
      <c r="M58" s="180">
        <f>'将来負担比率（分子）の構造'!L$50</f>
        <v>19335</v>
      </c>
      <c r="N58" s="180"/>
      <c r="O58" s="180"/>
      <c r="P58" s="180">
        <f>'将来負担比率（分子）の構造'!M$50</f>
        <v>14915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7002</v>
      </c>
      <c r="L61" s="180"/>
      <c r="M61" s="180"/>
      <c r="N61" s="180">
        <f>'将来負担比率（分子）の構造'!M$46</f>
        <v>7169</v>
      </c>
      <c r="O61" s="180"/>
      <c r="P61" s="180"/>
    </row>
    <row r="62" spans="1:16" x14ac:dyDescent="0.2">
      <c r="A62" s="180" t="s">
        <v>35</v>
      </c>
      <c r="B62" s="180">
        <f>'将来負担比率（分子）の構造'!I$45</f>
        <v>26617</v>
      </c>
      <c r="C62" s="180"/>
      <c r="D62" s="180"/>
      <c r="E62" s="180">
        <f>'将来負担比率（分子）の構造'!J$45</f>
        <v>23674</v>
      </c>
      <c r="F62" s="180"/>
      <c r="G62" s="180"/>
      <c r="H62" s="180">
        <f>'将来負担比率（分子）の構造'!K$45</f>
        <v>24375</v>
      </c>
      <c r="I62" s="180"/>
      <c r="J62" s="180"/>
      <c r="K62" s="180">
        <f>'将来負担比率（分子）の構造'!L$45</f>
        <v>24296</v>
      </c>
      <c r="L62" s="180"/>
      <c r="M62" s="180"/>
      <c r="N62" s="180">
        <f>'将来負担比率（分子）の構造'!M$45</f>
        <v>22920</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f>'将来負担比率（分子）の構造'!M$44</f>
        <v>166</v>
      </c>
      <c r="O63" s="180"/>
      <c r="P63" s="180"/>
    </row>
    <row r="64" spans="1:16" x14ac:dyDescent="0.2">
      <c r="A64" s="180" t="s">
        <v>33</v>
      </c>
      <c r="B64" s="180">
        <f>'将来負担比率（分子）の構造'!I$43</f>
        <v>54925</v>
      </c>
      <c r="C64" s="180"/>
      <c r="D64" s="180"/>
      <c r="E64" s="180">
        <f>'将来負担比率（分子）の構造'!J$43</f>
        <v>55434</v>
      </c>
      <c r="F64" s="180"/>
      <c r="G64" s="180"/>
      <c r="H64" s="180">
        <f>'将来負担比率（分子）の構造'!K$43</f>
        <v>53909</v>
      </c>
      <c r="I64" s="180"/>
      <c r="J64" s="180"/>
      <c r="K64" s="180">
        <f>'将来負担比率（分子）の構造'!L$43</f>
        <v>49661</v>
      </c>
      <c r="L64" s="180"/>
      <c r="M64" s="180"/>
      <c r="N64" s="180">
        <f>'将来負担比率（分子）の構造'!M$43</f>
        <v>50290</v>
      </c>
      <c r="O64" s="180"/>
      <c r="P64" s="180"/>
    </row>
    <row r="65" spans="1:16" x14ac:dyDescent="0.2">
      <c r="A65" s="180" t="s">
        <v>32</v>
      </c>
      <c r="B65" s="180">
        <f>'将来負担比率（分子）の構造'!I$42</f>
        <v>209</v>
      </c>
      <c r="C65" s="180"/>
      <c r="D65" s="180"/>
      <c r="E65" s="180">
        <f>'将来負担比率（分子）の構造'!J$42</f>
        <v>176</v>
      </c>
      <c r="F65" s="180"/>
      <c r="G65" s="180"/>
      <c r="H65" s="180">
        <f>'将来負担比率（分子）の構造'!K$42</f>
        <v>135</v>
      </c>
      <c r="I65" s="180"/>
      <c r="J65" s="180"/>
      <c r="K65" s="180">
        <f>'将来負担比率（分子）の構造'!L$42</f>
        <v>112</v>
      </c>
      <c r="L65" s="180"/>
      <c r="M65" s="180"/>
      <c r="N65" s="180">
        <f>'将来負担比率（分子）の構造'!M$42</f>
        <v>84</v>
      </c>
      <c r="O65" s="180"/>
      <c r="P65" s="180"/>
    </row>
    <row r="66" spans="1:16" x14ac:dyDescent="0.2">
      <c r="A66" s="180" t="s">
        <v>31</v>
      </c>
      <c r="B66" s="180">
        <f>'将来負担比率（分子）の構造'!I$41</f>
        <v>153156</v>
      </c>
      <c r="C66" s="180"/>
      <c r="D66" s="180"/>
      <c r="E66" s="180">
        <f>'将来負担比率（分子）の構造'!J$41</f>
        <v>157733</v>
      </c>
      <c r="F66" s="180"/>
      <c r="G66" s="180"/>
      <c r="H66" s="180">
        <f>'将来負担比率（分子）の構造'!K$41</f>
        <v>165803</v>
      </c>
      <c r="I66" s="180"/>
      <c r="J66" s="180"/>
      <c r="K66" s="180">
        <f>'将来負担比率（分子）の構造'!L$41</f>
        <v>175522</v>
      </c>
      <c r="L66" s="180"/>
      <c r="M66" s="180"/>
      <c r="N66" s="180">
        <f>'将来負担比率（分子）の構造'!M$41</f>
        <v>178157</v>
      </c>
      <c r="O66" s="180"/>
      <c r="P66" s="180"/>
    </row>
    <row r="67" spans="1:16" x14ac:dyDescent="0.2">
      <c r="A67" s="180" t="s">
        <v>75</v>
      </c>
      <c r="B67" s="180" t="e">
        <f>NA()</f>
        <v>#N/A</v>
      </c>
      <c r="C67" s="180">
        <f>IF(ISNUMBER('将来負担比率（分子）の構造'!I$53), IF('将来負担比率（分子）の構造'!I$53 &lt; 0, 0, '将来負担比率（分子）の構造'!I$53), NA())</f>
        <v>57113</v>
      </c>
      <c r="D67" s="180" t="e">
        <f>NA()</f>
        <v>#N/A</v>
      </c>
      <c r="E67" s="180" t="e">
        <f>NA()</f>
        <v>#N/A</v>
      </c>
      <c r="F67" s="180">
        <f>IF(ISNUMBER('将来負担比率（分子）の構造'!J$53), IF('将来負担比率（分子）の構造'!J$53 &lt; 0, 0, '将来負担比率（分子）の構造'!J$53), NA())</f>
        <v>57728</v>
      </c>
      <c r="G67" s="180" t="e">
        <f>NA()</f>
        <v>#N/A</v>
      </c>
      <c r="H67" s="180" t="e">
        <f>NA()</f>
        <v>#N/A</v>
      </c>
      <c r="I67" s="180">
        <f>IF(ISNUMBER('将来負担比率（分子）の構造'!K$53), IF('将来負担比率（分子）の構造'!K$53 &lt; 0, 0, '将来負担比率（分子）の構造'!K$53), NA())</f>
        <v>57125</v>
      </c>
      <c r="J67" s="180" t="e">
        <f>NA()</f>
        <v>#N/A</v>
      </c>
      <c r="K67" s="180" t="e">
        <f>NA()</f>
        <v>#N/A</v>
      </c>
      <c r="L67" s="180">
        <f>IF(ISNUMBER('将来負担比率（分子）の構造'!L$53), IF('将来負担比率（分子）の構造'!L$53 &lt; 0, 0, '将来負担比率（分子）の構造'!L$53), NA())</f>
        <v>56508</v>
      </c>
      <c r="M67" s="180" t="e">
        <f>NA()</f>
        <v>#N/A</v>
      </c>
      <c r="N67" s="180" t="e">
        <f>NA()</f>
        <v>#N/A</v>
      </c>
      <c r="O67" s="180">
        <f>IF(ISNUMBER('将来負担比率（分子）の構造'!M$53), IF('将来負担比率（分子）の構造'!M$53 &lt; 0, 0, '将来負担比率（分子）の構造'!M$53), NA())</f>
        <v>59642</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11996</v>
      </c>
      <c r="C72" s="184">
        <f>基金残高に係る経年分析!G55</f>
        <v>11700</v>
      </c>
      <c r="D72" s="184">
        <f>基金残高に係る経年分析!H55</f>
        <v>9239</v>
      </c>
    </row>
    <row r="73" spans="1:16" x14ac:dyDescent="0.2">
      <c r="A73" s="183" t="s">
        <v>78</v>
      </c>
      <c r="B73" s="184">
        <f>基金残高に係る経年分析!F56</f>
        <v>1569</v>
      </c>
      <c r="C73" s="184">
        <f>基金残高に係る経年分析!G56</f>
        <v>1521</v>
      </c>
      <c r="D73" s="184">
        <f>基金残高に係る経年分析!H56</f>
        <v>312</v>
      </c>
    </row>
    <row r="74" spans="1:16" x14ac:dyDescent="0.2">
      <c r="A74" s="183" t="s">
        <v>79</v>
      </c>
      <c r="B74" s="184">
        <f>基金残高に係る経年分析!F57</f>
        <v>7055</v>
      </c>
      <c r="C74" s="184">
        <f>基金残高に係る経年分析!G57</f>
        <v>5439</v>
      </c>
      <c r="D74" s="184">
        <f>基金残高に係る経年分析!H57</f>
        <v>6984</v>
      </c>
    </row>
  </sheetData>
  <sheetProtection algorithmName="SHA-512" hashValue="jPPF/ogVeduCFd8gIkjyqezE5dzCBGW0ACHhn2Li8eHLKJ/ISdIZ9C/uaYytdKsee+p6edcpEd6xcVv5E2Zsxg==" saltValue="f8fhlbI3V77WMUSha2x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224</v>
      </c>
      <c r="C5" s="628"/>
      <c r="D5" s="628"/>
      <c r="E5" s="628"/>
      <c r="F5" s="628"/>
      <c r="G5" s="628"/>
      <c r="H5" s="628"/>
      <c r="I5" s="628"/>
      <c r="J5" s="628"/>
      <c r="K5" s="628"/>
      <c r="L5" s="628"/>
      <c r="M5" s="628"/>
      <c r="N5" s="628"/>
      <c r="O5" s="628"/>
      <c r="P5" s="628"/>
      <c r="Q5" s="629"/>
      <c r="R5" s="630">
        <v>64445751</v>
      </c>
      <c r="S5" s="631"/>
      <c r="T5" s="631"/>
      <c r="U5" s="631"/>
      <c r="V5" s="631"/>
      <c r="W5" s="631"/>
      <c r="X5" s="631"/>
      <c r="Y5" s="632"/>
      <c r="Z5" s="633">
        <v>40</v>
      </c>
      <c r="AA5" s="633"/>
      <c r="AB5" s="633"/>
      <c r="AC5" s="633"/>
      <c r="AD5" s="634">
        <v>64445751</v>
      </c>
      <c r="AE5" s="634"/>
      <c r="AF5" s="634"/>
      <c r="AG5" s="634"/>
      <c r="AH5" s="634"/>
      <c r="AI5" s="634"/>
      <c r="AJ5" s="634"/>
      <c r="AK5" s="634"/>
      <c r="AL5" s="635">
        <v>71.900000000000006</v>
      </c>
      <c r="AM5" s="636"/>
      <c r="AN5" s="636"/>
      <c r="AO5" s="637"/>
      <c r="AP5" s="627" t="s">
        <v>225</v>
      </c>
      <c r="AQ5" s="628"/>
      <c r="AR5" s="628"/>
      <c r="AS5" s="628"/>
      <c r="AT5" s="628"/>
      <c r="AU5" s="628"/>
      <c r="AV5" s="628"/>
      <c r="AW5" s="628"/>
      <c r="AX5" s="628"/>
      <c r="AY5" s="628"/>
      <c r="AZ5" s="628"/>
      <c r="BA5" s="628"/>
      <c r="BB5" s="628"/>
      <c r="BC5" s="628"/>
      <c r="BD5" s="628"/>
      <c r="BE5" s="628"/>
      <c r="BF5" s="629"/>
      <c r="BG5" s="641">
        <v>62201053</v>
      </c>
      <c r="BH5" s="642"/>
      <c r="BI5" s="642"/>
      <c r="BJ5" s="642"/>
      <c r="BK5" s="642"/>
      <c r="BL5" s="642"/>
      <c r="BM5" s="642"/>
      <c r="BN5" s="643"/>
      <c r="BO5" s="644">
        <v>96.5</v>
      </c>
      <c r="BP5" s="644"/>
      <c r="BQ5" s="644"/>
      <c r="BR5" s="644"/>
      <c r="BS5" s="645">
        <v>1646536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2">
      <c r="B6" s="638" t="s">
        <v>229</v>
      </c>
      <c r="C6" s="639"/>
      <c r="D6" s="639"/>
      <c r="E6" s="639"/>
      <c r="F6" s="639"/>
      <c r="G6" s="639"/>
      <c r="H6" s="639"/>
      <c r="I6" s="639"/>
      <c r="J6" s="639"/>
      <c r="K6" s="639"/>
      <c r="L6" s="639"/>
      <c r="M6" s="639"/>
      <c r="N6" s="639"/>
      <c r="O6" s="639"/>
      <c r="P6" s="639"/>
      <c r="Q6" s="640"/>
      <c r="R6" s="641">
        <v>1005075</v>
      </c>
      <c r="S6" s="642"/>
      <c r="T6" s="642"/>
      <c r="U6" s="642"/>
      <c r="V6" s="642"/>
      <c r="W6" s="642"/>
      <c r="X6" s="642"/>
      <c r="Y6" s="643"/>
      <c r="Z6" s="644">
        <v>0.6</v>
      </c>
      <c r="AA6" s="644"/>
      <c r="AB6" s="644"/>
      <c r="AC6" s="644"/>
      <c r="AD6" s="645">
        <v>1005075</v>
      </c>
      <c r="AE6" s="645"/>
      <c r="AF6" s="645"/>
      <c r="AG6" s="645"/>
      <c r="AH6" s="645"/>
      <c r="AI6" s="645"/>
      <c r="AJ6" s="645"/>
      <c r="AK6" s="645"/>
      <c r="AL6" s="646">
        <v>1.1000000000000001</v>
      </c>
      <c r="AM6" s="647"/>
      <c r="AN6" s="647"/>
      <c r="AO6" s="648"/>
      <c r="AP6" s="638" t="s">
        <v>230</v>
      </c>
      <c r="AQ6" s="639"/>
      <c r="AR6" s="639"/>
      <c r="AS6" s="639"/>
      <c r="AT6" s="639"/>
      <c r="AU6" s="639"/>
      <c r="AV6" s="639"/>
      <c r="AW6" s="639"/>
      <c r="AX6" s="639"/>
      <c r="AY6" s="639"/>
      <c r="AZ6" s="639"/>
      <c r="BA6" s="639"/>
      <c r="BB6" s="639"/>
      <c r="BC6" s="639"/>
      <c r="BD6" s="639"/>
      <c r="BE6" s="639"/>
      <c r="BF6" s="640"/>
      <c r="BG6" s="641">
        <v>62201053</v>
      </c>
      <c r="BH6" s="642"/>
      <c r="BI6" s="642"/>
      <c r="BJ6" s="642"/>
      <c r="BK6" s="642"/>
      <c r="BL6" s="642"/>
      <c r="BM6" s="642"/>
      <c r="BN6" s="643"/>
      <c r="BO6" s="644">
        <v>96.5</v>
      </c>
      <c r="BP6" s="644"/>
      <c r="BQ6" s="644"/>
      <c r="BR6" s="644"/>
      <c r="BS6" s="645">
        <v>1646536</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753242</v>
      </c>
      <c r="CS6" s="642"/>
      <c r="CT6" s="642"/>
      <c r="CU6" s="642"/>
      <c r="CV6" s="642"/>
      <c r="CW6" s="642"/>
      <c r="CX6" s="642"/>
      <c r="CY6" s="643"/>
      <c r="CZ6" s="635">
        <v>0.5</v>
      </c>
      <c r="DA6" s="636"/>
      <c r="DB6" s="636"/>
      <c r="DC6" s="655"/>
      <c r="DD6" s="650" t="s">
        <v>137</v>
      </c>
      <c r="DE6" s="642"/>
      <c r="DF6" s="642"/>
      <c r="DG6" s="642"/>
      <c r="DH6" s="642"/>
      <c r="DI6" s="642"/>
      <c r="DJ6" s="642"/>
      <c r="DK6" s="642"/>
      <c r="DL6" s="642"/>
      <c r="DM6" s="642"/>
      <c r="DN6" s="642"/>
      <c r="DO6" s="642"/>
      <c r="DP6" s="643"/>
      <c r="DQ6" s="650">
        <v>753242</v>
      </c>
      <c r="DR6" s="642"/>
      <c r="DS6" s="642"/>
      <c r="DT6" s="642"/>
      <c r="DU6" s="642"/>
      <c r="DV6" s="642"/>
      <c r="DW6" s="642"/>
      <c r="DX6" s="642"/>
      <c r="DY6" s="642"/>
      <c r="DZ6" s="642"/>
      <c r="EA6" s="642"/>
      <c r="EB6" s="642"/>
      <c r="EC6" s="651"/>
    </row>
    <row r="7" spans="2:143" ht="11.25" customHeight="1" x14ac:dyDescent="0.2">
      <c r="B7" s="638" t="s">
        <v>232</v>
      </c>
      <c r="C7" s="639"/>
      <c r="D7" s="639"/>
      <c r="E7" s="639"/>
      <c r="F7" s="639"/>
      <c r="G7" s="639"/>
      <c r="H7" s="639"/>
      <c r="I7" s="639"/>
      <c r="J7" s="639"/>
      <c r="K7" s="639"/>
      <c r="L7" s="639"/>
      <c r="M7" s="639"/>
      <c r="N7" s="639"/>
      <c r="O7" s="639"/>
      <c r="P7" s="639"/>
      <c r="Q7" s="640"/>
      <c r="R7" s="641">
        <v>165138</v>
      </c>
      <c r="S7" s="642"/>
      <c r="T7" s="642"/>
      <c r="U7" s="642"/>
      <c r="V7" s="642"/>
      <c r="W7" s="642"/>
      <c r="X7" s="642"/>
      <c r="Y7" s="643"/>
      <c r="Z7" s="644">
        <v>0.1</v>
      </c>
      <c r="AA7" s="644"/>
      <c r="AB7" s="644"/>
      <c r="AC7" s="644"/>
      <c r="AD7" s="645">
        <v>165138</v>
      </c>
      <c r="AE7" s="645"/>
      <c r="AF7" s="645"/>
      <c r="AG7" s="645"/>
      <c r="AH7" s="645"/>
      <c r="AI7" s="645"/>
      <c r="AJ7" s="645"/>
      <c r="AK7" s="645"/>
      <c r="AL7" s="646">
        <v>0.2</v>
      </c>
      <c r="AM7" s="647"/>
      <c r="AN7" s="647"/>
      <c r="AO7" s="648"/>
      <c r="AP7" s="638" t="s">
        <v>233</v>
      </c>
      <c r="AQ7" s="639"/>
      <c r="AR7" s="639"/>
      <c r="AS7" s="639"/>
      <c r="AT7" s="639"/>
      <c r="AU7" s="639"/>
      <c r="AV7" s="639"/>
      <c r="AW7" s="639"/>
      <c r="AX7" s="639"/>
      <c r="AY7" s="639"/>
      <c r="AZ7" s="639"/>
      <c r="BA7" s="639"/>
      <c r="BB7" s="639"/>
      <c r="BC7" s="639"/>
      <c r="BD7" s="639"/>
      <c r="BE7" s="639"/>
      <c r="BF7" s="640"/>
      <c r="BG7" s="641">
        <v>32605462</v>
      </c>
      <c r="BH7" s="642"/>
      <c r="BI7" s="642"/>
      <c r="BJ7" s="642"/>
      <c r="BK7" s="642"/>
      <c r="BL7" s="642"/>
      <c r="BM7" s="642"/>
      <c r="BN7" s="643"/>
      <c r="BO7" s="644">
        <v>50.6</v>
      </c>
      <c r="BP7" s="644"/>
      <c r="BQ7" s="644"/>
      <c r="BR7" s="644"/>
      <c r="BS7" s="645">
        <v>1646536</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18279707</v>
      </c>
      <c r="CS7" s="642"/>
      <c r="CT7" s="642"/>
      <c r="CU7" s="642"/>
      <c r="CV7" s="642"/>
      <c r="CW7" s="642"/>
      <c r="CX7" s="642"/>
      <c r="CY7" s="643"/>
      <c r="CZ7" s="644">
        <v>11.6</v>
      </c>
      <c r="DA7" s="644"/>
      <c r="DB7" s="644"/>
      <c r="DC7" s="644"/>
      <c r="DD7" s="650">
        <v>1918866</v>
      </c>
      <c r="DE7" s="642"/>
      <c r="DF7" s="642"/>
      <c r="DG7" s="642"/>
      <c r="DH7" s="642"/>
      <c r="DI7" s="642"/>
      <c r="DJ7" s="642"/>
      <c r="DK7" s="642"/>
      <c r="DL7" s="642"/>
      <c r="DM7" s="642"/>
      <c r="DN7" s="642"/>
      <c r="DO7" s="642"/>
      <c r="DP7" s="643"/>
      <c r="DQ7" s="650">
        <v>12147098</v>
      </c>
      <c r="DR7" s="642"/>
      <c r="DS7" s="642"/>
      <c r="DT7" s="642"/>
      <c r="DU7" s="642"/>
      <c r="DV7" s="642"/>
      <c r="DW7" s="642"/>
      <c r="DX7" s="642"/>
      <c r="DY7" s="642"/>
      <c r="DZ7" s="642"/>
      <c r="EA7" s="642"/>
      <c r="EB7" s="642"/>
      <c r="EC7" s="651"/>
    </row>
    <row r="8" spans="2:143" ht="11.25" customHeight="1" x14ac:dyDescent="0.2">
      <c r="B8" s="638" t="s">
        <v>235</v>
      </c>
      <c r="C8" s="639"/>
      <c r="D8" s="639"/>
      <c r="E8" s="639"/>
      <c r="F8" s="639"/>
      <c r="G8" s="639"/>
      <c r="H8" s="639"/>
      <c r="I8" s="639"/>
      <c r="J8" s="639"/>
      <c r="K8" s="639"/>
      <c r="L8" s="639"/>
      <c r="M8" s="639"/>
      <c r="N8" s="639"/>
      <c r="O8" s="639"/>
      <c r="P8" s="639"/>
      <c r="Q8" s="640"/>
      <c r="R8" s="641">
        <v>344737</v>
      </c>
      <c r="S8" s="642"/>
      <c r="T8" s="642"/>
      <c r="U8" s="642"/>
      <c r="V8" s="642"/>
      <c r="W8" s="642"/>
      <c r="X8" s="642"/>
      <c r="Y8" s="643"/>
      <c r="Z8" s="644">
        <v>0.2</v>
      </c>
      <c r="AA8" s="644"/>
      <c r="AB8" s="644"/>
      <c r="AC8" s="644"/>
      <c r="AD8" s="645">
        <v>344737</v>
      </c>
      <c r="AE8" s="645"/>
      <c r="AF8" s="645"/>
      <c r="AG8" s="645"/>
      <c r="AH8" s="645"/>
      <c r="AI8" s="645"/>
      <c r="AJ8" s="645"/>
      <c r="AK8" s="645"/>
      <c r="AL8" s="646">
        <v>0.4</v>
      </c>
      <c r="AM8" s="647"/>
      <c r="AN8" s="647"/>
      <c r="AO8" s="648"/>
      <c r="AP8" s="638" t="s">
        <v>236</v>
      </c>
      <c r="AQ8" s="639"/>
      <c r="AR8" s="639"/>
      <c r="AS8" s="639"/>
      <c r="AT8" s="639"/>
      <c r="AU8" s="639"/>
      <c r="AV8" s="639"/>
      <c r="AW8" s="639"/>
      <c r="AX8" s="639"/>
      <c r="AY8" s="639"/>
      <c r="AZ8" s="639"/>
      <c r="BA8" s="639"/>
      <c r="BB8" s="639"/>
      <c r="BC8" s="639"/>
      <c r="BD8" s="639"/>
      <c r="BE8" s="639"/>
      <c r="BF8" s="640"/>
      <c r="BG8" s="641">
        <v>737741</v>
      </c>
      <c r="BH8" s="642"/>
      <c r="BI8" s="642"/>
      <c r="BJ8" s="642"/>
      <c r="BK8" s="642"/>
      <c r="BL8" s="642"/>
      <c r="BM8" s="642"/>
      <c r="BN8" s="643"/>
      <c r="BO8" s="644">
        <v>1.1000000000000001</v>
      </c>
      <c r="BP8" s="644"/>
      <c r="BQ8" s="644"/>
      <c r="BR8" s="644"/>
      <c r="BS8" s="650" t="s">
        <v>237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66417845</v>
      </c>
      <c r="CS8" s="642"/>
      <c r="CT8" s="642"/>
      <c r="CU8" s="642"/>
      <c r="CV8" s="642"/>
      <c r="CW8" s="642"/>
      <c r="CX8" s="642"/>
      <c r="CY8" s="643"/>
      <c r="CZ8" s="644">
        <v>42.1</v>
      </c>
      <c r="DA8" s="644"/>
      <c r="DB8" s="644"/>
      <c r="DC8" s="644"/>
      <c r="DD8" s="650">
        <v>717981</v>
      </c>
      <c r="DE8" s="642"/>
      <c r="DF8" s="642"/>
      <c r="DG8" s="642"/>
      <c r="DH8" s="642"/>
      <c r="DI8" s="642"/>
      <c r="DJ8" s="642"/>
      <c r="DK8" s="642"/>
      <c r="DL8" s="642"/>
      <c r="DM8" s="642"/>
      <c r="DN8" s="642"/>
      <c r="DO8" s="642"/>
      <c r="DP8" s="643"/>
      <c r="DQ8" s="650">
        <v>34167860</v>
      </c>
      <c r="DR8" s="642"/>
      <c r="DS8" s="642"/>
      <c r="DT8" s="642"/>
      <c r="DU8" s="642"/>
      <c r="DV8" s="642"/>
      <c r="DW8" s="642"/>
      <c r="DX8" s="642"/>
      <c r="DY8" s="642"/>
      <c r="DZ8" s="642"/>
      <c r="EA8" s="642"/>
      <c r="EB8" s="642"/>
      <c r="EC8" s="651"/>
    </row>
    <row r="9" spans="2:143" ht="11.25" customHeight="1" x14ac:dyDescent="0.2">
      <c r="B9" s="638" t="s">
        <v>239</v>
      </c>
      <c r="C9" s="639"/>
      <c r="D9" s="639"/>
      <c r="E9" s="639"/>
      <c r="F9" s="639"/>
      <c r="G9" s="639"/>
      <c r="H9" s="639"/>
      <c r="I9" s="639"/>
      <c r="J9" s="639"/>
      <c r="K9" s="639"/>
      <c r="L9" s="639"/>
      <c r="M9" s="639"/>
      <c r="N9" s="639"/>
      <c r="O9" s="639"/>
      <c r="P9" s="639"/>
      <c r="Q9" s="640"/>
      <c r="R9" s="641">
        <v>254819</v>
      </c>
      <c r="S9" s="642"/>
      <c r="T9" s="642"/>
      <c r="U9" s="642"/>
      <c r="V9" s="642"/>
      <c r="W9" s="642"/>
      <c r="X9" s="642"/>
      <c r="Y9" s="643"/>
      <c r="Z9" s="644">
        <v>0.2</v>
      </c>
      <c r="AA9" s="644"/>
      <c r="AB9" s="644"/>
      <c r="AC9" s="644"/>
      <c r="AD9" s="645">
        <v>254819</v>
      </c>
      <c r="AE9" s="645"/>
      <c r="AF9" s="645"/>
      <c r="AG9" s="645"/>
      <c r="AH9" s="645"/>
      <c r="AI9" s="645"/>
      <c r="AJ9" s="645"/>
      <c r="AK9" s="645"/>
      <c r="AL9" s="646">
        <v>0.3</v>
      </c>
      <c r="AM9" s="647"/>
      <c r="AN9" s="647"/>
      <c r="AO9" s="648"/>
      <c r="AP9" s="638" t="s">
        <v>240</v>
      </c>
      <c r="AQ9" s="639"/>
      <c r="AR9" s="639"/>
      <c r="AS9" s="639"/>
      <c r="AT9" s="639"/>
      <c r="AU9" s="639"/>
      <c r="AV9" s="639"/>
      <c r="AW9" s="639"/>
      <c r="AX9" s="639"/>
      <c r="AY9" s="639"/>
      <c r="AZ9" s="639"/>
      <c r="BA9" s="639"/>
      <c r="BB9" s="639"/>
      <c r="BC9" s="639"/>
      <c r="BD9" s="639"/>
      <c r="BE9" s="639"/>
      <c r="BF9" s="640"/>
      <c r="BG9" s="641">
        <v>23212570</v>
      </c>
      <c r="BH9" s="642"/>
      <c r="BI9" s="642"/>
      <c r="BJ9" s="642"/>
      <c r="BK9" s="642"/>
      <c r="BL9" s="642"/>
      <c r="BM9" s="642"/>
      <c r="BN9" s="643"/>
      <c r="BO9" s="644">
        <v>36</v>
      </c>
      <c r="BP9" s="644"/>
      <c r="BQ9" s="644"/>
      <c r="BR9" s="644"/>
      <c r="BS9" s="650" t="s">
        <v>137</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16591883</v>
      </c>
      <c r="CS9" s="642"/>
      <c r="CT9" s="642"/>
      <c r="CU9" s="642"/>
      <c r="CV9" s="642"/>
      <c r="CW9" s="642"/>
      <c r="CX9" s="642"/>
      <c r="CY9" s="643"/>
      <c r="CZ9" s="644">
        <v>10.5</v>
      </c>
      <c r="DA9" s="644"/>
      <c r="DB9" s="644"/>
      <c r="DC9" s="644"/>
      <c r="DD9" s="650">
        <v>1459683</v>
      </c>
      <c r="DE9" s="642"/>
      <c r="DF9" s="642"/>
      <c r="DG9" s="642"/>
      <c r="DH9" s="642"/>
      <c r="DI9" s="642"/>
      <c r="DJ9" s="642"/>
      <c r="DK9" s="642"/>
      <c r="DL9" s="642"/>
      <c r="DM9" s="642"/>
      <c r="DN9" s="642"/>
      <c r="DO9" s="642"/>
      <c r="DP9" s="643"/>
      <c r="DQ9" s="650">
        <v>10931466</v>
      </c>
      <c r="DR9" s="642"/>
      <c r="DS9" s="642"/>
      <c r="DT9" s="642"/>
      <c r="DU9" s="642"/>
      <c r="DV9" s="642"/>
      <c r="DW9" s="642"/>
      <c r="DX9" s="642"/>
      <c r="DY9" s="642"/>
      <c r="DZ9" s="642"/>
      <c r="EA9" s="642"/>
      <c r="EB9" s="642"/>
      <c r="EC9" s="651"/>
    </row>
    <row r="10" spans="2:143" ht="11.25" customHeight="1" x14ac:dyDescent="0.2">
      <c r="B10" s="638" t="s">
        <v>242</v>
      </c>
      <c r="C10" s="639"/>
      <c r="D10" s="639"/>
      <c r="E10" s="639"/>
      <c r="F10" s="639"/>
      <c r="G10" s="639"/>
      <c r="H10" s="639"/>
      <c r="I10" s="639"/>
      <c r="J10" s="639"/>
      <c r="K10" s="639"/>
      <c r="L10" s="639"/>
      <c r="M10" s="639"/>
      <c r="N10" s="639"/>
      <c r="O10" s="639"/>
      <c r="P10" s="639"/>
      <c r="Q10" s="640"/>
      <c r="R10" s="641" t="s">
        <v>237</v>
      </c>
      <c r="S10" s="642"/>
      <c r="T10" s="642"/>
      <c r="U10" s="642"/>
      <c r="V10" s="642"/>
      <c r="W10" s="642"/>
      <c r="X10" s="642"/>
      <c r="Y10" s="643"/>
      <c r="Z10" s="644" t="s">
        <v>237</v>
      </c>
      <c r="AA10" s="644"/>
      <c r="AB10" s="644"/>
      <c r="AC10" s="644"/>
      <c r="AD10" s="645" t="s">
        <v>237</v>
      </c>
      <c r="AE10" s="645"/>
      <c r="AF10" s="645"/>
      <c r="AG10" s="645"/>
      <c r="AH10" s="645"/>
      <c r="AI10" s="645"/>
      <c r="AJ10" s="645"/>
      <c r="AK10" s="645"/>
      <c r="AL10" s="646" t="s">
        <v>237</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2105426</v>
      </c>
      <c r="BH10" s="642"/>
      <c r="BI10" s="642"/>
      <c r="BJ10" s="642"/>
      <c r="BK10" s="642"/>
      <c r="BL10" s="642"/>
      <c r="BM10" s="642"/>
      <c r="BN10" s="643"/>
      <c r="BO10" s="644">
        <v>3.3</v>
      </c>
      <c r="BP10" s="644"/>
      <c r="BQ10" s="644"/>
      <c r="BR10" s="644"/>
      <c r="BS10" s="650">
        <v>351197</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285064</v>
      </c>
      <c r="CS10" s="642"/>
      <c r="CT10" s="642"/>
      <c r="CU10" s="642"/>
      <c r="CV10" s="642"/>
      <c r="CW10" s="642"/>
      <c r="CX10" s="642"/>
      <c r="CY10" s="643"/>
      <c r="CZ10" s="644">
        <v>0.2</v>
      </c>
      <c r="DA10" s="644"/>
      <c r="DB10" s="644"/>
      <c r="DC10" s="644"/>
      <c r="DD10" s="650" t="s">
        <v>137</v>
      </c>
      <c r="DE10" s="642"/>
      <c r="DF10" s="642"/>
      <c r="DG10" s="642"/>
      <c r="DH10" s="642"/>
      <c r="DI10" s="642"/>
      <c r="DJ10" s="642"/>
      <c r="DK10" s="642"/>
      <c r="DL10" s="642"/>
      <c r="DM10" s="642"/>
      <c r="DN10" s="642"/>
      <c r="DO10" s="642"/>
      <c r="DP10" s="643"/>
      <c r="DQ10" s="650">
        <v>102191</v>
      </c>
      <c r="DR10" s="642"/>
      <c r="DS10" s="642"/>
      <c r="DT10" s="642"/>
      <c r="DU10" s="642"/>
      <c r="DV10" s="642"/>
      <c r="DW10" s="642"/>
      <c r="DX10" s="642"/>
      <c r="DY10" s="642"/>
      <c r="DZ10" s="642"/>
      <c r="EA10" s="642"/>
      <c r="EB10" s="642"/>
      <c r="EC10" s="651"/>
    </row>
    <row r="11" spans="2:143" ht="11.25" customHeight="1" x14ac:dyDescent="0.2">
      <c r="B11" s="638" t="s">
        <v>245</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137</v>
      </c>
      <c r="AA11" s="644"/>
      <c r="AB11" s="644"/>
      <c r="AC11" s="644"/>
      <c r="AD11" s="645" t="s">
        <v>137</v>
      </c>
      <c r="AE11" s="645"/>
      <c r="AF11" s="645"/>
      <c r="AG11" s="645"/>
      <c r="AH11" s="645"/>
      <c r="AI11" s="645"/>
      <c r="AJ11" s="645"/>
      <c r="AK11" s="645"/>
      <c r="AL11" s="646" t="s">
        <v>137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6549725</v>
      </c>
      <c r="BH11" s="642"/>
      <c r="BI11" s="642"/>
      <c r="BJ11" s="642"/>
      <c r="BK11" s="642"/>
      <c r="BL11" s="642"/>
      <c r="BM11" s="642"/>
      <c r="BN11" s="643"/>
      <c r="BO11" s="644">
        <v>10.199999999999999</v>
      </c>
      <c r="BP11" s="644"/>
      <c r="BQ11" s="644"/>
      <c r="BR11" s="644"/>
      <c r="BS11" s="650">
        <v>1295339</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2433416</v>
      </c>
      <c r="CS11" s="642"/>
      <c r="CT11" s="642"/>
      <c r="CU11" s="642"/>
      <c r="CV11" s="642"/>
      <c r="CW11" s="642"/>
      <c r="CX11" s="642"/>
      <c r="CY11" s="643"/>
      <c r="CZ11" s="644">
        <v>1.5</v>
      </c>
      <c r="DA11" s="644"/>
      <c r="DB11" s="644"/>
      <c r="DC11" s="644"/>
      <c r="DD11" s="650">
        <v>1742471</v>
      </c>
      <c r="DE11" s="642"/>
      <c r="DF11" s="642"/>
      <c r="DG11" s="642"/>
      <c r="DH11" s="642"/>
      <c r="DI11" s="642"/>
      <c r="DJ11" s="642"/>
      <c r="DK11" s="642"/>
      <c r="DL11" s="642"/>
      <c r="DM11" s="642"/>
      <c r="DN11" s="642"/>
      <c r="DO11" s="642"/>
      <c r="DP11" s="643"/>
      <c r="DQ11" s="650">
        <v>1620481</v>
      </c>
      <c r="DR11" s="642"/>
      <c r="DS11" s="642"/>
      <c r="DT11" s="642"/>
      <c r="DU11" s="642"/>
      <c r="DV11" s="642"/>
      <c r="DW11" s="642"/>
      <c r="DX11" s="642"/>
      <c r="DY11" s="642"/>
      <c r="DZ11" s="642"/>
      <c r="EA11" s="642"/>
      <c r="EB11" s="642"/>
      <c r="EC11" s="651"/>
    </row>
    <row r="12" spans="2:143" ht="11.25" customHeight="1" x14ac:dyDescent="0.2">
      <c r="B12" s="638" t="s">
        <v>248</v>
      </c>
      <c r="C12" s="639"/>
      <c r="D12" s="639"/>
      <c r="E12" s="639"/>
      <c r="F12" s="639"/>
      <c r="G12" s="639"/>
      <c r="H12" s="639"/>
      <c r="I12" s="639"/>
      <c r="J12" s="639"/>
      <c r="K12" s="639"/>
      <c r="L12" s="639"/>
      <c r="M12" s="639"/>
      <c r="N12" s="639"/>
      <c r="O12" s="639"/>
      <c r="P12" s="639"/>
      <c r="Q12" s="640"/>
      <c r="R12" s="641">
        <v>8405562</v>
      </c>
      <c r="S12" s="642"/>
      <c r="T12" s="642"/>
      <c r="U12" s="642"/>
      <c r="V12" s="642"/>
      <c r="W12" s="642"/>
      <c r="X12" s="642"/>
      <c r="Y12" s="643"/>
      <c r="Z12" s="644">
        <v>5.2</v>
      </c>
      <c r="AA12" s="644"/>
      <c r="AB12" s="644"/>
      <c r="AC12" s="644"/>
      <c r="AD12" s="645">
        <v>8405562</v>
      </c>
      <c r="AE12" s="645"/>
      <c r="AF12" s="645"/>
      <c r="AG12" s="645"/>
      <c r="AH12" s="645"/>
      <c r="AI12" s="645"/>
      <c r="AJ12" s="645"/>
      <c r="AK12" s="645"/>
      <c r="AL12" s="646">
        <v>9.4</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25699433</v>
      </c>
      <c r="BH12" s="642"/>
      <c r="BI12" s="642"/>
      <c r="BJ12" s="642"/>
      <c r="BK12" s="642"/>
      <c r="BL12" s="642"/>
      <c r="BM12" s="642"/>
      <c r="BN12" s="643"/>
      <c r="BO12" s="644">
        <v>39.9</v>
      </c>
      <c r="BP12" s="644"/>
      <c r="BQ12" s="644"/>
      <c r="BR12" s="644"/>
      <c r="BS12" s="650" t="s">
        <v>137</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1576645</v>
      </c>
      <c r="CS12" s="642"/>
      <c r="CT12" s="642"/>
      <c r="CU12" s="642"/>
      <c r="CV12" s="642"/>
      <c r="CW12" s="642"/>
      <c r="CX12" s="642"/>
      <c r="CY12" s="643"/>
      <c r="CZ12" s="644">
        <v>1</v>
      </c>
      <c r="DA12" s="644"/>
      <c r="DB12" s="644"/>
      <c r="DC12" s="644"/>
      <c r="DD12" s="650">
        <v>168981</v>
      </c>
      <c r="DE12" s="642"/>
      <c r="DF12" s="642"/>
      <c r="DG12" s="642"/>
      <c r="DH12" s="642"/>
      <c r="DI12" s="642"/>
      <c r="DJ12" s="642"/>
      <c r="DK12" s="642"/>
      <c r="DL12" s="642"/>
      <c r="DM12" s="642"/>
      <c r="DN12" s="642"/>
      <c r="DO12" s="642"/>
      <c r="DP12" s="643"/>
      <c r="DQ12" s="650">
        <v>1175413</v>
      </c>
      <c r="DR12" s="642"/>
      <c r="DS12" s="642"/>
      <c r="DT12" s="642"/>
      <c r="DU12" s="642"/>
      <c r="DV12" s="642"/>
      <c r="DW12" s="642"/>
      <c r="DX12" s="642"/>
      <c r="DY12" s="642"/>
      <c r="DZ12" s="642"/>
      <c r="EA12" s="642"/>
      <c r="EB12" s="642"/>
      <c r="EC12" s="651"/>
    </row>
    <row r="13" spans="2:143" ht="11.25" customHeight="1" x14ac:dyDescent="0.2">
      <c r="B13" s="638" t="s">
        <v>251</v>
      </c>
      <c r="C13" s="639"/>
      <c r="D13" s="639"/>
      <c r="E13" s="639"/>
      <c r="F13" s="639"/>
      <c r="G13" s="639"/>
      <c r="H13" s="639"/>
      <c r="I13" s="639"/>
      <c r="J13" s="639"/>
      <c r="K13" s="639"/>
      <c r="L13" s="639"/>
      <c r="M13" s="639"/>
      <c r="N13" s="639"/>
      <c r="O13" s="639"/>
      <c r="P13" s="639"/>
      <c r="Q13" s="640"/>
      <c r="R13" s="641">
        <v>27009</v>
      </c>
      <c r="S13" s="642"/>
      <c r="T13" s="642"/>
      <c r="U13" s="642"/>
      <c r="V13" s="642"/>
      <c r="W13" s="642"/>
      <c r="X13" s="642"/>
      <c r="Y13" s="643"/>
      <c r="Z13" s="644">
        <v>0</v>
      </c>
      <c r="AA13" s="644"/>
      <c r="AB13" s="644"/>
      <c r="AC13" s="644"/>
      <c r="AD13" s="645">
        <v>27009</v>
      </c>
      <c r="AE13" s="645"/>
      <c r="AF13" s="645"/>
      <c r="AG13" s="645"/>
      <c r="AH13" s="645"/>
      <c r="AI13" s="645"/>
      <c r="AJ13" s="645"/>
      <c r="AK13" s="645"/>
      <c r="AL13" s="646">
        <v>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25475776</v>
      </c>
      <c r="BH13" s="642"/>
      <c r="BI13" s="642"/>
      <c r="BJ13" s="642"/>
      <c r="BK13" s="642"/>
      <c r="BL13" s="642"/>
      <c r="BM13" s="642"/>
      <c r="BN13" s="643"/>
      <c r="BO13" s="644">
        <v>39.5</v>
      </c>
      <c r="BP13" s="644"/>
      <c r="BQ13" s="644"/>
      <c r="BR13" s="644"/>
      <c r="BS13" s="650" t="s">
        <v>137</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12279225</v>
      </c>
      <c r="CS13" s="642"/>
      <c r="CT13" s="642"/>
      <c r="CU13" s="642"/>
      <c r="CV13" s="642"/>
      <c r="CW13" s="642"/>
      <c r="CX13" s="642"/>
      <c r="CY13" s="643"/>
      <c r="CZ13" s="644">
        <v>7.8</v>
      </c>
      <c r="DA13" s="644"/>
      <c r="DB13" s="644"/>
      <c r="DC13" s="644"/>
      <c r="DD13" s="650">
        <v>4190176</v>
      </c>
      <c r="DE13" s="642"/>
      <c r="DF13" s="642"/>
      <c r="DG13" s="642"/>
      <c r="DH13" s="642"/>
      <c r="DI13" s="642"/>
      <c r="DJ13" s="642"/>
      <c r="DK13" s="642"/>
      <c r="DL13" s="642"/>
      <c r="DM13" s="642"/>
      <c r="DN13" s="642"/>
      <c r="DO13" s="642"/>
      <c r="DP13" s="643"/>
      <c r="DQ13" s="650">
        <v>7720195</v>
      </c>
      <c r="DR13" s="642"/>
      <c r="DS13" s="642"/>
      <c r="DT13" s="642"/>
      <c r="DU13" s="642"/>
      <c r="DV13" s="642"/>
      <c r="DW13" s="642"/>
      <c r="DX13" s="642"/>
      <c r="DY13" s="642"/>
      <c r="DZ13" s="642"/>
      <c r="EA13" s="642"/>
      <c r="EB13" s="642"/>
      <c r="EC13" s="651"/>
    </row>
    <row r="14" spans="2:143" ht="11.25" customHeight="1" x14ac:dyDescent="0.2">
      <c r="B14" s="638" t="s">
        <v>254</v>
      </c>
      <c r="C14" s="639"/>
      <c r="D14" s="639"/>
      <c r="E14" s="639"/>
      <c r="F14" s="639"/>
      <c r="G14" s="639"/>
      <c r="H14" s="639"/>
      <c r="I14" s="639"/>
      <c r="J14" s="639"/>
      <c r="K14" s="639"/>
      <c r="L14" s="639"/>
      <c r="M14" s="639"/>
      <c r="N14" s="639"/>
      <c r="O14" s="639"/>
      <c r="P14" s="639"/>
      <c r="Q14" s="640"/>
      <c r="R14" s="641" t="s">
        <v>137</v>
      </c>
      <c r="S14" s="642"/>
      <c r="T14" s="642"/>
      <c r="U14" s="642"/>
      <c r="V14" s="642"/>
      <c r="W14" s="642"/>
      <c r="X14" s="642"/>
      <c r="Y14" s="643"/>
      <c r="Z14" s="644" t="s">
        <v>237</v>
      </c>
      <c r="AA14" s="644"/>
      <c r="AB14" s="644"/>
      <c r="AC14" s="644"/>
      <c r="AD14" s="645" t="s">
        <v>137</v>
      </c>
      <c r="AE14" s="645"/>
      <c r="AF14" s="645"/>
      <c r="AG14" s="645"/>
      <c r="AH14" s="645"/>
      <c r="AI14" s="645"/>
      <c r="AJ14" s="645"/>
      <c r="AK14" s="645"/>
      <c r="AL14" s="646" t="s">
        <v>237</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1099266</v>
      </c>
      <c r="BH14" s="642"/>
      <c r="BI14" s="642"/>
      <c r="BJ14" s="642"/>
      <c r="BK14" s="642"/>
      <c r="BL14" s="642"/>
      <c r="BM14" s="642"/>
      <c r="BN14" s="643"/>
      <c r="BO14" s="644">
        <v>1.7</v>
      </c>
      <c r="BP14" s="644"/>
      <c r="BQ14" s="644"/>
      <c r="BR14" s="644"/>
      <c r="BS14" s="650" t="s">
        <v>137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4979057</v>
      </c>
      <c r="CS14" s="642"/>
      <c r="CT14" s="642"/>
      <c r="CU14" s="642"/>
      <c r="CV14" s="642"/>
      <c r="CW14" s="642"/>
      <c r="CX14" s="642"/>
      <c r="CY14" s="643"/>
      <c r="CZ14" s="644">
        <v>3.2</v>
      </c>
      <c r="DA14" s="644"/>
      <c r="DB14" s="644"/>
      <c r="DC14" s="644"/>
      <c r="DD14" s="650">
        <v>291068</v>
      </c>
      <c r="DE14" s="642"/>
      <c r="DF14" s="642"/>
      <c r="DG14" s="642"/>
      <c r="DH14" s="642"/>
      <c r="DI14" s="642"/>
      <c r="DJ14" s="642"/>
      <c r="DK14" s="642"/>
      <c r="DL14" s="642"/>
      <c r="DM14" s="642"/>
      <c r="DN14" s="642"/>
      <c r="DO14" s="642"/>
      <c r="DP14" s="643"/>
      <c r="DQ14" s="650">
        <v>4122160</v>
      </c>
      <c r="DR14" s="642"/>
      <c r="DS14" s="642"/>
      <c r="DT14" s="642"/>
      <c r="DU14" s="642"/>
      <c r="DV14" s="642"/>
      <c r="DW14" s="642"/>
      <c r="DX14" s="642"/>
      <c r="DY14" s="642"/>
      <c r="DZ14" s="642"/>
      <c r="EA14" s="642"/>
      <c r="EB14" s="642"/>
      <c r="EC14" s="651"/>
    </row>
    <row r="15" spans="2:143" ht="11.25" customHeight="1" x14ac:dyDescent="0.2">
      <c r="B15" s="638" t="s">
        <v>257</v>
      </c>
      <c r="C15" s="639"/>
      <c r="D15" s="639"/>
      <c r="E15" s="639"/>
      <c r="F15" s="639"/>
      <c r="G15" s="639"/>
      <c r="H15" s="639"/>
      <c r="I15" s="639"/>
      <c r="J15" s="639"/>
      <c r="K15" s="639"/>
      <c r="L15" s="639"/>
      <c r="M15" s="639"/>
      <c r="N15" s="639"/>
      <c r="O15" s="639"/>
      <c r="P15" s="639"/>
      <c r="Q15" s="640"/>
      <c r="R15" s="641">
        <v>322985</v>
      </c>
      <c r="S15" s="642"/>
      <c r="T15" s="642"/>
      <c r="U15" s="642"/>
      <c r="V15" s="642"/>
      <c r="W15" s="642"/>
      <c r="X15" s="642"/>
      <c r="Y15" s="643"/>
      <c r="Z15" s="644">
        <v>0.2</v>
      </c>
      <c r="AA15" s="644"/>
      <c r="AB15" s="644"/>
      <c r="AC15" s="644"/>
      <c r="AD15" s="645">
        <v>322985</v>
      </c>
      <c r="AE15" s="645"/>
      <c r="AF15" s="645"/>
      <c r="AG15" s="645"/>
      <c r="AH15" s="645"/>
      <c r="AI15" s="645"/>
      <c r="AJ15" s="645"/>
      <c r="AK15" s="645"/>
      <c r="AL15" s="646">
        <v>0.4</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2796892</v>
      </c>
      <c r="BH15" s="642"/>
      <c r="BI15" s="642"/>
      <c r="BJ15" s="642"/>
      <c r="BK15" s="642"/>
      <c r="BL15" s="642"/>
      <c r="BM15" s="642"/>
      <c r="BN15" s="643"/>
      <c r="BO15" s="644">
        <v>4.3</v>
      </c>
      <c r="BP15" s="644"/>
      <c r="BQ15" s="644"/>
      <c r="BR15" s="644"/>
      <c r="BS15" s="650" t="s">
        <v>137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15986508</v>
      </c>
      <c r="CS15" s="642"/>
      <c r="CT15" s="642"/>
      <c r="CU15" s="642"/>
      <c r="CV15" s="642"/>
      <c r="CW15" s="642"/>
      <c r="CX15" s="642"/>
      <c r="CY15" s="643"/>
      <c r="CZ15" s="644">
        <v>10.1</v>
      </c>
      <c r="DA15" s="644"/>
      <c r="DB15" s="644"/>
      <c r="DC15" s="644"/>
      <c r="DD15" s="650">
        <v>4475874</v>
      </c>
      <c r="DE15" s="642"/>
      <c r="DF15" s="642"/>
      <c r="DG15" s="642"/>
      <c r="DH15" s="642"/>
      <c r="DI15" s="642"/>
      <c r="DJ15" s="642"/>
      <c r="DK15" s="642"/>
      <c r="DL15" s="642"/>
      <c r="DM15" s="642"/>
      <c r="DN15" s="642"/>
      <c r="DO15" s="642"/>
      <c r="DP15" s="643"/>
      <c r="DQ15" s="650">
        <v>10723283</v>
      </c>
      <c r="DR15" s="642"/>
      <c r="DS15" s="642"/>
      <c r="DT15" s="642"/>
      <c r="DU15" s="642"/>
      <c r="DV15" s="642"/>
      <c r="DW15" s="642"/>
      <c r="DX15" s="642"/>
      <c r="DY15" s="642"/>
      <c r="DZ15" s="642"/>
      <c r="EA15" s="642"/>
      <c r="EB15" s="642"/>
      <c r="EC15" s="651"/>
    </row>
    <row r="16" spans="2:143" ht="11.25" customHeight="1" x14ac:dyDescent="0.2">
      <c r="B16" s="638" t="s">
        <v>260</v>
      </c>
      <c r="C16" s="639"/>
      <c r="D16" s="639"/>
      <c r="E16" s="639"/>
      <c r="F16" s="639"/>
      <c r="G16" s="639"/>
      <c r="H16" s="639"/>
      <c r="I16" s="639"/>
      <c r="J16" s="639"/>
      <c r="K16" s="639"/>
      <c r="L16" s="639"/>
      <c r="M16" s="639"/>
      <c r="N16" s="639"/>
      <c r="O16" s="639"/>
      <c r="P16" s="639"/>
      <c r="Q16" s="640"/>
      <c r="R16" s="641" t="s">
        <v>137</v>
      </c>
      <c r="S16" s="642"/>
      <c r="T16" s="642"/>
      <c r="U16" s="642"/>
      <c r="V16" s="642"/>
      <c r="W16" s="642"/>
      <c r="X16" s="642"/>
      <c r="Y16" s="643"/>
      <c r="Z16" s="644" t="s">
        <v>137</v>
      </c>
      <c r="AA16" s="644"/>
      <c r="AB16" s="644"/>
      <c r="AC16" s="644"/>
      <c r="AD16" s="645" t="s">
        <v>137</v>
      </c>
      <c r="AE16" s="645"/>
      <c r="AF16" s="645"/>
      <c r="AG16" s="645"/>
      <c r="AH16" s="645"/>
      <c r="AI16" s="645"/>
      <c r="AJ16" s="645"/>
      <c r="AK16" s="645"/>
      <c r="AL16" s="646" t="s">
        <v>237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137</v>
      </c>
      <c r="BH16" s="642"/>
      <c r="BI16" s="642"/>
      <c r="BJ16" s="642"/>
      <c r="BK16" s="642"/>
      <c r="BL16" s="642"/>
      <c r="BM16" s="642"/>
      <c r="BN16" s="643"/>
      <c r="BO16" s="644" t="s">
        <v>137</v>
      </c>
      <c r="BP16" s="644"/>
      <c r="BQ16" s="644"/>
      <c r="BR16" s="644"/>
      <c r="BS16" s="650" t="s">
        <v>237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387159</v>
      </c>
      <c r="CS16" s="642"/>
      <c r="CT16" s="642"/>
      <c r="CU16" s="642"/>
      <c r="CV16" s="642"/>
      <c r="CW16" s="642"/>
      <c r="CX16" s="642"/>
      <c r="CY16" s="643"/>
      <c r="CZ16" s="644">
        <v>0.2</v>
      </c>
      <c r="DA16" s="644"/>
      <c r="DB16" s="644"/>
      <c r="DC16" s="644"/>
      <c r="DD16" s="650" t="s">
        <v>237</v>
      </c>
      <c r="DE16" s="642"/>
      <c r="DF16" s="642"/>
      <c r="DG16" s="642"/>
      <c r="DH16" s="642"/>
      <c r="DI16" s="642"/>
      <c r="DJ16" s="642"/>
      <c r="DK16" s="642"/>
      <c r="DL16" s="642"/>
      <c r="DM16" s="642"/>
      <c r="DN16" s="642"/>
      <c r="DO16" s="642"/>
      <c r="DP16" s="643"/>
      <c r="DQ16" s="650">
        <v>143322</v>
      </c>
      <c r="DR16" s="642"/>
      <c r="DS16" s="642"/>
      <c r="DT16" s="642"/>
      <c r="DU16" s="642"/>
      <c r="DV16" s="642"/>
      <c r="DW16" s="642"/>
      <c r="DX16" s="642"/>
      <c r="DY16" s="642"/>
      <c r="DZ16" s="642"/>
      <c r="EA16" s="642"/>
      <c r="EB16" s="642"/>
      <c r="EC16" s="651"/>
    </row>
    <row r="17" spans="2:133" ht="11.25" customHeight="1" x14ac:dyDescent="0.2">
      <c r="B17" s="638" t="s">
        <v>263</v>
      </c>
      <c r="C17" s="639"/>
      <c r="D17" s="639"/>
      <c r="E17" s="639"/>
      <c r="F17" s="639"/>
      <c r="G17" s="639"/>
      <c r="H17" s="639"/>
      <c r="I17" s="639"/>
      <c r="J17" s="639"/>
      <c r="K17" s="639"/>
      <c r="L17" s="639"/>
      <c r="M17" s="639"/>
      <c r="N17" s="639"/>
      <c r="O17" s="639"/>
      <c r="P17" s="639"/>
      <c r="Q17" s="640"/>
      <c r="R17" s="641">
        <v>291487</v>
      </c>
      <c r="S17" s="642"/>
      <c r="T17" s="642"/>
      <c r="U17" s="642"/>
      <c r="V17" s="642"/>
      <c r="W17" s="642"/>
      <c r="X17" s="642"/>
      <c r="Y17" s="643"/>
      <c r="Z17" s="644">
        <v>0.2</v>
      </c>
      <c r="AA17" s="644"/>
      <c r="AB17" s="644"/>
      <c r="AC17" s="644"/>
      <c r="AD17" s="645">
        <v>291487</v>
      </c>
      <c r="AE17" s="645"/>
      <c r="AF17" s="645"/>
      <c r="AG17" s="645"/>
      <c r="AH17" s="645"/>
      <c r="AI17" s="645"/>
      <c r="AJ17" s="645"/>
      <c r="AK17" s="645"/>
      <c r="AL17" s="646">
        <v>0.3</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137</v>
      </c>
      <c r="BH17" s="642"/>
      <c r="BI17" s="642"/>
      <c r="BJ17" s="642"/>
      <c r="BK17" s="642"/>
      <c r="BL17" s="642"/>
      <c r="BM17" s="642"/>
      <c r="BN17" s="643"/>
      <c r="BO17" s="644" t="s">
        <v>237</v>
      </c>
      <c r="BP17" s="644"/>
      <c r="BQ17" s="644"/>
      <c r="BR17" s="644"/>
      <c r="BS17" s="650" t="s">
        <v>137</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17623627</v>
      </c>
      <c r="CS17" s="642"/>
      <c r="CT17" s="642"/>
      <c r="CU17" s="642"/>
      <c r="CV17" s="642"/>
      <c r="CW17" s="642"/>
      <c r="CX17" s="642"/>
      <c r="CY17" s="643"/>
      <c r="CZ17" s="644">
        <v>11.2</v>
      </c>
      <c r="DA17" s="644"/>
      <c r="DB17" s="644"/>
      <c r="DC17" s="644"/>
      <c r="DD17" s="650" t="s">
        <v>237</v>
      </c>
      <c r="DE17" s="642"/>
      <c r="DF17" s="642"/>
      <c r="DG17" s="642"/>
      <c r="DH17" s="642"/>
      <c r="DI17" s="642"/>
      <c r="DJ17" s="642"/>
      <c r="DK17" s="642"/>
      <c r="DL17" s="642"/>
      <c r="DM17" s="642"/>
      <c r="DN17" s="642"/>
      <c r="DO17" s="642"/>
      <c r="DP17" s="643"/>
      <c r="DQ17" s="650">
        <v>17431519</v>
      </c>
      <c r="DR17" s="642"/>
      <c r="DS17" s="642"/>
      <c r="DT17" s="642"/>
      <c r="DU17" s="642"/>
      <c r="DV17" s="642"/>
      <c r="DW17" s="642"/>
      <c r="DX17" s="642"/>
      <c r="DY17" s="642"/>
      <c r="DZ17" s="642"/>
      <c r="EA17" s="642"/>
      <c r="EB17" s="642"/>
      <c r="EC17" s="651"/>
    </row>
    <row r="18" spans="2:133" ht="11.25" customHeight="1" x14ac:dyDescent="0.2">
      <c r="B18" s="638" t="s">
        <v>266</v>
      </c>
      <c r="C18" s="639"/>
      <c r="D18" s="639"/>
      <c r="E18" s="639"/>
      <c r="F18" s="639"/>
      <c r="G18" s="639"/>
      <c r="H18" s="639"/>
      <c r="I18" s="639"/>
      <c r="J18" s="639"/>
      <c r="K18" s="639"/>
      <c r="L18" s="639"/>
      <c r="M18" s="639"/>
      <c r="N18" s="639"/>
      <c r="O18" s="639"/>
      <c r="P18" s="639"/>
      <c r="Q18" s="640"/>
      <c r="R18" s="641">
        <v>15486161</v>
      </c>
      <c r="S18" s="642"/>
      <c r="T18" s="642"/>
      <c r="U18" s="642"/>
      <c r="V18" s="642"/>
      <c r="W18" s="642"/>
      <c r="X18" s="642"/>
      <c r="Y18" s="643"/>
      <c r="Z18" s="644">
        <v>9.6</v>
      </c>
      <c r="AA18" s="644"/>
      <c r="AB18" s="644"/>
      <c r="AC18" s="644"/>
      <c r="AD18" s="645">
        <v>14099385</v>
      </c>
      <c r="AE18" s="645"/>
      <c r="AF18" s="645"/>
      <c r="AG18" s="645"/>
      <c r="AH18" s="645"/>
      <c r="AI18" s="645"/>
      <c r="AJ18" s="645"/>
      <c r="AK18" s="645"/>
      <c r="AL18" s="646">
        <v>15.7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137</v>
      </c>
      <c r="BH18" s="642"/>
      <c r="BI18" s="642"/>
      <c r="BJ18" s="642"/>
      <c r="BK18" s="642"/>
      <c r="BL18" s="642"/>
      <c r="BM18" s="642"/>
      <c r="BN18" s="643"/>
      <c r="BO18" s="644" t="s">
        <v>237</v>
      </c>
      <c r="BP18" s="644"/>
      <c r="BQ18" s="644"/>
      <c r="BR18" s="644"/>
      <c r="BS18" s="650" t="s">
        <v>137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137</v>
      </c>
      <c r="CS18" s="642"/>
      <c r="CT18" s="642"/>
      <c r="CU18" s="642"/>
      <c r="CV18" s="642"/>
      <c r="CW18" s="642"/>
      <c r="CX18" s="642"/>
      <c r="CY18" s="643"/>
      <c r="CZ18" s="644" t="s">
        <v>237</v>
      </c>
      <c r="DA18" s="644"/>
      <c r="DB18" s="644"/>
      <c r="DC18" s="644"/>
      <c r="DD18" s="650" t="s">
        <v>137</v>
      </c>
      <c r="DE18" s="642"/>
      <c r="DF18" s="642"/>
      <c r="DG18" s="642"/>
      <c r="DH18" s="642"/>
      <c r="DI18" s="642"/>
      <c r="DJ18" s="642"/>
      <c r="DK18" s="642"/>
      <c r="DL18" s="642"/>
      <c r="DM18" s="642"/>
      <c r="DN18" s="642"/>
      <c r="DO18" s="642"/>
      <c r="DP18" s="643"/>
      <c r="DQ18" s="650" t="s">
        <v>237</v>
      </c>
      <c r="DR18" s="642"/>
      <c r="DS18" s="642"/>
      <c r="DT18" s="642"/>
      <c r="DU18" s="642"/>
      <c r="DV18" s="642"/>
      <c r="DW18" s="642"/>
      <c r="DX18" s="642"/>
      <c r="DY18" s="642"/>
      <c r="DZ18" s="642"/>
      <c r="EA18" s="642"/>
      <c r="EB18" s="642"/>
      <c r="EC18" s="651"/>
    </row>
    <row r="19" spans="2:133" ht="11.25" customHeight="1" x14ac:dyDescent="0.2">
      <c r="B19" s="638" t="s">
        <v>269</v>
      </c>
      <c r="C19" s="639"/>
      <c r="D19" s="639"/>
      <c r="E19" s="639"/>
      <c r="F19" s="639"/>
      <c r="G19" s="639"/>
      <c r="H19" s="639"/>
      <c r="I19" s="639"/>
      <c r="J19" s="639"/>
      <c r="K19" s="639"/>
      <c r="L19" s="639"/>
      <c r="M19" s="639"/>
      <c r="N19" s="639"/>
      <c r="O19" s="639"/>
      <c r="P19" s="639"/>
      <c r="Q19" s="640"/>
      <c r="R19" s="641">
        <v>14099385</v>
      </c>
      <c r="S19" s="642"/>
      <c r="T19" s="642"/>
      <c r="U19" s="642"/>
      <c r="V19" s="642"/>
      <c r="W19" s="642"/>
      <c r="X19" s="642"/>
      <c r="Y19" s="643"/>
      <c r="Z19" s="644">
        <v>8.8000000000000007</v>
      </c>
      <c r="AA19" s="644"/>
      <c r="AB19" s="644"/>
      <c r="AC19" s="644"/>
      <c r="AD19" s="645">
        <v>14099385</v>
      </c>
      <c r="AE19" s="645"/>
      <c r="AF19" s="645"/>
      <c r="AG19" s="645"/>
      <c r="AH19" s="645"/>
      <c r="AI19" s="645"/>
      <c r="AJ19" s="645"/>
      <c r="AK19" s="645"/>
      <c r="AL19" s="646">
        <v>15.7</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2244698</v>
      </c>
      <c r="BH19" s="642"/>
      <c r="BI19" s="642"/>
      <c r="BJ19" s="642"/>
      <c r="BK19" s="642"/>
      <c r="BL19" s="642"/>
      <c r="BM19" s="642"/>
      <c r="BN19" s="643"/>
      <c r="BO19" s="644">
        <v>3.5</v>
      </c>
      <c r="BP19" s="644"/>
      <c r="BQ19" s="644"/>
      <c r="BR19" s="644"/>
      <c r="BS19" s="650" t="s">
        <v>137</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137</v>
      </c>
      <c r="CS19" s="642"/>
      <c r="CT19" s="642"/>
      <c r="CU19" s="642"/>
      <c r="CV19" s="642"/>
      <c r="CW19" s="642"/>
      <c r="CX19" s="642"/>
      <c r="CY19" s="643"/>
      <c r="CZ19" s="644" t="s">
        <v>237</v>
      </c>
      <c r="DA19" s="644"/>
      <c r="DB19" s="644"/>
      <c r="DC19" s="644"/>
      <c r="DD19" s="650" t="s">
        <v>137</v>
      </c>
      <c r="DE19" s="642"/>
      <c r="DF19" s="642"/>
      <c r="DG19" s="642"/>
      <c r="DH19" s="642"/>
      <c r="DI19" s="642"/>
      <c r="DJ19" s="642"/>
      <c r="DK19" s="642"/>
      <c r="DL19" s="642"/>
      <c r="DM19" s="642"/>
      <c r="DN19" s="642"/>
      <c r="DO19" s="642"/>
      <c r="DP19" s="643"/>
      <c r="DQ19" s="650" t="s">
        <v>137</v>
      </c>
      <c r="DR19" s="642"/>
      <c r="DS19" s="642"/>
      <c r="DT19" s="642"/>
      <c r="DU19" s="642"/>
      <c r="DV19" s="642"/>
      <c r="DW19" s="642"/>
      <c r="DX19" s="642"/>
      <c r="DY19" s="642"/>
      <c r="DZ19" s="642"/>
      <c r="EA19" s="642"/>
      <c r="EB19" s="642"/>
      <c r="EC19" s="651"/>
    </row>
    <row r="20" spans="2:133" ht="11.25" customHeight="1" x14ac:dyDescent="0.2">
      <c r="B20" s="638" t="s">
        <v>272</v>
      </c>
      <c r="C20" s="639"/>
      <c r="D20" s="639"/>
      <c r="E20" s="639"/>
      <c r="F20" s="639"/>
      <c r="G20" s="639"/>
      <c r="H20" s="639"/>
      <c r="I20" s="639"/>
      <c r="J20" s="639"/>
      <c r="K20" s="639"/>
      <c r="L20" s="639"/>
      <c r="M20" s="639"/>
      <c r="N20" s="639"/>
      <c r="O20" s="639"/>
      <c r="P20" s="639"/>
      <c r="Q20" s="640"/>
      <c r="R20" s="641">
        <v>1386776</v>
      </c>
      <c r="S20" s="642"/>
      <c r="T20" s="642"/>
      <c r="U20" s="642"/>
      <c r="V20" s="642"/>
      <c r="W20" s="642"/>
      <c r="X20" s="642"/>
      <c r="Y20" s="643"/>
      <c r="Z20" s="644">
        <v>0.9</v>
      </c>
      <c r="AA20" s="644"/>
      <c r="AB20" s="644"/>
      <c r="AC20" s="644"/>
      <c r="AD20" s="645" t="s">
        <v>237</v>
      </c>
      <c r="AE20" s="645"/>
      <c r="AF20" s="645"/>
      <c r="AG20" s="645"/>
      <c r="AH20" s="645"/>
      <c r="AI20" s="645"/>
      <c r="AJ20" s="645"/>
      <c r="AK20" s="645"/>
      <c r="AL20" s="646" t="s">
        <v>137</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2244698</v>
      </c>
      <c r="BH20" s="642"/>
      <c r="BI20" s="642"/>
      <c r="BJ20" s="642"/>
      <c r="BK20" s="642"/>
      <c r="BL20" s="642"/>
      <c r="BM20" s="642"/>
      <c r="BN20" s="643"/>
      <c r="BO20" s="644">
        <v>3.5</v>
      </c>
      <c r="BP20" s="644"/>
      <c r="BQ20" s="644"/>
      <c r="BR20" s="644"/>
      <c r="BS20" s="650" t="s">
        <v>237</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157593378</v>
      </c>
      <c r="CS20" s="642"/>
      <c r="CT20" s="642"/>
      <c r="CU20" s="642"/>
      <c r="CV20" s="642"/>
      <c r="CW20" s="642"/>
      <c r="CX20" s="642"/>
      <c r="CY20" s="643"/>
      <c r="CZ20" s="644">
        <v>100</v>
      </c>
      <c r="DA20" s="644"/>
      <c r="DB20" s="644"/>
      <c r="DC20" s="644"/>
      <c r="DD20" s="650">
        <v>14965100</v>
      </c>
      <c r="DE20" s="642"/>
      <c r="DF20" s="642"/>
      <c r="DG20" s="642"/>
      <c r="DH20" s="642"/>
      <c r="DI20" s="642"/>
      <c r="DJ20" s="642"/>
      <c r="DK20" s="642"/>
      <c r="DL20" s="642"/>
      <c r="DM20" s="642"/>
      <c r="DN20" s="642"/>
      <c r="DO20" s="642"/>
      <c r="DP20" s="643"/>
      <c r="DQ20" s="650">
        <v>101038230</v>
      </c>
      <c r="DR20" s="642"/>
      <c r="DS20" s="642"/>
      <c r="DT20" s="642"/>
      <c r="DU20" s="642"/>
      <c r="DV20" s="642"/>
      <c r="DW20" s="642"/>
      <c r="DX20" s="642"/>
      <c r="DY20" s="642"/>
      <c r="DZ20" s="642"/>
      <c r="EA20" s="642"/>
      <c r="EB20" s="642"/>
      <c r="EC20" s="651"/>
    </row>
    <row r="21" spans="2:133" ht="11.25" customHeight="1" x14ac:dyDescent="0.2">
      <c r="B21" s="638" t="s">
        <v>275</v>
      </c>
      <c r="C21" s="639"/>
      <c r="D21" s="639"/>
      <c r="E21" s="639"/>
      <c r="F21" s="639"/>
      <c r="G21" s="639"/>
      <c r="H21" s="639"/>
      <c r="I21" s="639"/>
      <c r="J21" s="639"/>
      <c r="K21" s="639"/>
      <c r="L21" s="639"/>
      <c r="M21" s="639"/>
      <c r="N21" s="639"/>
      <c r="O21" s="639"/>
      <c r="P21" s="639"/>
      <c r="Q21" s="640"/>
      <c r="R21" s="641" t="s">
        <v>237</v>
      </c>
      <c r="S21" s="642"/>
      <c r="T21" s="642"/>
      <c r="U21" s="642"/>
      <c r="V21" s="642"/>
      <c r="W21" s="642"/>
      <c r="X21" s="642"/>
      <c r="Y21" s="643"/>
      <c r="Z21" s="644" t="s">
        <v>237</v>
      </c>
      <c r="AA21" s="644"/>
      <c r="AB21" s="644"/>
      <c r="AC21" s="644"/>
      <c r="AD21" s="645" t="s">
        <v>237</v>
      </c>
      <c r="AE21" s="645"/>
      <c r="AF21" s="645"/>
      <c r="AG21" s="645"/>
      <c r="AH21" s="645"/>
      <c r="AI21" s="645"/>
      <c r="AJ21" s="645"/>
      <c r="AK21" s="645"/>
      <c r="AL21" s="646" t="s">
        <v>137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19943</v>
      </c>
      <c r="BH21" s="642"/>
      <c r="BI21" s="642"/>
      <c r="BJ21" s="642"/>
      <c r="BK21" s="642"/>
      <c r="BL21" s="642"/>
      <c r="BM21" s="642"/>
      <c r="BN21" s="643"/>
      <c r="BO21" s="644">
        <v>0</v>
      </c>
      <c r="BP21" s="644"/>
      <c r="BQ21" s="644"/>
      <c r="BR21" s="644"/>
      <c r="BS21" s="650" t="s">
        <v>137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277</v>
      </c>
      <c r="C22" s="639"/>
      <c r="D22" s="639"/>
      <c r="E22" s="639"/>
      <c r="F22" s="639"/>
      <c r="G22" s="639"/>
      <c r="H22" s="639"/>
      <c r="I22" s="639"/>
      <c r="J22" s="639"/>
      <c r="K22" s="639"/>
      <c r="L22" s="639"/>
      <c r="M22" s="639"/>
      <c r="N22" s="639"/>
      <c r="O22" s="639"/>
      <c r="P22" s="639"/>
      <c r="Q22" s="640"/>
      <c r="R22" s="641">
        <v>90748724</v>
      </c>
      <c r="S22" s="642"/>
      <c r="T22" s="642"/>
      <c r="U22" s="642"/>
      <c r="V22" s="642"/>
      <c r="W22" s="642"/>
      <c r="X22" s="642"/>
      <c r="Y22" s="643"/>
      <c r="Z22" s="644">
        <v>56.3</v>
      </c>
      <c r="AA22" s="644"/>
      <c r="AB22" s="644"/>
      <c r="AC22" s="644"/>
      <c r="AD22" s="645">
        <v>89361948</v>
      </c>
      <c r="AE22" s="645"/>
      <c r="AF22" s="645"/>
      <c r="AG22" s="645"/>
      <c r="AH22" s="645"/>
      <c r="AI22" s="645"/>
      <c r="AJ22" s="645"/>
      <c r="AK22" s="645"/>
      <c r="AL22" s="646">
        <v>99.7</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v>2224755</v>
      </c>
      <c r="BH22" s="642"/>
      <c r="BI22" s="642"/>
      <c r="BJ22" s="642"/>
      <c r="BK22" s="642"/>
      <c r="BL22" s="642"/>
      <c r="BM22" s="642"/>
      <c r="BN22" s="643"/>
      <c r="BO22" s="644">
        <v>3.5</v>
      </c>
      <c r="BP22" s="644"/>
      <c r="BQ22" s="644"/>
      <c r="BR22" s="644"/>
      <c r="BS22" s="650" t="s">
        <v>137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280</v>
      </c>
      <c r="C23" s="639"/>
      <c r="D23" s="639"/>
      <c r="E23" s="639"/>
      <c r="F23" s="639"/>
      <c r="G23" s="639"/>
      <c r="H23" s="639"/>
      <c r="I23" s="639"/>
      <c r="J23" s="639"/>
      <c r="K23" s="639"/>
      <c r="L23" s="639"/>
      <c r="M23" s="639"/>
      <c r="N23" s="639"/>
      <c r="O23" s="639"/>
      <c r="P23" s="639"/>
      <c r="Q23" s="640"/>
      <c r="R23" s="641">
        <v>80331</v>
      </c>
      <c r="S23" s="642"/>
      <c r="T23" s="642"/>
      <c r="U23" s="642"/>
      <c r="V23" s="642"/>
      <c r="W23" s="642"/>
      <c r="X23" s="642"/>
      <c r="Y23" s="643"/>
      <c r="Z23" s="644">
        <v>0</v>
      </c>
      <c r="AA23" s="644"/>
      <c r="AB23" s="644"/>
      <c r="AC23" s="644"/>
      <c r="AD23" s="645">
        <v>80331</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137</v>
      </c>
      <c r="BH23" s="642"/>
      <c r="BI23" s="642"/>
      <c r="BJ23" s="642"/>
      <c r="BK23" s="642"/>
      <c r="BL23" s="642"/>
      <c r="BM23" s="642"/>
      <c r="BN23" s="643"/>
      <c r="BO23" s="644" t="s">
        <v>237</v>
      </c>
      <c r="BP23" s="644"/>
      <c r="BQ23" s="644"/>
      <c r="BR23" s="644"/>
      <c r="BS23" s="650" t="s">
        <v>237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2">
      <c r="B24" s="638" t="s">
        <v>287</v>
      </c>
      <c r="C24" s="639"/>
      <c r="D24" s="639"/>
      <c r="E24" s="639"/>
      <c r="F24" s="639"/>
      <c r="G24" s="639"/>
      <c r="H24" s="639"/>
      <c r="I24" s="639"/>
      <c r="J24" s="639"/>
      <c r="K24" s="639"/>
      <c r="L24" s="639"/>
      <c r="M24" s="639"/>
      <c r="N24" s="639"/>
      <c r="O24" s="639"/>
      <c r="P24" s="639"/>
      <c r="Q24" s="640"/>
      <c r="R24" s="641">
        <v>1925959</v>
      </c>
      <c r="S24" s="642"/>
      <c r="T24" s="642"/>
      <c r="U24" s="642"/>
      <c r="V24" s="642"/>
      <c r="W24" s="642"/>
      <c r="X24" s="642"/>
      <c r="Y24" s="643"/>
      <c r="Z24" s="644">
        <v>1.2</v>
      </c>
      <c r="AA24" s="644"/>
      <c r="AB24" s="644"/>
      <c r="AC24" s="644"/>
      <c r="AD24" s="645" t="s">
        <v>137</v>
      </c>
      <c r="AE24" s="645"/>
      <c r="AF24" s="645"/>
      <c r="AG24" s="645"/>
      <c r="AH24" s="645"/>
      <c r="AI24" s="645"/>
      <c r="AJ24" s="645"/>
      <c r="AK24" s="645"/>
      <c r="AL24" s="646" t="s">
        <v>237</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137</v>
      </c>
      <c r="BH24" s="642"/>
      <c r="BI24" s="642"/>
      <c r="BJ24" s="642"/>
      <c r="BK24" s="642"/>
      <c r="BL24" s="642"/>
      <c r="BM24" s="642"/>
      <c r="BN24" s="643"/>
      <c r="BO24" s="644" t="s">
        <v>237</v>
      </c>
      <c r="BP24" s="644"/>
      <c r="BQ24" s="644"/>
      <c r="BR24" s="644"/>
      <c r="BS24" s="650" t="s">
        <v>137</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86388149</v>
      </c>
      <c r="CS24" s="631"/>
      <c r="CT24" s="631"/>
      <c r="CU24" s="631"/>
      <c r="CV24" s="631"/>
      <c r="CW24" s="631"/>
      <c r="CX24" s="631"/>
      <c r="CY24" s="632"/>
      <c r="CZ24" s="635">
        <v>54.8</v>
      </c>
      <c r="DA24" s="636"/>
      <c r="DB24" s="636"/>
      <c r="DC24" s="655"/>
      <c r="DD24" s="674">
        <v>57168426</v>
      </c>
      <c r="DE24" s="631"/>
      <c r="DF24" s="631"/>
      <c r="DG24" s="631"/>
      <c r="DH24" s="631"/>
      <c r="DI24" s="631"/>
      <c r="DJ24" s="631"/>
      <c r="DK24" s="632"/>
      <c r="DL24" s="674">
        <v>55496919</v>
      </c>
      <c r="DM24" s="631"/>
      <c r="DN24" s="631"/>
      <c r="DO24" s="631"/>
      <c r="DP24" s="631"/>
      <c r="DQ24" s="631"/>
      <c r="DR24" s="631"/>
      <c r="DS24" s="631"/>
      <c r="DT24" s="631"/>
      <c r="DU24" s="631"/>
      <c r="DV24" s="632"/>
      <c r="DW24" s="635">
        <v>57.5</v>
      </c>
      <c r="DX24" s="636"/>
      <c r="DY24" s="636"/>
      <c r="DZ24" s="636"/>
      <c r="EA24" s="636"/>
      <c r="EB24" s="636"/>
      <c r="EC24" s="637"/>
    </row>
    <row r="25" spans="2:133" ht="11.25" customHeight="1" x14ac:dyDescent="0.2">
      <c r="B25" s="638" t="s">
        <v>290</v>
      </c>
      <c r="C25" s="639"/>
      <c r="D25" s="639"/>
      <c r="E25" s="639"/>
      <c r="F25" s="639"/>
      <c r="G25" s="639"/>
      <c r="H25" s="639"/>
      <c r="I25" s="639"/>
      <c r="J25" s="639"/>
      <c r="K25" s="639"/>
      <c r="L25" s="639"/>
      <c r="M25" s="639"/>
      <c r="N25" s="639"/>
      <c r="O25" s="639"/>
      <c r="P25" s="639"/>
      <c r="Q25" s="640"/>
      <c r="R25" s="641">
        <v>2201763</v>
      </c>
      <c r="S25" s="642"/>
      <c r="T25" s="642"/>
      <c r="U25" s="642"/>
      <c r="V25" s="642"/>
      <c r="W25" s="642"/>
      <c r="X25" s="642"/>
      <c r="Y25" s="643"/>
      <c r="Z25" s="644">
        <v>1.4</v>
      </c>
      <c r="AA25" s="644"/>
      <c r="AB25" s="644"/>
      <c r="AC25" s="644"/>
      <c r="AD25" s="645">
        <v>157172</v>
      </c>
      <c r="AE25" s="645"/>
      <c r="AF25" s="645"/>
      <c r="AG25" s="645"/>
      <c r="AH25" s="645"/>
      <c r="AI25" s="645"/>
      <c r="AJ25" s="645"/>
      <c r="AK25" s="645"/>
      <c r="AL25" s="646">
        <v>0.2</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137</v>
      </c>
      <c r="BH25" s="642"/>
      <c r="BI25" s="642"/>
      <c r="BJ25" s="642"/>
      <c r="BK25" s="642"/>
      <c r="BL25" s="642"/>
      <c r="BM25" s="642"/>
      <c r="BN25" s="643"/>
      <c r="BO25" s="644" t="s">
        <v>237</v>
      </c>
      <c r="BP25" s="644"/>
      <c r="BQ25" s="644"/>
      <c r="BR25" s="644"/>
      <c r="BS25" s="650" t="s">
        <v>137</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30065581</v>
      </c>
      <c r="CS25" s="677"/>
      <c r="CT25" s="677"/>
      <c r="CU25" s="677"/>
      <c r="CV25" s="677"/>
      <c r="CW25" s="677"/>
      <c r="CX25" s="677"/>
      <c r="CY25" s="678"/>
      <c r="CZ25" s="646">
        <v>19.100000000000001</v>
      </c>
      <c r="DA25" s="675"/>
      <c r="DB25" s="675"/>
      <c r="DC25" s="679"/>
      <c r="DD25" s="650">
        <v>26629878</v>
      </c>
      <c r="DE25" s="677"/>
      <c r="DF25" s="677"/>
      <c r="DG25" s="677"/>
      <c r="DH25" s="677"/>
      <c r="DI25" s="677"/>
      <c r="DJ25" s="677"/>
      <c r="DK25" s="678"/>
      <c r="DL25" s="650">
        <v>26220972</v>
      </c>
      <c r="DM25" s="677"/>
      <c r="DN25" s="677"/>
      <c r="DO25" s="677"/>
      <c r="DP25" s="677"/>
      <c r="DQ25" s="677"/>
      <c r="DR25" s="677"/>
      <c r="DS25" s="677"/>
      <c r="DT25" s="677"/>
      <c r="DU25" s="677"/>
      <c r="DV25" s="678"/>
      <c r="DW25" s="646">
        <v>27.2</v>
      </c>
      <c r="DX25" s="675"/>
      <c r="DY25" s="675"/>
      <c r="DZ25" s="675"/>
      <c r="EA25" s="675"/>
      <c r="EB25" s="675"/>
      <c r="EC25" s="676"/>
    </row>
    <row r="26" spans="2:133" ht="11.25" customHeight="1" x14ac:dyDescent="0.2">
      <c r="B26" s="638" t="s">
        <v>293</v>
      </c>
      <c r="C26" s="639"/>
      <c r="D26" s="639"/>
      <c r="E26" s="639"/>
      <c r="F26" s="639"/>
      <c r="G26" s="639"/>
      <c r="H26" s="639"/>
      <c r="I26" s="639"/>
      <c r="J26" s="639"/>
      <c r="K26" s="639"/>
      <c r="L26" s="639"/>
      <c r="M26" s="639"/>
      <c r="N26" s="639"/>
      <c r="O26" s="639"/>
      <c r="P26" s="639"/>
      <c r="Q26" s="640"/>
      <c r="R26" s="641">
        <v>1808676</v>
      </c>
      <c r="S26" s="642"/>
      <c r="T26" s="642"/>
      <c r="U26" s="642"/>
      <c r="V26" s="642"/>
      <c r="W26" s="642"/>
      <c r="X26" s="642"/>
      <c r="Y26" s="643"/>
      <c r="Z26" s="644">
        <v>1.1000000000000001</v>
      </c>
      <c r="AA26" s="644"/>
      <c r="AB26" s="644"/>
      <c r="AC26" s="644"/>
      <c r="AD26" s="645">
        <v>313</v>
      </c>
      <c r="AE26" s="645"/>
      <c r="AF26" s="645"/>
      <c r="AG26" s="645"/>
      <c r="AH26" s="645"/>
      <c r="AI26" s="645"/>
      <c r="AJ26" s="645"/>
      <c r="AK26" s="645"/>
      <c r="AL26" s="646">
        <v>0</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137</v>
      </c>
      <c r="BH26" s="642"/>
      <c r="BI26" s="642"/>
      <c r="BJ26" s="642"/>
      <c r="BK26" s="642"/>
      <c r="BL26" s="642"/>
      <c r="BM26" s="642"/>
      <c r="BN26" s="643"/>
      <c r="BO26" s="644" t="s">
        <v>137</v>
      </c>
      <c r="BP26" s="644"/>
      <c r="BQ26" s="644"/>
      <c r="BR26" s="644"/>
      <c r="BS26" s="650" t="s">
        <v>137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18555208</v>
      </c>
      <c r="CS26" s="642"/>
      <c r="CT26" s="642"/>
      <c r="CU26" s="642"/>
      <c r="CV26" s="642"/>
      <c r="CW26" s="642"/>
      <c r="CX26" s="642"/>
      <c r="CY26" s="643"/>
      <c r="CZ26" s="646">
        <v>11.8</v>
      </c>
      <c r="DA26" s="675"/>
      <c r="DB26" s="675"/>
      <c r="DC26" s="679"/>
      <c r="DD26" s="650">
        <v>16738583</v>
      </c>
      <c r="DE26" s="642"/>
      <c r="DF26" s="642"/>
      <c r="DG26" s="642"/>
      <c r="DH26" s="642"/>
      <c r="DI26" s="642"/>
      <c r="DJ26" s="642"/>
      <c r="DK26" s="643"/>
      <c r="DL26" s="650" t="s">
        <v>137</v>
      </c>
      <c r="DM26" s="642"/>
      <c r="DN26" s="642"/>
      <c r="DO26" s="642"/>
      <c r="DP26" s="642"/>
      <c r="DQ26" s="642"/>
      <c r="DR26" s="642"/>
      <c r="DS26" s="642"/>
      <c r="DT26" s="642"/>
      <c r="DU26" s="642"/>
      <c r="DV26" s="643"/>
      <c r="DW26" s="646" t="s">
        <v>137</v>
      </c>
      <c r="DX26" s="675"/>
      <c r="DY26" s="675"/>
      <c r="DZ26" s="675"/>
      <c r="EA26" s="675"/>
      <c r="EB26" s="675"/>
      <c r="EC26" s="676"/>
    </row>
    <row r="27" spans="2:133" ht="11.25" customHeight="1" x14ac:dyDescent="0.2">
      <c r="B27" s="638" t="s">
        <v>296</v>
      </c>
      <c r="C27" s="639"/>
      <c r="D27" s="639"/>
      <c r="E27" s="639"/>
      <c r="F27" s="639"/>
      <c r="G27" s="639"/>
      <c r="H27" s="639"/>
      <c r="I27" s="639"/>
      <c r="J27" s="639"/>
      <c r="K27" s="639"/>
      <c r="L27" s="639"/>
      <c r="M27" s="639"/>
      <c r="N27" s="639"/>
      <c r="O27" s="639"/>
      <c r="P27" s="639"/>
      <c r="Q27" s="640"/>
      <c r="R27" s="641">
        <v>24164647</v>
      </c>
      <c r="S27" s="642"/>
      <c r="T27" s="642"/>
      <c r="U27" s="642"/>
      <c r="V27" s="642"/>
      <c r="W27" s="642"/>
      <c r="X27" s="642"/>
      <c r="Y27" s="643"/>
      <c r="Z27" s="644">
        <v>15</v>
      </c>
      <c r="AA27" s="644"/>
      <c r="AB27" s="644"/>
      <c r="AC27" s="644"/>
      <c r="AD27" s="645" t="s">
        <v>137</v>
      </c>
      <c r="AE27" s="645"/>
      <c r="AF27" s="645"/>
      <c r="AG27" s="645"/>
      <c r="AH27" s="645"/>
      <c r="AI27" s="645"/>
      <c r="AJ27" s="645"/>
      <c r="AK27" s="645"/>
      <c r="AL27" s="646" t="s">
        <v>137</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64445751</v>
      </c>
      <c r="BH27" s="642"/>
      <c r="BI27" s="642"/>
      <c r="BJ27" s="642"/>
      <c r="BK27" s="642"/>
      <c r="BL27" s="642"/>
      <c r="BM27" s="642"/>
      <c r="BN27" s="643"/>
      <c r="BO27" s="644">
        <v>100</v>
      </c>
      <c r="BP27" s="644"/>
      <c r="BQ27" s="644"/>
      <c r="BR27" s="644"/>
      <c r="BS27" s="650">
        <v>1646536</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38698941</v>
      </c>
      <c r="CS27" s="677"/>
      <c r="CT27" s="677"/>
      <c r="CU27" s="677"/>
      <c r="CV27" s="677"/>
      <c r="CW27" s="677"/>
      <c r="CX27" s="677"/>
      <c r="CY27" s="678"/>
      <c r="CZ27" s="646">
        <v>24.6</v>
      </c>
      <c r="DA27" s="675"/>
      <c r="DB27" s="675"/>
      <c r="DC27" s="679"/>
      <c r="DD27" s="650">
        <v>13107029</v>
      </c>
      <c r="DE27" s="677"/>
      <c r="DF27" s="677"/>
      <c r="DG27" s="677"/>
      <c r="DH27" s="677"/>
      <c r="DI27" s="677"/>
      <c r="DJ27" s="677"/>
      <c r="DK27" s="678"/>
      <c r="DL27" s="650">
        <v>13104957</v>
      </c>
      <c r="DM27" s="677"/>
      <c r="DN27" s="677"/>
      <c r="DO27" s="677"/>
      <c r="DP27" s="677"/>
      <c r="DQ27" s="677"/>
      <c r="DR27" s="677"/>
      <c r="DS27" s="677"/>
      <c r="DT27" s="677"/>
      <c r="DU27" s="677"/>
      <c r="DV27" s="678"/>
      <c r="DW27" s="646">
        <v>13.6</v>
      </c>
      <c r="DX27" s="675"/>
      <c r="DY27" s="675"/>
      <c r="DZ27" s="675"/>
      <c r="EA27" s="675"/>
      <c r="EB27" s="675"/>
      <c r="EC27" s="676"/>
    </row>
    <row r="28" spans="2:133" ht="11.25" customHeight="1" x14ac:dyDescent="0.2">
      <c r="B28" s="683" t="s">
        <v>299</v>
      </c>
      <c r="C28" s="684"/>
      <c r="D28" s="684"/>
      <c r="E28" s="684"/>
      <c r="F28" s="684"/>
      <c r="G28" s="684"/>
      <c r="H28" s="684"/>
      <c r="I28" s="684"/>
      <c r="J28" s="684"/>
      <c r="K28" s="684"/>
      <c r="L28" s="684"/>
      <c r="M28" s="684"/>
      <c r="N28" s="684"/>
      <c r="O28" s="684"/>
      <c r="P28" s="684"/>
      <c r="Q28" s="685"/>
      <c r="R28" s="641">
        <v>663</v>
      </c>
      <c r="S28" s="642"/>
      <c r="T28" s="642"/>
      <c r="U28" s="642"/>
      <c r="V28" s="642"/>
      <c r="W28" s="642"/>
      <c r="X28" s="642"/>
      <c r="Y28" s="643"/>
      <c r="Z28" s="644">
        <v>0</v>
      </c>
      <c r="AA28" s="644"/>
      <c r="AB28" s="644"/>
      <c r="AC28" s="644"/>
      <c r="AD28" s="645">
        <v>663</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17623627</v>
      </c>
      <c r="CS28" s="642"/>
      <c r="CT28" s="642"/>
      <c r="CU28" s="642"/>
      <c r="CV28" s="642"/>
      <c r="CW28" s="642"/>
      <c r="CX28" s="642"/>
      <c r="CY28" s="643"/>
      <c r="CZ28" s="646">
        <v>11.2</v>
      </c>
      <c r="DA28" s="675"/>
      <c r="DB28" s="675"/>
      <c r="DC28" s="679"/>
      <c r="DD28" s="650">
        <v>17431519</v>
      </c>
      <c r="DE28" s="642"/>
      <c r="DF28" s="642"/>
      <c r="DG28" s="642"/>
      <c r="DH28" s="642"/>
      <c r="DI28" s="642"/>
      <c r="DJ28" s="642"/>
      <c r="DK28" s="643"/>
      <c r="DL28" s="650">
        <v>16170990</v>
      </c>
      <c r="DM28" s="642"/>
      <c r="DN28" s="642"/>
      <c r="DO28" s="642"/>
      <c r="DP28" s="642"/>
      <c r="DQ28" s="642"/>
      <c r="DR28" s="642"/>
      <c r="DS28" s="642"/>
      <c r="DT28" s="642"/>
      <c r="DU28" s="642"/>
      <c r="DV28" s="643"/>
      <c r="DW28" s="646">
        <v>16.8</v>
      </c>
      <c r="DX28" s="675"/>
      <c r="DY28" s="675"/>
      <c r="DZ28" s="675"/>
      <c r="EA28" s="675"/>
      <c r="EB28" s="675"/>
      <c r="EC28" s="676"/>
    </row>
    <row r="29" spans="2:133" ht="11.25" customHeight="1" x14ac:dyDescent="0.2">
      <c r="B29" s="638" t="s">
        <v>301</v>
      </c>
      <c r="C29" s="639"/>
      <c r="D29" s="639"/>
      <c r="E29" s="639"/>
      <c r="F29" s="639"/>
      <c r="G29" s="639"/>
      <c r="H29" s="639"/>
      <c r="I29" s="639"/>
      <c r="J29" s="639"/>
      <c r="K29" s="639"/>
      <c r="L29" s="639"/>
      <c r="M29" s="639"/>
      <c r="N29" s="639"/>
      <c r="O29" s="639"/>
      <c r="P29" s="639"/>
      <c r="Q29" s="640"/>
      <c r="R29" s="641">
        <v>9829577</v>
      </c>
      <c r="S29" s="642"/>
      <c r="T29" s="642"/>
      <c r="U29" s="642"/>
      <c r="V29" s="642"/>
      <c r="W29" s="642"/>
      <c r="X29" s="642"/>
      <c r="Y29" s="643"/>
      <c r="Z29" s="644">
        <v>6.1</v>
      </c>
      <c r="AA29" s="644"/>
      <c r="AB29" s="644"/>
      <c r="AC29" s="644"/>
      <c r="AD29" s="645" t="s">
        <v>237</v>
      </c>
      <c r="AE29" s="645"/>
      <c r="AF29" s="645"/>
      <c r="AG29" s="645"/>
      <c r="AH29" s="645"/>
      <c r="AI29" s="645"/>
      <c r="AJ29" s="645"/>
      <c r="AK29" s="645"/>
      <c r="AL29" s="646" t="s">
        <v>237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70</v>
      </c>
      <c r="CG29" s="657"/>
      <c r="CH29" s="657"/>
      <c r="CI29" s="657"/>
      <c r="CJ29" s="657"/>
      <c r="CK29" s="657"/>
      <c r="CL29" s="657"/>
      <c r="CM29" s="657"/>
      <c r="CN29" s="657"/>
      <c r="CO29" s="657"/>
      <c r="CP29" s="657"/>
      <c r="CQ29" s="658"/>
      <c r="CR29" s="641">
        <v>17623568</v>
      </c>
      <c r="CS29" s="677"/>
      <c r="CT29" s="677"/>
      <c r="CU29" s="677"/>
      <c r="CV29" s="677"/>
      <c r="CW29" s="677"/>
      <c r="CX29" s="677"/>
      <c r="CY29" s="678"/>
      <c r="CZ29" s="646">
        <v>11.2</v>
      </c>
      <c r="DA29" s="675"/>
      <c r="DB29" s="675"/>
      <c r="DC29" s="679"/>
      <c r="DD29" s="650">
        <v>17431460</v>
      </c>
      <c r="DE29" s="677"/>
      <c r="DF29" s="677"/>
      <c r="DG29" s="677"/>
      <c r="DH29" s="677"/>
      <c r="DI29" s="677"/>
      <c r="DJ29" s="677"/>
      <c r="DK29" s="678"/>
      <c r="DL29" s="650">
        <v>16170931</v>
      </c>
      <c r="DM29" s="677"/>
      <c r="DN29" s="677"/>
      <c r="DO29" s="677"/>
      <c r="DP29" s="677"/>
      <c r="DQ29" s="677"/>
      <c r="DR29" s="677"/>
      <c r="DS29" s="677"/>
      <c r="DT29" s="677"/>
      <c r="DU29" s="677"/>
      <c r="DV29" s="678"/>
      <c r="DW29" s="646">
        <v>16.8</v>
      </c>
      <c r="DX29" s="675"/>
      <c r="DY29" s="675"/>
      <c r="DZ29" s="675"/>
      <c r="EA29" s="675"/>
      <c r="EB29" s="675"/>
      <c r="EC29" s="676"/>
    </row>
    <row r="30" spans="2:133" ht="11.25" customHeight="1" x14ac:dyDescent="0.2">
      <c r="B30" s="638" t="s">
        <v>305</v>
      </c>
      <c r="C30" s="639"/>
      <c r="D30" s="639"/>
      <c r="E30" s="639"/>
      <c r="F30" s="639"/>
      <c r="G30" s="639"/>
      <c r="H30" s="639"/>
      <c r="I30" s="639"/>
      <c r="J30" s="639"/>
      <c r="K30" s="639"/>
      <c r="L30" s="639"/>
      <c r="M30" s="639"/>
      <c r="N30" s="639"/>
      <c r="O30" s="639"/>
      <c r="P30" s="639"/>
      <c r="Q30" s="640"/>
      <c r="R30" s="641">
        <v>103620</v>
      </c>
      <c r="S30" s="642"/>
      <c r="T30" s="642"/>
      <c r="U30" s="642"/>
      <c r="V30" s="642"/>
      <c r="W30" s="642"/>
      <c r="X30" s="642"/>
      <c r="Y30" s="643"/>
      <c r="Z30" s="644">
        <v>0.1</v>
      </c>
      <c r="AA30" s="644"/>
      <c r="AB30" s="644"/>
      <c r="AC30" s="644"/>
      <c r="AD30" s="645">
        <v>27344</v>
      </c>
      <c r="AE30" s="645"/>
      <c r="AF30" s="645"/>
      <c r="AG30" s="645"/>
      <c r="AH30" s="645"/>
      <c r="AI30" s="645"/>
      <c r="AJ30" s="645"/>
      <c r="AK30" s="645"/>
      <c r="AL30" s="646">
        <v>0</v>
      </c>
      <c r="AM30" s="647"/>
      <c r="AN30" s="647"/>
      <c r="AO30" s="648"/>
      <c r="AP30" s="689" t="s">
        <v>306</v>
      </c>
      <c r="AQ30" s="690"/>
      <c r="AR30" s="690"/>
      <c r="AS30" s="690"/>
      <c r="AT30" s="695" t="s">
        <v>307</v>
      </c>
      <c r="AU30" s="230"/>
      <c r="AV30" s="230"/>
      <c r="AW30" s="230"/>
      <c r="AX30" s="627" t="s">
        <v>186</v>
      </c>
      <c r="AY30" s="628"/>
      <c r="AZ30" s="628"/>
      <c r="BA30" s="628"/>
      <c r="BB30" s="628"/>
      <c r="BC30" s="628"/>
      <c r="BD30" s="628"/>
      <c r="BE30" s="628"/>
      <c r="BF30" s="629"/>
      <c r="BG30" s="701">
        <v>99.1</v>
      </c>
      <c r="BH30" s="702"/>
      <c r="BI30" s="702"/>
      <c r="BJ30" s="702"/>
      <c r="BK30" s="702"/>
      <c r="BL30" s="702"/>
      <c r="BM30" s="636">
        <v>97.1</v>
      </c>
      <c r="BN30" s="702"/>
      <c r="BO30" s="702"/>
      <c r="BP30" s="702"/>
      <c r="BQ30" s="703"/>
      <c r="BR30" s="701">
        <v>99.1</v>
      </c>
      <c r="BS30" s="702"/>
      <c r="BT30" s="702"/>
      <c r="BU30" s="702"/>
      <c r="BV30" s="702"/>
      <c r="BW30" s="702"/>
      <c r="BX30" s="636">
        <v>97</v>
      </c>
      <c r="BY30" s="702"/>
      <c r="BZ30" s="702"/>
      <c r="CA30" s="702"/>
      <c r="CB30" s="703"/>
      <c r="CD30" s="706"/>
      <c r="CE30" s="707"/>
      <c r="CF30" s="656" t="s">
        <v>308</v>
      </c>
      <c r="CG30" s="657"/>
      <c r="CH30" s="657"/>
      <c r="CI30" s="657"/>
      <c r="CJ30" s="657"/>
      <c r="CK30" s="657"/>
      <c r="CL30" s="657"/>
      <c r="CM30" s="657"/>
      <c r="CN30" s="657"/>
      <c r="CO30" s="657"/>
      <c r="CP30" s="657"/>
      <c r="CQ30" s="658"/>
      <c r="CR30" s="641">
        <v>16643851</v>
      </c>
      <c r="CS30" s="642"/>
      <c r="CT30" s="642"/>
      <c r="CU30" s="642"/>
      <c r="CV30" s="642"/>
      <c r="CW30" s="642"/>
      <c r="CX30" s="642"/>
      <c r="CY30" s="643"/>
      <c r="CZ30" s="646">
        <v>10.6</v>
      </c>
      <c r="DA30" s="675"/>
      <c r="DB30" s="675"/>
      <c r="DC30" s="679"/>
      <c r="DD30" s="650">
        <v>16451743</v>
      </c>
      <c r="DE30" s="642"/>
      <c r="DF30" s="642"/>
      <c r="DG30" s="642"/>
      <c r="DH30" s="642"/>
      <c r="DI30" s="642"/>
      <c r="DJ30" s="642"/>
      <c r="DK30" s="643"/>
      <c r="DL30" s="650">
        <v>15191214</v>
      </c>
      <c r="DM30" s="642"/>
      <c r="DN30" s="642"/>
      <c r="DO30" s="642"/>
      <c r="DP30" s="642"/>
      <c r="DQ30" s="642"/>
      <c r="DR30" s="642"/>
      <c r="DS30" s="642"/>
      <c r="DT30" s="642"/>
      <c r="DU30" s="642"/>
      <c r="DV30" s="643"/>
      <c r="DW30" s="646">
        <v>15.8</v>
      </c>
      <c r="DX30" s="675"/>
      <c r="DY30" s="675"/>
      <c r="DZ30" s="675"/>
      <c r="EA30" s="675"/>
      <c r="EB30" s="675"/>
      <c r="EC30" s="676"/>
    </row>
    <row r="31" spans="2:133" ht="11.25" customHeight="1" x14ac:dyDescent="0.2">
      <c r="B31" s="638" t="s">
        <v>309</v>
      </c>
      <c r="C31" s="639"/>
      <c r="D31" s="639"/>
      <c r="E31" s="639"/>
      <c r="F31" s="639"/>
      <c r="G31" s="639"/>
      <c r="H31" s="639"/>
      <c r="I31" s="639"/>
      <c r="J31" s="639"/>
      <c r="K31" s="639"/>
      <c r="L31" s="639"/>
      <c r="M31" s="639"/>
      <c r="N31" s="639"/>
      <c r="O31" s="639"/>
      <c r="P31" s="639"/>
      <c r="Q31" s="640"/>
      <c r="R31" s="641">
        <v>134225</v>
      </c>
      <c r="S31" s="642"/>
      <c r="T31" s="642"/>
      <c r="U31" s="642"/>
      <c r="V31" s="642"/>
      <c r="W31" s="642"/>
      <c r="X31" s="642"/>
      <c r="Y31" s="643"/>
      <c r="Z31" s="644">
        <v>0.1</v>
      </c>
      <c r="AA31" s="644"/>
      <c r="AB31" s="644"/>
      <c r="AC31" s="644"/>
      <c r="AD31" s="645" t="s">
        <v>237</v>
      </c>
      <c r="AE31" s="645"/>
      <c r="AF31" s="645"/>
      <c r="AG31" s="645"/>
      <c r="AH31" s="645"/>
      <c r="AI31" s="645"/>
      <c r="AJ31" s="645"/>
      <c r="AK31" s="645"/>
      <c r="AL31" s="646" t="s">
        <v>137</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99.2</v>
      </c>
      <c r="BH31" s="677"/>
      <c r="BI31" s="677"/>
      <c r="BJ31" s="677"/>
      <c r="BK31" s="677"/>
      <c r="BL31" s="677"/>
      <c r="BM31" s="647">
        <v>97.6</v>
      </c>
      <c r="BN31" s="699"/>
      <c r="BO31" s="699"/>
      <c r="BP31" s="699"/>
      <c r="BQ31" s="700"/>
      <c r="BR31" s="698">
        <v>99.2</v>
      </c>
      <c r="BS31" s="677"/>
      <c r="BT31" s="677"/>
      <c r="BU31" s="677"/>
      <c r="BV31" s="677"/>
      <c r="BW31" s="677"/>
      <c r="BX31" s="647">
        <v>97.5</v>
      </c>
      <c r="BY31" s="699"/>
      <c r="BZ31" s="699"/>
      <c r="CA31" s="699"/>
      <c r="CB31" s="700"/>
      <c r="CD31" s="706"/>
      <c r="CE31" s="707"/>
      <c r="CF31" s="656" t="s">
        <v>312</v>
      </c>
      <c r="CG31" s="657"/>
      <c r="CH31" s="657"/>
      <c r="CI31" s="657"/>
      <c r="CJ31" s="657"/>
      <c r="CK31" s="657"/>
      <c r="CL31" s="657"/>
      <c r="CM31" s="657"/>
      <c r="CN31" s="657"/>
      <c r="CO31" s="657"/>
      <c r="CP31" s="657"/>
      <c r="CQ31" s="658"/>
      <c r="CR31" s="641">
        <v>979717</v>
      </c>
      <c r="CS31" s="677"/>
      <c r="CT31" s="677"/>
      <c r="CU31" s="677"/>
      <c r="CV31" s="677"/>
      <c r="CW31" s="677"/>
      <c r="CX31" s="677"/>
      <c r="CY31" s="678"/>
      <c r="CZ31" s="646">
        <v>0.6</v>
      </c>
      <c r="DA31" s="675"/>
      <c r="DB31" s="675"/>
      <c r="DC31" s="679"/>
      <c r="DD31" s="650">
        <v>979717</v>
      </c>
      <c r="DE31" s="677"/>
      <c r="DF31" s="677"/>
      <c r="DG31" s="677"/>
      <c r="DH31" s="677"/>
      <c r="DI31" s="677"/>
      <c r="DJ31" s="677"/>
      <c r="DK31" s="678"/>
      <c r="DL31" s="650">
        <v>979717</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2">
      <c r="B32" s="638" t="s">
        <v>313</v>
      </c>
      <c r="C32" s="639"/>
      <c r="D32" s="639"/>
      <c r="E32" s="639"/>
      <c r="F32" s="639"/>
      <c r="G32" s="639"/>
      <c r="H32" s="639"/>
      <c r="I32" s="639"/>
      <c r="J32" s="639"/>
      <c r="K32" s="639"/>
      <c r="L32" s="639"/>
      <c r="M32" s="639"/>
      <c r="N32" s="639"/>
      <c r="O32" s="639"/>
      <c r="P32" s="639"/>
      <c r="Q32" s="640"/>
      <c r="R32" s="641">
        <v>6363144</v>
      </c>
      <c r="S32" s="642"/>
      <c r="T32" s="642"/>
      <c r="U32" s="642"/>
      <c r="V32" s="642"/>
      <c r="W32" s="642"/>
      <c r="X32" s="642"/>
      <c r="Y32" s="643"/>
      <c r="Z32" s="644">
        <v>3.9</v>
      </c>
      <c r="AA32" s="644"/>
      <c r="AB32" s="644"/>
      <c r="AC32" s="644"/>
      <c r="AD32" s="645" t="s">
        <v>137</v>
      </c>
      <c r="AE32" s="645"/>
      <c r="AF32" s="645"/>
      <c r="AG32" s="645"/>
      <c r="AH32" s="645"/>
      <c r="AI32" s="645"/>
      <c r="AJ32" s="645"/>
      <c r="AK32" s="645"/>
      <c r="AL32" s="646" t="s">
        <v>137</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99.1</v>
      </c>
      <c r="BH32" s="711"/>
      <c r="BI32" s="711"/>
      <c r="BJ32" s="711"/>
      <c r="BK32" s="711"/>
      <c r="BL32" s="711"/>
      <c r="BM32" s="712">
        <v>96.2</v>
      </c>
      <c r="BN32" s="711"/>
      <c r="BO32" s="711"/>
      <c r="BP32" s="711"/>
      <c r="BQ32" s="713"/>
      <c r="BR32" s="710">
        <v>99</v>
      </c>
      <c r="BS32" s="711"/>
      <c r="BT32" s="711"/>
      <c r="BU32" s="711"/>
      <c r="BV32" s="711"/>
      <c r="BW32" s="711"/>
      <c r="BX32" s="712">
        <v>95.9</v>
      </c>
      <c r="BY32" s="711"/>
      <c r="BZ32" s="711"/>
      <c r="CA32" s="711"/>
      <c r="CB32" s="713"/>
      <c r="CD32" s="708"/>
      <c r="CE32" s="709"/>
      <c r="CF32" s="656" t="s">
        <v>315</v>
      </c>
      <c r="CG32" s="657"/>
      <c r="CH32" s="657"/>
      <c r="CI32" s="657"/>
      <c r="CJ32" s="657"/>
      <c r="CK32" s="657"/>
      <c r="CL32" s="657"/>
      <c r="CM32" s="657"/>
      <c r="CN32" s="657"/>
      <c r="CO32" s="657"/>
      <c r="CP32" s="657"/>
      <c r="CQ32" s="658"/>
      <c r="CR32" s="641">
        <v>59</v>
      </c>
      <c r="CS32" s="642"/>
      <c r="CT32" s="642"/>
      <c r="CU32" s="642"/>
      <c r="CV32" s="642"/>
      <c r="CW32" s="642"/>
      <c r="CX32" s="642"/>
      <c r="CY32" s="643"/>
      <c r="CZ32" s="646">
        <v>0</v>
      </c>
      <c r="DA32" s="675"/>
      <c r="DB32" s="675"/>
      <c r="DC32" s="679"/>
      <c r="DD32" s="650">
        <v>59</v>
      </c>
      <c r="DE32" s="642"/>
      <c r="DF32" s="642"/>
      <c r="DG32" s="642"/>
      <c r="DH32" s="642"/>
      <c r="DI32" s="642"/>
      <c r="DJ32" s="642"/>
      <c r="DK32" s="643"/>
      <c r="DL32" s="650">
        <v>59</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316</v>
      </c>
      <c r="C33" s="639"/>
      <c r="D33" s="639"/>
      <c r="E33" s="639"/>
      <c r="F33" s="639"/>
      <c r="G33" s="639"/>
      <c r="H33" s="639"/>
      <c r="I33" s="639"/>
      <c r="J33" s="639"/>
      <c r="K33" s="639"/>
      <c r="L33" s="639"/>
      <c r="M33" s="639"/>
      <c r="N33" s="639"/>
      <c r="O33" s="639"/>
      <c r="P33" s="639"/>
      <c r="Q33" s="640"/>
      <c r="R33" s="641">
        <v>2410272</v>
      </c>
      <c r="S33" s="642"/>
      <c r="T33" s="642"/>
      <c r="U33" s="642"/>
      <c r="V33" s="642"/>
      <c r="W33" s="642"/>
      <c r="X33" s="642"/>
      <c r="Y33" s="643"/>
      <c r="Z33" s="644">
        <v>1.5</v>
      </c>
      <c r="AA33" s="644"/>
      <c r="AB33" s="644"/>
      <c r="AC33" s="644"/>
      <c r="AD33" s="645" t="s">
        <v>237</v>
      </c>
      <c r="AE33" s="645"/>
      <c r="AF33" s="645"/>
      <c r="AG33" s="645"/>
      <c r="AH33" s="645"/>
      <c r="AI33" s="645"/>
      <c r="AJ33" s="645"/>
      <c r="AK33" s="645"/>
      <c r="AL33" s="646" t="s">
        <v>137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55852970</v>
      </c>
      <c r="CS33" s="677"/>
      <c r="CT33" s="677"/>
      <c r="CU33" s="677"/>
      <c r="CV33" s="677"/>
      <c r="CW33" s="677"/>
      <c r="CX33" s="677"/>
      <c r="CY33" s="678"/>
      <c r="CZ33" s="646">
        <v>35.4</v>
      </c>
      <c r="DA33" s="675"/>
      <c r="DB33" s="675"/>
      <c r="DC33" s="679"/>
      <c r="DD33" s="650">
        <v>40974870</v>
      </c>
      <c r="DE33" s="677"/>
      <c r="DF33" s="677"/>
      <c r="DG33" s="677"/>
      <c r="DH33" s="677"/>
      <c r="DI33" s="677"/>
      <c r="DJ33" s="677"/>
      <c r="DK33" s="678"/>
      <c r="DL33" s="650">
        <v>33322665</v>
      </c>
      <c r="DM33" s="677"/>
      <c r="DN33" s="677"/>
      <c r="DO33" s="677"/>
      <c r="DP33" s="677"/>
      <c r="DQ33" s="677"/>
      <c r="DR33" s="677"/>
      <c r="DS33" s="677"/>
      <c r="DT33" s="677"/>
      <c r="DU33" s="677"/>
      <c r="DV33" s="678"/>
      <c r="DW33" s="646">
        <v>34.6</v>
      </c>
      <c r="DX33" s="675"/>
      <c r="DY33" s="675"/>
      <c r="DZ33" s="675"/>
      <c r="EA33" s="675"/>
      <c r="EB33" s="675"/>
      <c r="EC33" s="676"/>
    </row>
    <row r="34" spans="2:133" ht="11.25" customHeight="1" x14ac:dyDescent="0.2">
      <c r="B34" s="638" t="s">
        <v>318</v>
      </c>
      <c r="C34" s="639"/>
      <c r="D34" s="639"/>
      <c r="E34" s="639"/>
      <c r="F34" s="639"/>
      <c r="G34" s="639"/>
      <c r="H34" s="639"/>
      <c r="I34" s="639"/>
      <c r="J34" s="639"/>
      <c r="K34" s="639"/>
      <c r="L34" s="639"/>
      <c r="M34" s="639"/>
      <c r="N34" s="639"/>
      <c r="O34" s="639"/>
      <c r="P34" s="639"/>
      <c r="Q34" s="640"/>
      <c r="R34" s="641">
        <v>1991345</v>
      </c>
      <c r="S34" s="642"/>
      <c r="T34" s="642"/>
      <c r="U34" s="642"/>
      <c r="V34" s="642"/>
      <c r="W34" s="642"/>
      <c r="X34" s="642"/>
      <c r="Y34" s="643"/>
      <c r="Z34" s="644">
        <v>1.2</v>
      </c>
      <c r="AA34" s="644"/>
      <c r="AB34" s="644"/>
      <c r="AC34" s="644"/>
      <c r="AD34" s="645">
        <v>8760</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15797303</v>
      </c>
      <c r="CS34" s="642"/>
      <c r="CT34" s="642"/>
      <c r="CU34" s="642"/>
      <c r="CV34" s="642"/>
      <c r="CW34" s="642"/>
      <c r="CX34" s="642"/>
      <c r="CY34" s="643"/>
      <c r="CZ34" s="646">
        <v>10</v>
      </c>
      <c r="DA34" s="675"/>
      <c r="DB34" s="675"/>
      <c r="DC34" s="679"/>
      <c r="DD34" s="650">
        <v>12305743</v>
      </c>
      <c r="DE34" s="642"/>
      <c r="DF34" s="642"/>
      <c r="DG34" s="642"/>
      <c r="DH34" s="642"/>
      <c r="DI34" s="642"/>
      <c r="DJ34" s="642"/>
      <c r="DK34" s="643"/>
      <c r="DL34" s="650">
        <v>11905246</v>
      </c>
      <c r="DM34" s="642"/>
      <c r="DN34" s="642"/>
      <c r="DO34" s="642"/>
      <c r="DP34" s="642"/>
      <c r="DQ34" s="642"/>
      <c r="DR34" s="642"/>
      <c r="DS34" s="642"/>
      <c r="DT34" s="642"/>
      <c r="DU34" s="642"/>
      <c r="DV34" s="643"/>
      <c r="DW34" s="646">
        <v>12.3</v>
      </c>
      <c r="DX34" s="675"/>
      <c r="DY34" s="675"/>
      <c r="DZ34" s="675"/>
      <c r="EA34" s="675"/>
      <c r="EB34" s="675"/>
      <c r="EC34" s="676"/>
    </row>
    <row r="35" spans="2:133" ht="11.25" customHeight="1" x14ac:dyDescent="0.2">
      <c r="B35" s="638" t="s">
        <v>322</v>
      </c>
      <c r="C35" s="639"/>
      <c r="D35" s="639"/>
      <c r="E35" s="639"/>
      <c r="F35" s="639"/>
      <c r="G35" s="639"/>
      <c r="H35" s="639"/>
      <c r="I35" s="639"/>
      <c r="J35" s="639"/>
      <c r="K35" s="639"/>
      <c r="L35" s="639"/>
      <c r="M35" s="639"/>
      <c r="N35" s="639"/>
      <c r="O35" s="639"/>
      <c r="P35" s="639"/>
      <c r="Q35" s="640"/>
      <c r="R35" s="641">
        <v>19334966</v>
      </c>
      <c r="S35" s="642"/>
      <c r="T35" s="642"/>
      <c r="U35" s="642"/>
      <c r="V35" s="642"/>
      <c r="W35" s="642"/>
      <c r="X35" s="642"/>
      <c r="Y35" s="643"/>
      <c r="Z35" s="644">
        <v>12</v>
      </c>
      <c r="AA35" s="644"/>
      <c r="AB35" s="644"/>
      <c r="AC35" s="644"/>
      <c r="AD35" s="645" t="s">
        <v>137</v>
      </c>
      <c r="AE35" s="645"/>
      <c r="AF35" s="645"/>
      <c r="AG35" s="645"/>
      <c r="AH35" s="645"/>
      <c r="AI35" s="645"/>
      <c r="AJ35" s="645"/>
      <c r="AK35" s="645"/>
      <c r="AL35" s="646" t="s">
        <v>137</v>
      </c>
      <c r="AM35" s="647"/>
      <c r="AN35" s="647"/>
      <c r="AO35" s="648"/>
      <c r="AP35" s="234"/>
      <c r="AQ35" s="714" t="s">
        <v>323</v>
      </c>
      <c r="AR35" s="715"/>
      <c r="AS35" s="715"/>
      <c r="AT35" s="715"/>
      <c r="AU35" s="715"/>
      <c r="AV35" s="715"/>
      <c r="AW35" s="715"/>
      <c r="AX35" s="715"/>
      <c r="AY35" s="716"/>
      <c r="AZ35" s="630">
        <v>24615318</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t="s">
        <v>237</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2108102</v>
      </c>
      <c r="CS35" s="677"/>
      <c r="CT35" s="677"/>
      <c r="CU35" s="677"/>
      <c r="CV35" s="677"/>
      <c r="CW35" s="677"/>
      <c r="CX35" s="677"/>
      <c r="CY35" s="678"/>
      <c r="CZ35" s="646">
        <v>1.3</v>
      </c>
      <c r="DA35" s="675"/>
      <c r="DB35" s="675"/>
      <c r="DC35" s="679"/>
      <c r="DD35" s="650">
        <v>1152081</v>
      </c>
      <c r="DE35" s="677"/>
      <c r="DF35" s="677"/>
      <c r="DG35" s="677"/>
      <c r="DH35" s="677"/>
      <c r="DI35" s="677"/>
      <c r="DJ35" s="677"/>
      <c r="DK35" s="678"/>
      <c r="DL35" s="650">
        <v>1095550</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137</v>
      </c>
      <c r="S36" s="642"/>
      <c r="T36" s="642"/>
      <c r="U36" s="642"/>
      <c r="V36" s="642"/>
      <c r="W36" s="642"/>
      <c r="X36" s="642"/>
      <c r="Y36" s="643"/>
      <c r="Z36" s="644" t="s">
        <v>237</v>
      </c>
      <c r="AA36" s="644"/>
      <c r="AB36" s="644"/>
      <c r="AC36" s="644"/>
      <c r="AD36" s="645" t="s">
        <v>137</v>
      </c>
      <c r="AE36" s="645"/>
      <c r="AF36" s="645"/>
      <c r="AG36" s="645"/>
      <c r="AH36" s="645"/>
      <c r="AI36" s="645"/>
      <c r="AJ36" s="645"/>
      <c r="AK36" s="645"/>
      <c r="AL36" s="646" t="s">
        <v>237</v>
      </c>
      <c r="AM36" s="647"/>
      <c r="AN36" s="647"/>
      <c r="AO36" s="648"/>
      <c r="AQ36" s="718" t="s">
        <v>327</v>
      </c>
      <c r="AR36" s="719"/>
      <c r="AS36" s="719"/>
      <c r="AT36" s="719"/>
      <c r="AU36" s="719"/>
      <c r="AV36" s="719"/>
      <c r="AW36" s="719"/>
      <c r="AX36" s="719"/>
      <c r="AY36" s="720"/>
      <c r="AZ36" s="641">
        <v>4013188</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-542262</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14077656</v>
      </c>
      <c r="CS36" s="642"/>
      <c r="CT36" s="642"/>
      <c r="CU36" s="642"/>
      <c r="CV36" s="642"/>
      <c r="CW36" s="642"/>
      <c r="CX36" s="642"/>
      <c r="CY36" s="643"/>
      <c r="CZ36" s="646">
        <v>8.9</v>
      </c>
      <c r="DA36" s="675"/>
      <c r="DB36" s="675"/>
      <c r="DC36" s="679"/>
      <c r="DD36" s="650">
        <v>11384678</v>
      </c>
      <c r="DE36" s="642"/>
      <c r="DF36" s="642"/>
      <c r="DG36" s="642"/>
      <c r="DH36" s="642"/>
      <c r="DI36" s="642"/>
      <c r="DJ36" s="642"/>
      <c r="DK36" s="643"/>
      <c r="DL36" s="650">
        <v>9083653</v>
      </c>
      <c r="DM36" s="642"/>
      <c r="DN36" s="642"/>
      <c r="DO36" s="642"/>
      <c r="DP36" s="642"/>
      <c r="DQ36" s="642"/>
      <c r="DR36" s="642"/>
      <c r="DS36" s="642"/>
      <c r="DT36" s="642"/>
      <c r="DU36" s="642"/>
      <c r="DV36" s="643"/>
      <c r="DW36" s="646">
        <v>9.4</v>
      </c>
      <c r="DX36" s="675"/>
      <c r="DY36" s="675"/>
      <c r="DZ36" s="675"/>
      <c r="EA36" s="675"/>
      <c r="EB36" s="675"/>
      <c r="EC36" s="676"/>
    </row>
    <row r="37" spans="2:133" ht="11.25" customHeight="1" x14ac:dyDescent="0.2">
      <c r="B37" s="638" t="s">
        <v>330</v>
      </c>
      <c r="C37" s="639"/>
      <c r="D37" s="639"/>
      <c r="E37" s="639"/>
      <c r="F37" s="639"/>
      <c r="G37" s="639"/>
      <c r="H37" s="639"/>
      <c r="I37" s="639"/>
      <c r="J37" s="639"/>
      <c r="K37" s="639"/>
      <c r="L37" s="639"/>
      <c r="M37" s="639"/>
      <c r="N37" s="639"/>
      <c r="O37" s="639"/>
      <c r="P37" s="639"/>
      <c r="Q37" s="640"/>
      <c r="R37" s="641">
        <v>6804566</v>
      </c>
      <c r="S37" s="642"/>
      <c r="T37" s="642"/>
      <c r="U37" s="642"/>
      <c r="V37" s="642"/>
      <c r="W37" s="642"/>
      <c r="X37" s="642"/>
      <c r="Y37" s="643"/>
      <c r="Z37" s="644">
        <v>4.2</v>
      </c>
      <c r="AA37" s="644"/>
      <c r="AB37" s="644"/>
      <c r="AC37" s="644"/>
      <c r="AD37" s="645" t="s">
        <v>237</v>
      </c>
      <c r="AE37" s="645"/>
      <c r="AF37" s="645"/>
      <c r="AG37" s="645"/>
      <c r="AH37" s="645"/>
      <c r="AI37" s="645"/>
      <c r="AJ37" s="645"/>
      <c r="AK37" s="645"/>
      <c r="AL37" s="646" t="s">
        <v>137</v>
      </c>
      <c r="AM37" s="647"/>
      <c r="AN37" s="647"/>
      <c r="AO37" s="648"/>
      <c r="AQ37" s="718" t="s">
        <v>331</v>
      </c>
      <c r="AR37" s="719"/>
      <c r="AS37" s="719"/>
      <c r="AT37" s="719"/>
      <c r="AU37" s="719"/>
      <c r="AV37" s="719"/>
      <c r="AW37" s="719"/>
      <c r="AX37" s="719"/>
      <c r="AY37" s="720"/>
      <c r="AZ37" s="641">
        <v>3826305</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53840</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23705</v>
      </c>
      <c r="CS37" s="677"/>
      <c r="CT37" s="677"/>
      <c r="CU37" s="677"/>
      <c r="CV37" s="677"/>
      <c r="CW37" s="677"/>
      <c r="CX37" s="677"/>
      <c r="CY37" s="678"/>
      <c r="CZ37" s="646">
        <v>0</v>
      </c>
      <c r="DA37" s="675"/>
      <c r="DB37" s="675"/>
      <c r="DC37" s="679"/>
      <c r="DD37" s="650">
        <v>23705</v>
      </c>
      <c r="DE37" s="677"/>
      <c r="DF37" s="677"/>
      <c r="DG37" s="677"/>
      <c r="DH37" s="677"/>
      <c r="DI37" s="677"/>
      <c r="DJ37" s="677"/>
      <c r="DK37" s="678"/>
      <c r="DL37" s="650">
        <v>23705</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2">
      <c r="B38" s="686" t="s">
        <v>334</v>
      </c>
      <c r="C38" s="687"/>
      <c r="D38" s="687"/>
      <c r="E38" s="687"/>
      <c r="F38" s="687"/>
      <c r="G38" s="687"/>
      <c r="H38" s="687"/>
      <c r="I38" s="687"/>
      <c r="J38" s="687"/>
      <c r="K38" s="687"/>
      <c r="L38" s="687"/>
      <c r="M38" s="687"/>
      <c r="N38" s="687"/>
      <c r="O38" s="687"/>
      <c r="P38" s="687"/>
      <c r="Q38" s="688"/>
      <c r="R38" s="721">
        <v>161097912</v>
      </c>
      <c r="S38" s="722"/>
      <c r="T38" s="722"/>
      <c r="U38" s="722"/>
      <c r="V38" s="722"/>
      <c r="W38" s="722"/>
      <c r="X38" s="722"/>
      <c r="Y38" s="723"/>
      <c r="Z38" s="724">
        <v>100</v>
      </c>
      <c r="AA38" s="724"/>
      <c r="AB38" s="724"/>
      <c r="AC38" s="724"/>
      <c r="AD38" s="725">
        <v>89636531</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450959</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82961</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16775825</v>
      </c>
      <c r="CS38" s="642"/>
      <c r="CT38" s="642"/>
      <c r="CU38" s="642"/>
      <c r="CV38" s="642"/>
      <c r="CW38" s="642"/>
      <c r="CX38" s="642"/>
      <c r="CY38" s="643"/>
      <c r="CZ38" s="646">
        <v>10.6</v>
      </c>
      <c r="DA38" s="675"/>
      <c r="DB38" s="675"/>
      <c r="DC38" s="679"/>
      <c r="DD38" s="650">
        <v>14228076</v>
      </c>
      <c r="DE38" s="642"/>
      <c r="DF38" s="642"/>
      <c r="DG38" s="642"/>
      <c r="DH38" s="642"/>
      <c r="DI38" s="642"/>
      <c r="DJ38" s="642"/>
      <c r="DK38" s="643"/>
      <c r="DL38" s="650">
        <v>11238216</v>
      </c>
      <c r="DM38" s="642"/>
      <c r="DN38" s="642"/>
      <c r="DO38" s="642"/>
      <c r="DP38" s="642"/>
      <c r="DQ38" s="642"/>
      <c r="DR38" s="642"/>
      <c r="DS38" s="642"/>
      <c r="DT38" s="642"/>
      <c r="DU38" s="642"/>
      <c r="DV38" s="643"/>
      <c r="DW38" s="646">
        <v>11.7</v>
      </c>
      <c r="DX38" s="675"/>
      <c r="DY38" s="675"/>
      <c r="DZ38" s="675"/>
      <c r="EA38" s="675"/>
      <c r="EB38" s="675"/>
      <c r="EC38" s="676"/>
    </row>
    <row r="39" spans="2:133" ht="11.25" customHeight="1" x14ac:dyDescent="0.2">
      <c r="AQ39" s="718" t="s">
        <v>338</v>
      </c>
      <c r="AR39" s="719"/>
      <c r="AS39" s="719"/>
      <c r="AT39" s="719"/>
      <c r="AU39" s="719"/>
      <c r="AV39" s="719"/>
      <c r="AW39" s="719"/>
      <c r="AX39" s="719"/>
      <c r="AY39" s="720"/>
      <c r="AZ39" s="641">
        <v>264921</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92</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3237207</v>
      </c>
      <c r="CS39" s="677"/>
      <c r="CT39" s="677"/>
      <c r="CU39" s="677"/>
      <c r="CV39" s="677"/>
      <c r="CW39" s="677"/>
      <c r="CX39" s="677"/>
      <c r="CY39" s="678"/>
      <c r="CZ39" s="646">
        <v>2.1</v>
      </c>
      <c r="DA39" s="675"/>
      <c r="DB39" s="675"/>
      <c r="DC39" s="679"/>
      <c r="DD39" s="650">
        <v>160010</v>
      </c>
      <c r="DE39" s="677"/>
      <c r="DF39" s="677"/>
      <c r="DG39" s="677"/>
      <c r="DH39" s="677"/>
      <c r="DI39" s="677"/>
      <c r="DJ39" s="677"/>
      <c r="DK39" s="678"/>
      <c r="DL39" s="650" t="s">
        <v>137</v>
      </c>
      <c r="DM39" s="677"/>
      <c r="DN39" s="677"/>
      <c r="DO39" s="677"/>
      <c r="DP39" s="677"/>
      <c r="DQ39" s="677"/>
      <c r="DR39" s="677"/>
      <c r="DS39" s="677"/>
      <c r="DT39" s="677"/>
      <c r="DU39" s="677"/>
      <c r="DV39" s="678"/>
      <c r="DW39" s="646" t="s">
        <v>137</v>
      </c>
      <c r="DX39" s="675"/>
      <c r="DY39" s="675"/>
      <c r="DZ39" s="675"/>
      <c r="EA39" s="675"/>
      <c r="EB39" s="675"/>
      <c r="EC39" s="676"/>
    </row>
    <row r="40" spans="2:133" ht="11.25" customHeight="1" x14ac:dyDescent="0.2">
      <c r="AQ40" s="718" t="s">
        <v>342</v>
      </c>
      <c r="AR40" s="719"/>
      <c r="AS40" s="719"/>
      <c r="AT40" s="719"/>
      <c r="AU40" s="719"/>
      <c r="AV40" s="719"/>
      <c r="AW40" s="719"/>
      <c r="AX40" s="719"/>
      <c r="AY40" s="720"/>
      <c r="AZ40" s="641">
        <v>5280606</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137</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3856877</v>
      </c>
      <c r="CS40" s="642"/>
      <c r="CT40" s="642"/>
      <c r="CU40" s="642"/>
      <c r="CV40" s="642"/>
      <c r="CW40" s="642"/>
      <c r="CX40" s="642"/>
      <c r="CY40" s="643"/>
      <c r="CZ40" s="646">
        <v>2.4</v>
      </c>
      <c r="DA40" s="675"/>
      <c r="DB40" s="675"/>
      <c r="DC40" s="679"/>
      <c r="DD40" s="650">
        <v>1744282</v>
      </c>
      <c r="DE40" s="642"/>
      <c r="DF40" s="642"/>
      <c r="DG40" s="642"/>
      <c r="DH40" s="642"/>
      <c r="DI40" s="642"/>
      <c r="DJ40" s="642"/>
      <c r="DK40" s="643"/>
      <c r="DL40" s="650" t="s">
        <v>137</v>
      </c>
      <c r="DM40" s="642"/>
      <c r="DN40" s="642"/>
      <c r="DO40" s="642"/>
      <c r="DP40" s="642"/>
      <c r="DQ40" s="642"/>
      <c r="DR40" s="642"/>
      <c r="DS40" s="642"/>
      <c r="DT40" s="642"/>
      <c r="DU40" s="642"/>
      <c r="DV40" s="643"/>
      <c r="DW40" s="646" t="s">
        <v>137</v>
      </c>
      <c r="DX40" s="675"/>
      <c r="DY40" s="675"/>
      <c r="DZ40" s="675"/>
      <c r="EA40" s="675"/>
      <c r="EB40" s="675"/>
      <c r="EC40" s="676"/>
    </row>
    <row r="41" spans="2:133" ht="11.25" customHeight="1" x14ac:dyDescent="0.2">
      <c r="AQ41" s="728" t="s">
        <v>345</v>
      </c>
      <c r="AR41" s="729"/>
      <c r="AS41" s="729"/>
      <c r="AT41" s="729"/>
      <c r="AU41" s="729"/>
      <c r="AV41" s="729"/>
      <c r="AW41" s="729"/>
      <c r="AX41" s="729"/>
      <c r="AY41" s="730"/>
      <c r="AZ41" s="721">
        <v>10779339</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381</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137</v>
      </c>
      <c r="CS41" s="677"/>
      <c r="CT41" s="677"/>
      <c r="CU41" s="677"/>
      <c r="CV41" s="677"/>
      <c r="CW41" s="677"/>
      <c r="CX41" s="677"/>
      <c r="CY41" s="678"/>
      <c r="CZ41" s="646" t="s">
        <v>137</v>
      </c>
      <c r="DA41" s="675"/>
      <c r="DB41" s="675"/>
      <c r="DC41" s="679"/>
      <c r="DD41" s="650" t="s">
        <v>137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15352259</v>
      </c>
      <c r="CS42" s="642"/>
      <c r="CT42" s="642"/>
      <c r="CU42" s="642"/>
      <c r="CV42" s="642"/>
      <c r="CW42" s="642"/>
      <c r="CX42" s="642"/>
      <c r="CY42" s="643"/>
      <c r="CZ42" s="646">
        <v>9.6999999999999993</v>
      </c>
      <c r="DA42" s="647"/>
      <c r="DB42" s="647"/>
      <c r="DC42" s="742"/>
      <c r="DD42" s="650">
        <v>2894934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235005</v>
      </c>
      <c r="CS43" s="677"/>
      <c r="CT43" s="677"/>
      <c r="CU43" s="677"/>
      <c r="CV43" s="677"/>
      <c r="CW43" s="677"/>
      <c r="CX43" s="677"/>
      <c r="CY43" s="678"/>
      <c r="CZ43" s="646">
        <v>0.1</v>
      </c>
      <c r="DA43" s="675"/>
      <c r="DB43" s="675"/>
      <c r="DC43" s="679"/>
      <c r="DD43" s="650">
        <v>234479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352</v>
      </c>
      <c r="CD44" s="753" t="s">
        <v>304</v>
      </c>
      <c r="CE44" s="754"/>
      <c r="CF44" s="638" t="s">
        <v>353</v>
      </c>
      <c r="CG44" s="639"/>
      <c r="CH44" s="639"/>
      <c r="CI44" s="639"/>
      <c r="CJ44" s="639"/>
      <c r="CK44" s="639"/>
      <c r="CL44" s="639"/>
      <c r="CM44" s="639"/>
      <c r="CN44" s="639"/>
      <c r="CO44" s="639"/>
      <c r="CP44" s="639"/>
      <c r="CQ44" s="640"/>
      <c r="CR44" s="641">
        <v>14965100</v>
      </c>
      <c r="CS44" s="642"/>
      <c r="CT44" s="642"/>
      <c r="CU44" s="642"/>
      <c r="CV44" s="642"/>
      <c r="CW44" s="642"/>
      <c r="CX44" s="642"/>
      <c r="CY44" s="643"/>
      <c r="CZ44" s="646">
        <v>9.5</v>
      </c>
      <c r="DA44" s="647"/>
      <c r="DB44" s="647"/>
      <c r="DC44" s="742"/>
      <c r="DD44" s="650">
        <v>2751612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354</v>
      </c>
      <c r="CG45" s="639"/>
      <c r="CH45" s="639"/>
      <c r="CI45" s="639"/>
      <c r="CJ45" s="639"/>
      <c r="CK45" s="639"/>
      <c r="CL45" s="639"/>
      <c r="CM45" s="639"/>
      <c r="CN45" s="639"/>
      <c r="CO45" s="639"/>
      <c r="CP45" s="639"/>
      <c r="CQ45" s="640"/>
      <c r="CR45" s="641">
        <v>4782984</v>
      </c>
      <c r="CS45" s="677"/>
      <c r="CT45" s="677"/>
      <c r="CU45" s="677"/>
      <c r="CV45" s="677"/>
      <c r="CW45" s="677"/>
      <c r="CX45" s="677"/>
      <c r="CY45" s="678"/>
      <c r="CZ45" s="646">
        <v>3</v>
      </c>
      <c r="DA45" s="675"/>
      <c r="DB45" s="675"/>
      <c r="DC45" s="679"/>
      <c r="DD45" s="650">
        <v>226177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355</v>
      </c>
      <c r="CG46" s="639"/>
      <c r="CH46" s="639"/>
      <c r="CI46" s="639"/>
      <c r="CJ46" s="639"/>
      <c r="CK46" s="639"/>
      <c r="CL46" s="639"/>
      <c r="CM46" s="639"/>
      <c r="CN46" s="639"/>
      <c r="CO46" s="639"/>
      <c r="CP46" s="639"/>
      <c r="CQ46" s="640"/>
      <c r="CR46" s="641">
        <v>9437823</v>
      </c>
      <c r="CS46" s="642"/>
      <c r="CT46" s="642"/>
      <c r="CU46" s="642"/>
      <c r="CV46" s="642"/>
      <c r="CW46" s="642"/>
      <c r="CX46" s="642"/>
      <c r="CY46" s="643"/>
      <c r="CZ46" s="646">
        <v>6</v>
      </c>
      <c r="DA46" s="647"/>
      <c r="DB46" s="647"/>
      <c r="DC46" s="742"/>
      <c r="DD46" s="650">
        <v>2364942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356</v>
      </c>
      <c r="CG47" s="639"/>
      <c r="CH47" s="639"/>
      <c r="CI47" s="639"/>
      <c r="CJ47" s="639"/>
      <c r="CK47" s="639"/>
      <c r="CL47" s="639"/>
      <c r="CM47" s="639"/>
      <c r="CN47" s="639"/>
      <c r="CO47" s="639"/>
      <c r="CP47" s="639"/>
      <c r="CQ47" s="640"/>
      <c r="CR47" s="641">
        <v>387159</v>
      </c>
      <c r="CS47" s="677"/>
      <c r="CT47" s="677"/>
      <c r="CU47" s="677"/>
      <c r="CV47" s="677"/>
      <c r="CW47" s="677"/>
      <c r="CX47" s="677"/>
      <c r="CY47" s="678"/>
      <c r="CZ47" s="646">
        <v>0.2</v>
      </c>
      <c r="DA47" s="675"/>
      <c r="DB47" s="675"/>
      <c r="DC47" s="679"/>
      <c r="DD47" s="650">
        <v>143322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357</v>
      </c>
      <c r="CG48" s="639"/>
      <c r="CH48" s="639"/>
      <c r="CI48" s="639"/>
      <c r="CJ48" s="639"/>
      <c r="CK48" s="639"/>
      <c r="CL48" s="639"/>
      <c r="CM48" s="639"/>
      <c r="CN48" s="639"/>
      <c r="CO48" s="639"/>
      <c r="CP48" s="639"/>
      <c r="CQ48" s="640"/>
      <c r="CR48" s="641" t="s">
        <v>137</v>
      </c>
      <c r="CS48" s="642"/>
      <c r="CT48" s="642"/>
      <c r="CU48" s="642"/>
      <c r="CV48" s="642"/>
      <c r="CW48" s="642"/>
      <c r="CX48" s="642"/>
      <c r="CY48" s="643"/>
      <c r="CZ48" s="646" t="s">
        <v>137</v>
      </c>
      <c r="DA48" s="647"/>
      <c r="DB48" s="647"/>
      <c r="DC48" s="742"/>
      <c r="DD48" s="650" t="s">
        <v>358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359</v>
      </c>
      <c r="CE49" s="687"/>
      <c r="CF49" s="687"/>
      <c r="CG49" s="687"/>
      <c r="CH49" s="687"/>
      <c r="CI49" s="687"/>
      <c r="CJ49" s="687"/>
      <c r="CK49" s="687"/>
      <c r="CL49" s="687"/>
      <c r="CM49" s="687"/>
      <c r="CN49" s="687"/>
      <c r="CO49" s="687"/>
      <c r="CP49" s="687"/>
      <c r="CQ49" s="688"/>
      <c r="CR49" s="721">
        <v>157593378</v>
      </c>
      <c r="CS49" s="711"/>
      <c r="CT49" s="711"/>
      <c r="CU49" s="711"/>
      <c r="CV49" s="711"/>
      <c r="CW49" s="711"/>
      <c r="CX49" s="711"/>
      <c r="CY49" s="743"/>
      <c r="CZ49" s="726">
        <v>100</v>
      </c>
      <c r="DA49" s="744"/>
      <c r="DB49" s="744"/>
      <c r="DC49" s="745"/>
      <c r="DD49" s="746">
        <v>101038230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SYcKgHlijo74M5UO8zcX27Q7j2snyLby1KIbCHarQphpVsgawT0zdWAwhih1+7c3Cm/gg66h5VSK4XWgxvCxVw==" saltValue="MIzizA+mO9qdrMciUX66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382</v>
      </c>
      <c r="C7" s="774"/>
      <c r="D7" s="774"/>
      <c r="E7" s="774"/>
      <c r="F7" s="774"/>
      <c r="G7" s="774"/>
      <c r="H7" s="774"/>
      <c r="I7" s="774"/>
      <c r="J7" s="774"/>
      <c r="K7" s="774"/>
      <c r="L7" s="774"/>
      <c r="M7" s="774"/>
      <c r="N7" s="774"/>
      <c r="O7" s="774"/>
      <c r="P7" s="775"/>
      <c r="Q7" s="776">
        <v>161122</v>
      </c>
      <c r="R7" s="777"/>
      <c r="S7" s="777"/>
      <c r="T7" s="777"/>
      <c r="U7" s="777"/>
      <c r="V7" s="777">
        <v>157657</v>
      </c>
      <c r="W7" s="777"/>
      <c r="X7" s="777"/>
      <c r="Y7" s="777"/>
      <c r="Z7" s="777"/>
      <c r="AA7" s="777">
        <v>3464</v>
      </c>
      <c r="AB7" s="777"/>
      <c r="AC7" s="777"/>
      <c r="AD7" s="777"/>
      <c r="AE7" s="778"/>
      <c r="AF7" s="779">
        <v>2073</v>
      </c>
      <c r="AG7" s="780"/>
      <c r="AH7" s="780"/>
      <c r="AI7" s="780"/>
      <c r="AJ7" s="781"/>
      <c r="AK7" s="816">
        <v>6336</v>
      </c>
      <c r="AL7" s="817"/>
      <c r="AM7" s="817"/>
      <c r="AN7" s="817"/>
      <c r="AO7" s="817"/>
      <c r="AP7" s="817">
        <v>177868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603</v>
      </c>
      <c r="BS7" s="820" t="s">
        <v>596</v>
      </c>
      <c r="BT7" s="821"/>
      <c r="BU7" s="821"/>
      <c r="BV7" s="821"/>
      <c r="BW7" s="821"/>
      <c r="BX7" s="821"/>
      <c r="BY7" s="821"/>
      <c r="BZ7" s="821"/>
      <c r="CA7" s="821"/>
      <c r="CB7" s="821"/>
      <c r="CC7" s="821"/>
      <c r="CD7" s="821"/>
      <c r="CE7" s="821"/>
      <c r="CF7" s="821"/>
      <c r="CG7" s="822"/>
      <c r="CH7" s="813">
        <v>0</v>
      </c>
      <c r="CI7" s="814"/>
      <c r="CJ7" s="814"/>
      <c r="CK7" s="814"/>
      <c r="CL7" s="815"/>
      <c r="CM7" s="813">
        <v>50</v>
      </c>
      <c r="CN7" s="814"/>
      <c r="CO7" s="814"/>
      <c r="CP7" s="814"/>
      <c r="CQ7" s="815"/>
      <c r="CR7" s="813">
        <v>5</v>
      </c>
      <c r="CS7" s="814"/>
      <c r="CT7" s="814"/>
      <c r="CU7" s="814"/>
      <c r="CV7" s="815"/>
      <c r="CW7" s="813" t="s">
        <v>600</v>
      </c>
      <c r="CX7" s="814"/>
      <c r="CY7" s="814"/>
      <c r="CZ7" s="814"/>
      <c r="DA7" s="815"/>
      <c r="DB7" s="813">
        <v>7219</v>
      </c>
      <c r="DC7" s="814"/>
      <c r="DD7" s="814"/>
      <c r="DE7" s="814"/>
      <c r="DF7" s="815"/>
      <c r="DG7" s="813" t="s">
        <v>524</v>
      </c>
      <c r="DH7" s="814"/>
      <c r="DI7" s="814"/>
      <c r="DJ7" s="814"/>
      <c r="DK7" s="815"/>
      <c r="DL7" s="813" t="s">
        <v>524</v>
      </c>
      <c r="DM7" s="814"/>
      <c r="DN7" s="814"/>
      <c r="DO7" s="814"/>
      <c r="DP7" s="815"/>
      <c r="DQ7" s="813">
        <v>7169</v>
      </c>
      <c r="DR7" s="814"/>
      <c r="DS7" s="814"/>
      <c r="DT7" s="814"/>
      <c r="DU7" s="815"/>
      <c r="DV7" s="794"/>
      <c r="DW7" s="795"/>
      <c r="DX7" s="795"/>
      <c r="DY7" s="795"/>
      <c r="DZ7" s="796"/>
      <c r="EA7" s="254"/>
    </row>
    <row r="8" spans="1:131" s="255" customFormat="1" ht="26.25" customHeight="1" x14ac:dyDescent="0.2">
      <c r="A8" s="261">
        <v>2</v>
      </c>
      <c r="B8" s="797" t="s">
        <v>383</v>
      </c>
      <c r="C8" s="798"/>
      <c r="D8" s="798"/>
      <c r="E8" s="798"/>
      <c r="F8" s="798"/>
      <c r="G8" s="798"/>
      <c r="H8" s="798"/>
      <c r="I8" s="798"/>
      <c r="J8" s="798"/>
      <c r="K8" s="798"/>
      <c r="L8" s="798"/>
      <c r="M8" s="798"/>
      <c r="N8" s="798"/>
      <c r="O8" s="798"/>
      <c r="P8" s="799"/>
      <c r="Q8" s="800">
        <v>200</v>
      </c>
      <c r="R8" s="801"/>
      <c r="S8" s="801"/>
      <c r="T8" s="801"/>
      <c r="U8" s="801"/>
      <c r="V8" s="801">
        <v>166</v>
      </c>
      <c r="W8" s="801"/>
      <c r="X8" s="801"/>
      <c r="Y8" s="801"/>
      <c r="Z8" s="801"/>
      <c r="AA8" s="801">
        <v>34</v>
      </c>
      <c r="AB8" s="801"/>
      <c r="AC8" s="801"/>
      <c r="AD8" s="801"/>
      <c r="AE8" s="802"/>
      <c r="AF8" s="803" t="s">
        <v>128</v>
      </c>
      <c r="AG8" s="804"/>
      <c r="AH8" s="804"/>
      <c r="AI8" s="804"/>
      <c r="AJ8" s="805"/>
      <c r="AK8" s="806">
        <v>0</v>
      </c>
      <c r="AL8" s="807"/>
      <c r="AM8" s="807"/>
      <c r="AN8" s="807"/>
      <c r="AO8" s="807"/>
      <c r="AP8" s="807">
        <v>289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604</v>
      </c>
      <c r="BT8" s="811"/>
      <c r="BU8" s="811"/>
      <c r="BV8" s="811"/>
      <c r="BW8" s="811"/>
      <c r="BX8" s="811"/>
      <c r="BY8" s="811"/>
      <c r="BZ8" s="811"/>
      <c r="CA8" s="811"/>
      <c r="CB8" s="811"/>
      <c r="CC8" s="811"/>
      <c r="CD8" s="811"/>
      <c r="CE8" s="811"/>
      <c r="CF8" s="811"/>
      <c r="CG8" s="812"/>
      <c r="CH8" s="823">
        <v>10</v>
      </c>
      <c r="CI8" s="824"/>
      <c r="CJ8" s="824"/>
      <c r="CK8" s="824"/>
      <c r="CL8" s="825"/>
      <c r="CM8" s="823">
        <v>13</v>
      </c>
      <c r="CN8" s="824"/>
      <c r="CO8" s="824"/>
      <c r="CP8" s="824"/>
      <c r="CQ8" s="825"/>
      <c r="CR8" s="823">
        <v>10</v>
      </c>
      <c r="CS8" s="824"/>
      <c r="CT8" s="824"/>
      <c r="CU8" s="824"/>
      <c r="CV8" s="825"/>
      <c r="CW8" s="823">
        <v>69</v>
      </c>
      <c r="CX8" s="824"/>
      <c r="CY8" s="824"/>
      <c r="CZ8" s="824"/>
      <c r="DA8" s="825"/>
      <c r="DB8" s="823" t="s">
        <v>524</v>
      </c>
      <c r="DC8" s="824"/>
      <c r="DD8" s="824"/>
      <c r="DE8" s="824"/>
      <c r="DF8" s="825"/>
      <c r="DG8" s="823" t="s">
        <v>524</v>
      </c>
      <c r="DH8" s="824"/>
      <c r="DI8" s="824"/>
      <c r="DJ8" s="824"/>
      <c r="DK8" s="825"/>
      <c r="DL8" s="823" t="s">
        <v>524</v>
      </c>
      <c r="DM8" s="824"/>
      <c r="DN8" s="824"/>
      <c r="DO8" s="824"/>
      <c r="DP8" s="825"/>
      <c r="DQ8" s="823" t="s">
        <v>524</v>
      </c>
      <c r="DR8" s="824"/>
      <c r="DS8" s="824"/>
      <c r="DT8" s="824"/>
      <c r="DU8" s="825"/>
      <c r="DV8" s="826"/>
      <c r="DW8" s="827"/>
      <c r="DX8" s="827"/>
      <c r="DY8" s="827"/>
      <c r="DZ8" s="828"/>
      <c r="EA8" s="254"/>
    </row>
    <row r="9" spans="1:131" s="255" customFormat="1" ht="26.25" customHeight="1" x14ac:dyDescent="0.2">
      <c r="A9" s="261">
        <v>3</v>
      </c>
      <c r="B9" s="797" t="s">
        <v>384</v>
      </c>
      <c r="C9" s="798"/>
      <c r="D9" s="798"/>
      <c r="E9" s="798"/>
      <c r="F9" s="798"/>
      <c r="G9" s="798"/>
      <c r="H9" s="798"/>
      <c r="I9" s="798"/>
      <c r="J9" s="798"/>
      <c r="K9" s="798"/>
      <c r="L9" s="798"/>
      <c r="M9" s="798"/>
      <c r="N9" s="798"/>
      <c r="O9" s="798"/>
      <c r="P9" s="799"/>
      <c r="Q9" s="800">
        <v>111</v>
      </c>
      <c r="R9" s="801"/>
      <c r="S9" s="801"/>
      <c r="T9" s="801"/>
      <c r="U9" s="801"/>
      <c r="V9" s="801">
        <v>105</v>
      </c>
      <c r="W9" s="801"/>
      <c r="X9" s="801"/>
      <c r="Y9" s="801"/>
      <c r="Z9" s="801"/>
      <c r="AA9" s="801">
        <v>6</v>
      </c>
      <c r="AB9" s="801"/>
      <c r="AC9" s="801"/>
      <c r="AD9" s="801"/>
      <c r="AE9" s="802"/>
      <c r="AF9" s="803">
        <v>6</v>
      </c>
      <c r="AG9" s="804"/>
      <c r="AH9" s="804"/>
      <c r="AI9" s="804"/>
      <c r="AJ9" s="805"/>
      <c r="AK9" s="806">
        <v>27</v>
      </c>
      <c r="AL9" s="807"/>
      <c r="AM9" s="807"/>
      <c r="AN9" s="807"/>
      <c r="AO9" s="807"/>
      <c r="AP9" s="807" t="s">
        <v>600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605</v>
      </c>
      <c r="BT9" s="811"/>
      <c r="BU9" s="811"/>
      <c r="BV9" s="811"/>
      <c r="BW9" s="811"/>
      <c r="BX9" s="811"/>
      <c r="BY9" s="811"/>
      <c r="BZ9" s="811"/>
      <c r="CA9" s="811"/>
      <c r="CB9" s="811"/>
      <c r="CC9" s="811"/>
      <c r="CD9" s="811"/>
      <c r="CE9" s="811"/>
      <c r="CF9" s="811"/>
      <c r="CG9" s="812"/>
      <c r="CH9" s="823" t="s">
        <v>600</v>
      </c>
      <c r="CI9" s="824"/>
      <c r="CJ9" s="824"/>
      <c r="CK9" s="824"/>
      <c r="CL9" s="825"/>
      <c r="CM9" s="823">
        <v>20</v>
      </c>
      <c r="CN9" s="824"/>
      <c r="CO9" s="824"/>
      <c r="CP9" s="824"/>
      <c r="CQ9" s="825"/>
      <c r="CR9" s="823">
        <v>20</v>
      </c>
      <c r="CS9" s="824"/>
      <c r="CT9" s="824"/>
      <c r="CU9" s="824"/>
      <c r="CV9" s="825"/>
      <c r="CW9" s="823" t="s">
        <v>600</v>
      </c>
      <c r="CX9" s="824"/>
      <c r="CY9" s="824"/>
      <c r="CZ9" s="824"/>
      <c r="DA9" s="825"/>
      <c r="DB9" s="823" t="s">
        <v>524</v>
      </c>
      <c r="DC9" s="824"/>
      <c r="DD9" s="824"/>
      <c r="DE9" s="824"/>
      <c r="DF9" s="825"/>
      <c r="DG9" s="823" t="s">
        <v>524</v>
      </c>
      <c r="DH9" s="824"/>
      <c r="DI9" s="824"/>
      <c r="DJ9" s="824"/>
      <c r="DK9" s="825"/>
      <c r="DL9" s="823" t="s">
        <v>524</v>
      </c>
      <c r="DM9" s="824"/>
      <c r="DN9" s="824"/>
      <c r="DO9" s="824"/>
      <c r="DP9" s="825"/>
      <c r="DQ9" s="823" t="s">
        <v>524</v>
      </c>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606</v>
      </c>
      <c r="BT10" s="811"/>
      <c r="BU10" s="811"/>
      <c r="BV10" s="811"/>
      <c r="BW10" s="811"/>
      <c r="BX10" s="811"/>
      <c r="BY10" s="811"/>
      <c r="BZ10" s="811"/>
      <c r="CA10" s="811"/>
      <c r="CB10" s="811"/>
      <c r="CC10" s="811"/>
      <c r="CD10" s="811"/>
      <c r="CE10" s="811"/>
      <c r="CF10" s="811"/>
      <c r="CG10" s="812"/>
      <c r="CH10" s="823">
        <v>0</v>
      </c>
      <c r="CI10" s="824"/>
      <c r="CJ10" s="824"/>
      <c r="CK10" s="824"/>
      <c r="CL10" s="825"/>
      <c r="CM10" s="823">
        <v>15</v>
      </c>
      <c r="CN10" s="824"/>
      <c r="CO10" s="824"/>
      <c r="CP10" s="824"/>
      <c r="CQ10" s="825"/>
      <c r="CR10" s="823">
        <v>10</v>
      </c>
      <c r="CS10" s="824"/>
      <c r="CT10" s="824"/>
      <c r="CU10" s="824"/>
      <c r="CV10" s="825"/>
      <c r="CW10" s="823" t="s">
        <v>599</v>
      </c>
      <c r="CX10" s="824"/>
      <c r="CY10" s="824"/>
      <c r="CZ10" s="824"/>
      <c r="DA10" s="825"/>
      <c r="DB10" s="823" t="s">
        <v>524</v>
      </c>
      <c r="DC10" s="824"/>
      <c r="DD10" s="824"/>
      <c r="DE10" s="824"/>
      <c r="DF10" s="825"/>
      <c r="DG10" s="823" t="s">
        <v>524</v>
      </c>
      <c r="DH10" s="824"/>
      <c r="DI10" s="824"/>
      <c r="DJ10" s="824"/>
      <c r="DK10" s="825"/>
      <c r="DL10" s="823" t="s">
        <v>524</v>
      </c>
      <c r="DM10" s="824"/>
      <c r="DN10" s="824"/>
      <c r="DO10" s="824"/>
      <c r="DP10" s="825"/>
      <c r="DQ10" s="823" t="s">
        <v>524</v>
      </c>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607</v>
      </c>
      <c r="BT11" s="811"/>
      <c r="BU11" s="811"/>
      <c r="BV11" s="811"/>
      <c r="BW11" s="811"/>
      <c r="BX11" s="811"/>
      <c r="BY11" s="811"/>
      <c r="BZ11" s="811"/>
      <c r="CA11" s="811"/>
      <c r="CB11" s="811"/>
      <c r="CC11" s="811"/>
      <c r="CD11" s="811"/>
      <c r="CE11" s="811"/>
      <c r="CF11" s="811"/>
      <c r="CG11" s="812"/>
      <c r="CH11" s="823">
        <v>-10</v>
      </c>
      <c r="CI11" s="824"/>
      <c r="CJ11" s="824"/>
      <c r="CK11" s="824"/>
      <c r="CL11" s="825"/>
      <c r="CM11" s="823">
        <v>408</v>
      </c>
      <c r="CN11" s="824"/>
      <c r="CO11" s="824"/>
      <c r="CP11" s="824"/>
      <c r="CQ11" s="825"/>
      <c r="CR11" s="823">
        <v>30</v>
      </c>
      <c r="CS11" s="824"/>
      <c r="CT11" s="824"/>
      <c r="CU11" s="824"/>
      <c r="CV11" s="825"/>
      <c r="CW11" s="823">
        <v>7</v>
      </c>
      <c r="CX11" s="824"/>
      <c r="CY11" s="824"/>
      <c r="CZ11" s="824"/>
      <c r="DA11" s="825"/>
      <c r="DB11" s="823" t="s">
        <v>524</v>
      </c>
      <c r="DC11" s="824"/>
      <c r="DD11" s="824"/>
      <c r="DE11" s="824"/>
      <c r="DF11" s="825"/>
      <c r="DG11" s="823" t="s">
        <v>524</v>
      </c>
      <c r="DH11" s="824"/>
      <c r="DI11" s="824"/>
      <c r="DJ11" s="824"/>
      <c r="DK11" s="825"/>
      <c r="DL11" s="823" t="s">
        <v>524</v>
      </c>
      <c r="DM11" s="824"/>
      <c r="DN11" s="824"/>
      <c r="DO11" s="824"/>
      <c r="DP11" s="825"/>
      <c r="DQ11" s="823" t="s">
        <v>524</v>
      </c>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608</v>
      </c>
      <c r="BT12" s="811"/>
      <c r="BU12" s="811"/>
      <c r="BV12" s="811"/>
      <c r="BW12" s="811"/>
      <c r="BX12" s="811"/>
      <c r="BY12" s="811"/>
      <c r="BZ12" s="811"/>
      <c r="CA12" s="811"/>
      <c r="CB12" s="811"/>
      <c r="CC12" s="811"/>
      <c r="CD12" s="811"/>
      <c r="CE12" s="811"/>
      <c r="CF12" s="811"/>
      <c r="CG12" s="812"/>
      <c r="CH12" s="823">
        <v>5</v>
      </c>
      <c r="CI12" s="824"/>
      <c r="CJ12" s="824"/>
      <c r="CK12" s="824"/>
      <c r="CL12" s="825"/>
      <c r="CM12" s="823">
        <v>556</v>
      </c>
      <c r="CN12" s="824"/>
      <c r="CO12" s="824"/>
      <c r="CP12" s="824"/>
      <c r="CQ12" s="825"/>
      <c r="CR12" s="823">
        <v>392</v>
      </c>
      <c r="CS12" s="824"/>
      <c r="CT12" s="824"/>
      <c r="CU12" s="824"/>
      <c r="CV12" s="825"/>
      <c r="CW12" s="823">
        <v>120</v>
      </c>
      <c r="CX12" s="824"/>
      <c r="CY12" s="824"/>
      <c r="CZ12" s="824"/>
      <c r="DA12" s="825"/>
      <c r="DB12" s="823" t="s">
        <v>524</v>
      </c>
      <c r="DC12" s="824"/>
      <c r="DD12" s="824"/>
      <c r="DE12" s="824"/>
      <c r="DF12" s="825"/>
      <c r="DG12" s="823" t="s">
        <v>524</v>
      </c>
      <c r="DH12" s="824"/>
      <c r="DI12" s="824"/>
      <c r="DJ12" s="824"/>
      <c r="DK12" s="825"/>
      <c r="DL12" s="823" t="s">
        <v>524</v>
      </c>
      <c r="DM12" s="824"/>
      <c r="DN12" s="824"/>
      <c r="DO12" s="824"/>
      <c r="DP12" s="825"/>
      <c r="DQ12" s="823" t="s">
        <v>524</v>
      </c>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609</v>
      </c>
      <c r="BT13" s="811"/>
      <c r="BU13" s="811"/>
      <c r="BV13" s="811"/>
      <c r="BW13" s="811"/>
      <c r="BX13" s="811"/>
      <c r="BY13" s="811"/>
      <c r="BZ13" s="811"/>
      <c r="CA13" s="811"/>
      <c r="CB13" s="811"/>
      <c r="CC13" s="811"/>
      <c r="CD13" s="811"/>
      <c r="CE13" s="811"/>
      <c r="CF13" s="811"/>
      <c r="CG13" s="812"/>
      <c r="CH13" s="823">
        <v>1</v>
      </c>
      <c r="CI13" s="824"/>
      <c r="CJ13" s="824"/>
      <c r="CK13" s="824"/>
      <c r="CL13" s="825"/>
      <c r="CM13" s="823">
        <v>33</v>
      </c>
      <c r="CN13" s="824"/>
      <c r="CO13" s="824"/>
      <c r="CP13" s="824"/>
      <c r="CQ13" s="825"/>
      <c r="CR13" s="823">
        <v>15</v>
      </c>
      <c r="CS13" s="824"/>
      <c r="CT13" s="824"/>
      <c r="CU13" s="824"/>
      <c r="CV13" s="825"/>
      <c r="CW13" s="823" t="s">
        <v>524</v>
      </c>
      <c r="CX13" s="824"/>
      <c r="CY13" s="824"/>
      <c r="CZ13" s="824"/>
      <c r="DA13" s="825"/>
      <c r="DB13" s="823" t="s">
        <v>524</v>
      </c>
      <c r="DC13" s="824"/>
      <c r="DD13" s="824"/>
      <c r="DE13" s="824"/>
      <c r="DF13" s="825"/>
      <c r="DG13" s="823" t="s">
        <v>524</v>
      </c>
      <c r="DH13" s="824"/>
      <c r="DI13" s="824"/>
      <c r="DJ13" s="824"/>
      <c r="DK13" s="825"/>
      <c r="DL13" s="823" t="s">
        <v>524</v>
      </c>
      <c r="DM13" s="824"/>
      <c r="DN13" s="824"/>
      <c r="DO13" s="824"/>
      <c r="DP13" s="825"/>
      <c r="DQ13" s="823" t="s">
        <v>524</v>
      </c>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610</v>
      </c>
      <c r="BT14" s="811"/>
      <c r="BU14" s="811"/>
      <c r="BV14" s="811"/>
      <c r="BW14" s="811"/>
      <c r="BX14" s="811"/>
      <c r="BY14" s="811"/>
      <c r="BZ14" s="811"/>
      <c r="CA14" s="811"/>
      <c r="CB14" s="811"/>
      <c r="CC14" s="811"/>
      <c r="CD14" s="811"/>
      <c r="CE14" s="811"/>
      <c r="CF14" s="811"/>
      <c r="CG14" s="812"/>
      <c r="CH14" s="823">
        <v>2</v>
      </c>
      <c r="CI14" s="824"/>
      <c r="CJ14" s="824"/>
      <c r="CK14" s="824"/>
      <c r="CL14" s="825"/>
      <c r="CM14" s="823">
        <v>91</v>
      </c>
      <c r="CN14" s="824"/>
      <c r="CO14" s="824"/>
      <c r="CP14" s="824"/>
      <c r="CQ14" s="825"/>
      <c r="CR14" s="823">
        <v>10</v>
      </c>
      <c r="CS14" s="824"/>
      <c r="CT14" s="824"/>
      <c r="CU14" s="824"/>
      <c r="CV14" s="825"/>
      <c r="CW14" s="823">
        <v>18</v>
      </c>
      <c r="CX14" s="824"/>
      <c r="CY14" s="824"/>
      <c r="CZ14" s="824"/>
      <c r="DA14" s="825"/>
      <c r="DB14" s="823" t="s">
        <v>524</v>
      </c>
      <c r="DC14" s="824"/>
      <c r="DD14" s="824"/>
      <c r="DE14" s="824"/>
      <c r="DF14" s="825"/>
      <c r="DG14" s="823" t="s">
        <v>524</v>
      </c>
      <c r="DH14" s="824"/>
      <c r="DI14" s="824"/>
      <c r="DJ14" s="824"/>
      <c r="DK14" s="825"/>
      <c r="DL14" s="823" t="s">
        <v>524</v>
      </c>
      <c r="DM14" s="824"/>
      <c r="DN14" s="824"/>
      <c r="DO14" s="824"/>
      <c r="DP14" s="825"/>
      <c r="DQ14" s="823" t="s">
        <v>524</v>
      </c>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611</v>
      </c>
      <c r="BT15" s="811"/>
      <c r="BU15" s="811"/>
      <c r="BV15" s="811"/>
      <c r="BW15" s="811"/>
      <c r="BX15" s="811"/>
      <c r="BY15" s="811"/>
      <c r="BZ15" s="811"/>
      <c r="CA15" s="811"/>
      <c r="CB15" s="811"/>
      <c r="CC15" s="811"/>
      <c r="CD15" s="811"/>
      <c r="CE15" s="811"/>
      <c r="CF15" s="811"/>
      <c r="CG15" s="812"/>
      <c r="CH15" s="823">
        <v>0</v>
      </c>
      <c r="CI15" s="824"/>
      <c r="CJ15" s="824"/>
      <c r="CK15" s="824"/>
      <c r="CL15" s="825"/>
      <c r="CM15" s="823">
        <v>14</v>
      </c>
      <c r="CN15" s="824"/>
      <c r="CO15" s="824"/>
      <c r="CP15" s="824"/>
      <c r="CQ15" s="825"/>
      <c r="CR15" s="823">
        <v>2</v>
      </c>
      <c r="CS15" s="824"/>
      <c r="CT15" s="824"/>
      <c r="CU15" s="824"/>
      <c r="CV15" s="825"/>
      <c r="CW15" s="823" t="s">
        <v>524</v>
      </c>
      <c r="CX15" s="824"/>
      <c r="CY15" s="824"/>
      <c r="CZ15" s="824"/>
      <c r="DA15" s="825"/>
      <c r="DB15" s="823" t="s">
        <v>524</v>
      </c>
      <c r="DC15" s="824"/>
      <c r="DD15" s="824"/>
      <c r="DE15" s="824"/>
      <c r="DF15" s="825"/>
      <c r="DG15" s="823" t="s">
        <v>524</v>
      </c>
      <c r="DH15" s="824"/>
      <c r="DI15" s="824"/>
      <c r="DJ15" s="824"/>
      <c r="DK15" s="825"/>
      <c r="DL15" s="823" t="s">
        <v>524</v>
      </c>
      <c r="DM15" s="824"/>
      <c r="DN15" s="824"/>
      <c r="DO15" s="824"/>
      <c r="DP15" s="825"/>
      <c r="DQ15" s="823" t="s">
        <v>524</v>
      </c>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612</v>
      </c>
      <c r="BT16" s="811"/>
      <c r="BU16" s="811"/>
      <c r="BV16" s="811"/>
      <c r="BW16" s="811"/>
      <c r="BX16" s="811"/>
      <c r="BY16" s="811"/>
      <c r="BZ16" s="811"/>
      <c r="CA16" s="811"/>
      <c r="CB16" s="811"/>
      <c r="CC16" s="811"/>
      <c r="CD16" s="811"/>
      <c r="CE16" s="811"/>
      <c r="CF16" s="811"/>
      <c r="CG16" s="812"/>
      <c r="CH16" s="823">
        <v>0</v>
      </c>
      <c r="CI16" s="824"/>
      <c r="CJ16" s="824"/>
      <c r="CK16" s="824"/>
      <c r="CL16" s="825"/>
      <c r="CM16" s="823">
        <v>3</v>
      </c>
      <c r="CN16" s="824"/>
      <c r="CO16" s="824"/>
      <c r="CP16" s="824"/>
      <c r="CQ16" s="825"/>
      <c r="CR16" s="823">
        <v>10</v>
      </c>
      <c r="CS16" s="824"/>
      <c r="CT16" s="824"/>
      <c r="CU16" s="824"/>
      <c r="CV16" s="825"/>
      <c r="CW16" s="823" t="s">
        <v>524</v>
      </c>
      <c r="CX16" s="824"/>
      <c r="CY16" s="824"/>
      <c r="CZ16" s="824"/>
      <c r="DA16" s="825"/>
      <c r="DB16" s="823" t="s">
        <v>524</v>
      </c>
      <c r="DC16" s="824"/>
      <c r="DD16" s="824"/>
      <c r="DE16" s="824"/>
      <c r="DF16" s="825"/>
      <c r="DG16" s="823" t="s">
        <v>524</v>
      </c>
      <c r="DH16" s="824"/>
      <c r="DI16" s="824"/>
      <c r="DJ16" s="824"/>
      <c r="DK16" s="825"/>
      <c r="DL16" s="823" t="s">
        <v>524</v>
      </c>
      <c r="DM16" s="824"/>
      <c r="DN16" s="824"/>
      <c r="DO16" s="824"/>
      <c r="DP16" s="825"/>
      <c r="DQ16" s="823" t="s">
        <v>524</v>
      </c>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386</v>
      </c>
      <c r="B23" s="832" t="s">
        <v>387</v>
      </c>
      <c r="C23" s="833"/>
      <c r="D23" s="833"/>
      <c r="E23" s="833"/>
      <c r="F23" s="833"/>
      <c r="G23" s="833"/>
      <c r="H23" s="833"/>
      <c r="I23" s="833"/>
      <c r="J23" s="833"/>
      <c r="K23" s="833"/>
      <c r="L23" s="833"/>
      <c r="M23" s="833"/>
      <c r="N23" s="833"/>
      <c r="O23" s="833"/>
      <c r="P23" s="834"/>
      <c r="Q23" s="835">
        <v>161358</v>
      </c>
      <c r="R23" s="836"/>
      <c r="S23" s="836"/>
      <c r="T23" s="836"/>
      <c r="U23" s="836"/>
      <c r="V23" s="836">
        <v>157854</v>
      </c>
      <c r="W23" s="836"/>
      <c r="X23" s="836"/>
      <c r="Y23" s="836"/>
      <c r="Z23" s="836"/>
      <c r="AA23" s="836">
        <v>3505</v>
      </c>
      <c r="AB23" s="836"/>
      <c r="AC23" s="836"/>
      <c r="AD23" s="836"/>
      <c r="AE23" s="837"/>
      <c r="AF23" s="838">
        <v>2079</v>
      </c>
      <c r="AG23" s="836"/>
      <c r="AH23" s="836"/>
      <c r="AI23" s="836"/>
      <c r="AJ23" s="839"/>
      <c r="AK23" s="840"/>
      <c r="AL23" s="841"/>
      <c r="AM23" s="841"/>
      <c r="AN23" s="841"/>
      <c r="AO23" s="841"/>
      <c r="AP23" s="836">
        <v>187157</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365</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399</v>
      </c>
      <c r="C28" s="774"/>
      <c r="D28" s="774"/>
      <c r="E28" s="774"/>
      <c r="F28" s="774"/>
      <c r="G28" s="774"/>
      <c r="H28" s="774"/>
      <c r="I28" s="774"/>
      <c r="J28" s="774"/>
      <c r="K28" s="774"/>
      <c r="L28" s="774"/>
      <c r="M28" s="774"/>
      <c r="N28" s="774"/>
      <c r="O28" s="774"/>
      <c r="P28" s="775"/>
      <c r="Q28" s="864">
        <v>44952</v>
      </c>
      <c r="R28" s="865"/>
      <c r="S28" s="865"/>
      <c r="T28" s="865"/>
      <c r="U28" s="865"/>
      <c r="V28" s="865">
        <v>44943</v>
      </c>
      <c r="W28" s="865"/>
      <c r="X28" s="865"/>
      <c r="Y28" s="865"/>
      <c r="Z28" s="865"/>
      <c r="AA28" s="802">
        <f>Q28-V28</f>
        <v>9</v>
      </c>
      <c r="AB28" s="804"/>
      <c r="AC28" s="804"/>
      <c r="AD28" s="804"/>
      <c r="AE28" s="805"/>
      <c r="AF28" s="866" t="s">
        <v>388</v>
      </c>
      <c r="AG28" s="865"/>
      <c r="AH28" s="865"/>
      <c r="AI28" s="865"/>
      <c r="AJ28" s="867"/>
      <c r="AK28" s="868">
        <v>5281</v>
      </c>
      <c r="AL28" s="860"/>
      <c r="AM28" s="860"/>
      <c r="AN28" s="860"/>
      <c r="AO28" s="860"/>
      <c r="AP28" s="860" t="s">
        <v>524</v>
      </c>
      <c r="AQ28" s="860"/>
      <c r="AR28" s="860"/>
      <c r="AS28" s="860"/>
      <c r="AT28" s="860"/>
      <c r="AU28" s="860" t="s">
        <v>524</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400</v>
      </c>
      <c r="C29" s="798"/>
      <c r="D29" s="798"/>
      <c r="E29" s="798"/>
      <c r="F29" s="798"/>
      <c r="G29" s="798"/>
      <c r="H29" s="798"/>
      <c r="I29" s="798"/>
      <c r="J29" s="798"/>
      <c r="K29" s="798"/>
      <c r="L29" s="798"/>
      <c r="M29" s="798"/>
      <c r="N29" s="798"/>
      <c r="O29" s="798"/>
      <c r="P29" s="799"/>
      <c r="Q29" s="800">
        <v>40228</v>
      </c>
      <c r="R29" s="801"/>
      <c r="S29" s="801"/>
      <c r="T29" s="801"/>
      <c r="U29" s="801"/>
      <c r="V29" s="801">
        <v>39357</v>
      </c>
      <c r="W29" s="801"/>
      <c r="X29" s="801"/>
      <c r="Y29" s="801"/>
      <c r="Z29" s="801"/>
      <c r="AA29" s="802">
        <f>Q29-V29</f>
        <v>871</v>
      </c>
      <c r="AB29" s="804"/>
      <c r="AC29" s="804"/>
      <c r="AD29" s="804"/>
      <c r="AE29" s="805"/>
      <c r="AF29" s="803">
        <v>871</v>
      </c>
      <c r="AG29" s="804"/>
      <c r="AH29" s="804"/>
      <c r="AI29" s="804"/>
      <c r="AJ29" s="805"/>
      <c r="AK29" s="871">
        <v>5491</v>
      </c>
      <c r="AL29" s="872"/>
      <c r="AM29" s="872"/>
      <c r="AN29" s="872"/>
      <c r="AO29" s="872"/>
      <c r="AP29" s="872" t="s">
        <v>524</v>
      </c>
      <c r="AQ29" s="872"/>
      <c r="AR29" s="872"/>
      <c r="AS29" s="872"/>
      <c r="AT29" s="872"/>
      <c r="AU29" s="872" t="s">
        <v>524</v>
      </c>
      <c r="AV29" s="872"/>
      <c r="AW29" s="872"/>
      <c r="AX29" s="872"/>
      <c r="AY29" s="872"/>
      <c r="AZ29" s="873"/>
      <c r="BA29" s="873"/>
      <c r="BB29" s="873"/>
      <c r="BC29" s="873"/>
      <c r="BD29" s="873"/>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401</v>
      </c>
      <c r="C30" s="798"/>
      <c r="D30" s="798"/>
      <c r="E30" s="798"/>
      <c r="F30" s="798"/>
      <c r="G30" s="798"/>
      <c r="H30" s="798"/>
      <c r="I30" s="798"/>
      <c r="J30" s="798"/>
      <c r="K30" s="798"/>
      <c r="L30" s="798"/>
      <c r="M30" s="798"/>
      <c r="N30" s="798"/>
      <c r="O30" s="798"/>
      <c r="P30" s="799"/>
      <c r="Q30" s="800">
        <v>5620</v>
      </c>
      <c r="R30" s="801"/>
      <c r="S30" s="801"/>
      <c r="T30" s="801"/>
      <c r="U30" s="801"/>
      <c r="V30" s="801">
        <v>5603</v>
      </c>
      <c r="W30" s="801"/>
      <c r="X30" s="801"/>
      <c r="Y30" s="801"/>
      <c r="Z30" s="801"/>
      <c r="AA30" s="802">
        <v>16</v>
      </c>
      <c r="AB30" s="804"/>
      <c r="AC30" s="804"/>
      <c r="AD30" s="804"/>
      <c r="AE30" s="805"/>
      <c r="AF30" s="803">
        <v>16</v>
      </c>
      <c r="AG30" s="804"/>
      <c r="AH30" s="804"/>
      <c r="AI30" s="804"/>
      <c r="AJ30" s="805"/>
      <c r="AK30" s="871">
        <v>5266</v>
      </c>
      <c r="AL30" s="872"/>
      <c r="AM30" s="872"/>
      <c r="AN30" s="872"/>
      <c r="AO30" s="872"/>
      <c r="AP30" s="872" t="s">
        <v>524</v>
      </c>
      <c r="AQ30" s="872"/>
      <c r="AR30" s="872"/>
      <c r="AS30" s="872"/>
      <c r="AT30" s="872"/>
      <c r="AU30" s="872" t="s">
        <v>524</v>
      </c>
      <c r="AV30" s="872"/>
      <c r="AW30" s="872"/>
      <c r="AX30" s="872"/>
      <c r="AY30" s="872"/>
      <c r="AZ30" s="873"/>
      <c r="BA30" s="873"/>
      <c r="BB30" s="873"/>
      <c r="BC30" s="873"/>
      <c r="BD30" s="873"/>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402</v>
      </c>
      <c r="C31" s="798"/>
      <c r="D31" s="798"/>
      <c r="E31" s="798"/>
      <c r="F31" s="798"/>
      <c r="G31" s="798"/>
      <c r="H31" s="798"/>
      <c r="I31" s="798"/>
      <c r="J31" s="798"/>
      <c r="K31" s="798"/>
      <c r="L31" s="798"/>
      <c r="M31" s="798"/>
      <c r="N31" s="798"/>
      <c r="O31" s="798"/>
      <c r="P31" s="799"/>
      <c r="Q31" s="800">
        <v>14298</v>
      </c>
      <c r="R31" s="801"/>
      <c r="S31" s="801"/>
      <c r="T31" s="801"/>
      <c r="U31" s="801"/>
      <c r="V31" s="801">
        <v>13779</v>
      </c>
      <c r="W31" s="801"/>
      <c r="X31" s="801"/>
      <c r="Y31" s="801"/>
      <c r="Z31" s="801"/>
      <c r="AA31" s="802">
        <f t="shared" ref="AA31:AA32" si="0">Q31-V31</f>
        <v>519</v>
      </c>
      <c r="AB31" s="804"/>
      <c r="AC31" s="804"/>
      <c r="AD31" s="804"/>
      <c r="AE31" s="805"/>
      <c r="AF31" s="803">
        <v>519</v>
      </c>
      <c r="AG31" s="804"/>
      <c r="AH31" s="804"/>
      <c r="AI31" s="804"/>
      <c r="AJ31" s="805"/>
      <c r="AK31" s="871" t="s">
        <v>524</v>
      </c>
      <c r="AL31" s="872"/>
      <c r="AM31" s="872"/>
      <c r="AN31" s="872"/>
      <c r="AO31" s="872"/>
      <c r="AP31" s="872" t="s">
        <v>524</v>
      </c>
      <c r="AQ31" s="872"/>
      <c r="AR31" s="872"/>
      <c r="AS31" s="872"/>
      <c r="AT31" s="872"/>
      <c r="AU31" s="872" t="s">
        <v>524</v>
      </c>
      <c r="AV31" s="872"/>
      <c r="AW31" s="872"/>
      <c r="AX31" s="872"/>
      <c r="AY31" s="872"/>
      <c r="AZ31" s="873"/>
      <c r="BA31" s="873"/>
      <c r="BB31" s="873"/>
      <c r="BC31" s="873"/>
      <c r="BD31" s="873"/>
      <c r="BE31" s="869"/>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403</v>
      </c>
      <c r="C32" s="798"/>
      <c r="D32" s="798"/>
      <c r="E32" s="798"/>
      <c r="F32" s="798"/>
      <c r="G32" s="798"/>
      <c r="H32" s="798"/>
      <c r="I32" s="798"/>
      <c r="J32" s="798"/>
      <c r="K32" s="798"/>
      <c r="L32" s="798"/>
      <c r="M32" s="798"/>
      <c r="N32" s="798"/>
      <c r="O32" s="798"/>
      <c r="P32" s="799"/>
      <c r="Q32" s="800">
        <v>731</v>
      </c>
      <c r="R32" s="801"/>
      <c r="S32" s="801"/>
      <c r="T32" s="801"/>
      <c r="U32" s="801"/>
      <c r="V32" s="801">
        <v>710</v>
      </c>
      <c r="W32" s="801"/>
      <c r="X32" s="801"/>
      <c r="Y32" s="801"/>
      <c r="Z32" s="801"/>
      <c r="AA32" s="802">
        <f t="shared" si="0"/>
        <v>21</v>
      </c>
      <c r="AB32" s="804"/>
      <c r="AC32" s="804"/>
      <c r="AD32" s="804"/>
      <c r="AE32" s="805"/>
      <c r="AF32" s="803" t="s">
        <v>137</v>
      </c>
      <c r="AG32" s="804"/>
      <c r="AH32" s="804"/>
      <c r="AI32" s="804"/>
      <c r="AJ32" s="805"/>
      <c r="AK32" s="871">
        <v>265</v>
      </c>
      <c r="AL32" s="872"/>
      <c r="AM32" s="872"/>
      <c r="AN32" s="872"/>
      <c r="AO32" s="872"/>
      <c r="AP32" s="872">
        <v>955</v>
      </c>
      <c r="AQ32" s="872"/>
      <c r="AR32" s="872"/>
      <c r="AS32" s="872"/>
      <c r="AT32" s="872"/>
      <c r="AU32" s="872">
        <v>406</v>
      </c>
      <c r="AV32" s="872"/>
      <c r="AW32" s="872"/>
      <c r="AX32" s="872"/>
      <c r="AY32" s="872"/>
      <c r="AZ32" s="873"/>
      <c r="BA32" s="873"/>
      <c r="BB32" s="873"/>
      <c r="BC32" s="873"/>
      <c r="BD32" s="873"/>
      <c r="BE32" s="869"/>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404</v>
      </c>
      <c r="C33" s="798"/>
      <c r="D33" s="798"/>
      <c r="E33" s="798"/>
      <c r="F33" s="798"/>
      <c r="G33" s="798"/>
      <c r="H33" s="798"/>
      <c r="I33" s="798"/>
      <c r="J33" s="798"/>
      <c r="K33" s="798"/>
      <c r="L33" s="798"/>
      <c r="M33" s="798"/>
      <c r="N33" s="798"/>
      <c r="O33" s="798"/>
      <c r="P33" s="799"/>
      <c r="Q33" s="800">
        <v>10781</v>
      </c>
      <c r="R33" s="801"/>
      <c r="S33" s="801"/>
      <c r="T33" s="801"/>
      <c r="U33" s="801"/>
      <c r="V33" s="801">
        <v>10781</v>
      </c>
      <c r="W33" s="801"/>
      <c r="X33" s="801"/>
      <c r="Y33" s="801"/>
      <c r="Z33" s="801"/>
      <c r="AA33" s="801" t="s">
        <v>600</v>
      </c>
      <c r="AB33" s="801"/>
      <c r="AC33" s="801"/>
      <c r="AD33" s="801"/>
      <c r="AE33" s="802"/>
      <c r="AF33" s="803">
        <v>2422</v>
      </c>
      <c r="AG33" s="804"/>
      <c r="AH33" s="804"/>
      <c r="AI33" s="804"/>
      <c r="AJ33" s="805"/>
      <c r="AK33" s="871">
        <v>3826</v>
      </c>
      <c r="AL33" s="872"/>
      <c r="AM33" s="872"/>
      <c r="AN33" s="872"/>
      <c r="AO33" s="872"/>
      <c r="AP33" s="872">
        <v>89043</v>
      </c>
      <c r="AQ33" s="872"/>
      <c r="AR33" s="872"/>
      <c r="AS33" s="872"/>
      <c r="AT33" s="872"/>
      <c r="AU33" s="872">
        <v>40120</v>
      </c>
      <c r="AV33" s="872"/>
      <c r="AW33" s="872"/>
      <c r="AX33" s="872"/>
      <c r="AY33" s="872"/>
      <c r="AZ33" s="873" t="s">
        <v>524</v>
      </c>
      <c r="BA33" s="873"/>
      <c r="BB33" s="873"/>
      <c r="BC33" s="873"/>
      <c r="BD33" s="873"/>
      <c r="BE33" s="869" t="s">
        <v>405</v>
      </c>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406</v>
      </c>
      <c r="C34" s="798"/>
      <c r="D34" s="798"/>
      <c r="E34" s="798"/>
      <c r="F34" s="798"/>
      <c r="G34" s="798"/>
      <c r="H34" s="798"/>
      <c r="I34" s="798"/>
      <c r="J34" s="798"/>
      <c r="K34" s="798"/>
      <c r="L34" s="798"/>
      <c r="M34" s="798"/>
      <c r="N34" s="798"/>
      <c r="O34" s="798"/>
      <c r="P34" s="799"/>
      <c r="Q34" s="800">
        <v>7824</v>
      </c>
      <c r="R34" s="801"/>
      <c r="S34" s="801"/>
      <c r="T34" s="801"/>
      <c r="U34" s="801"/>
      <c r="V34" s="801">
        <v>8683</v>
      </c>
      <c r="W34" s="801"/>
      <c r="X34" s="801"/>
      <c r="Y34" s="801"/>
      <c r="Z34" s="801"/>
      <c r="AA34" s="801">
        <f t="shared" ref="AA34" si="1">Q34-V34</f>
        <v>-859</v>
      </c>
      <c r="AB34" s="801"/>
      <c r="AC34" s="801"/>
      <c r="AD34" s="801"/>
      <c r="AE34" s="802"/>
      <c r="AF34" s="803">
        <v>743</v>
      </c>
      <c r="AG34" s="804"/>
      <c r="AH34" s="804"/>
      <c r="AI34" s="804"/>
      <c r="AJ34" s="805"/>
      <c r="AK34" s="871">
        <v>4013</v>
      </c>
      <c r="AL34" s="872"/>
      <c r="AM34" s="872"/>
      <c r="AN34" s="872"/>
      <c r="AO34" s="872"/>
      <c r="AP34" s="872">
        <v>13593</v>
      </c>
      <c r="AQ34" s="872"/>
      <c r="AR34" s="872"/>
      <c r="AS34" s="872"/>
      <c r="AT34" s="872"/>
      <c r="AU34" s="872">
        <v>9311</v>
      </c>
      <c r="AV34" s="872"/>
      <c r="AW34" s="872"/>
      <c r="AX34" s="872"/>
      <c r="AY34" s="872"/>
      <c r="AZ34" s="873" t="s">
        <v>524</v>
      </c>
      <c r="BA34" s="873"/>
      <c r="BB34" s="873"/>
      <c r="BC34" s="873"/>
      <c r="BD34" s="873"/>
      <c r="BE34" s="869" t="s">
        <v>407</v>
      </c>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408</v>
      </c>
      <c r="C35" s="798"/>
      <c r="D35" s="798"/>
      <c r="E35" s="798"/>
      <c r="F35" s="798"/>
      <c r="G35" s="798"/>
      <c r="H35" s="798"/>
      <c r="I35" s="798"/>
      <c r="J35" s="798"/>
      <c r="K35" s="798"/>
      <c r="L35" s="798"/>
      <c r="M35" s="798"/>
      <c r="N35" s="798"/>
      <c r="O35" s="798"/>
      <c r="P35" s="799"/>
      <c r="Q35" s="800">
        <v>1175</v>
      </c>
      <c r="R35" s="801"/>
      <c r="S35" s="801"/>
      <c r="T35" s="801"/>
      <c r="U35" s="801"/>
      <c r="V35" s="801">
        <v>1175</v>
      </c>
      <c r="W35" s="801"/>
      <c r="X35" s="801"/>
      <c r="Y35" s="801"/>
      <c r="Z35" s="801"/>
      <c r="AA35" s="801" t="s">
        <v>600</v>
      </c>
      <c r="AB35" s="801"/>
      <c r="AC35" s="801"/>
      <c r="AD35" s="801"/>
      <c r="AE35" s="802"/>
      <c r="AF35" s="803" t="s">
        <v>388</v>
      </c>
      <c r="AG35" s="804"/>
      <c r="AH35" s="804"/>
      <c r="AI35" s="804"/>
      <c r="AJ35" s="805"/>
      <c r="AK35" s="871">
        <v>23</v>
      </c>
      <c r="AL35" s="872"/>
      <c r="AM35" s="872"/>
      <c r="AN35" s="872"/>
      <c r="AO35" s="872"/>
      <c r="AP35" s="872">
        <v>883</v>
      </c>
      <c r="AQ35" s="872"/>
      <c r="AR35" s="872"/>
      <c r="AS35" s="872"/>
      <c r="AT35" s="872"/>
      <c r="AU35" s="872">
        <v>450</v>
      </c>
      <c r="AV35" s="872"/>
      <c r="AW35" s="872"/>
      <c r="AX35" s="872"/>
      <c r="AY35" s="872"/>
      <c r="AZ35" s="873" t="s">
        <v>524</v>
      </c>
      <c r="BA35" s="873"/>
      <c r="BB35" s="873"/>
      <c r="BC35" s="873"/>
      <c r="BD35" s="873"/>
      <c r="BE35" s="869" t="s">
        <v>409</v>
      </c>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t="s">
        <v>410</v>
      </c>
      <c r="C36" s="798"/>
      <c r="D36" s="798"/>
      <c r="E36" s="798"/>
      <c r="F36" s="798"/>
      <c r="G36" s="798"/>
      <c r="H36" s="798"/>
      <c r="I36" s="798"/>
      <c r="J36" s="798"/>
      <c r="K36" s="798"/>
      <c r="L36" s="798"/>
      <c r="M36" s="798"/>
      <c r="N36" s="798"/>
      <c r="O36" s="798"/>
      <c r="P36" s="799"/>
      <c r="Q36" s="800">
        <v>526</v>
      </c>
      <c r="R36" s="801"/>
      <c r="S36" s="801"/>
      <c r="T36" s="801"/>
      <c r="U36" s="801"/>
      <c r="V36" s="801">
        <v>523</v>
      </c>
      <c r="W36" s="801"/>
      <c r="X36" s="801"/>
      <c r="Y36" s="801"/>
      <c r="Z36" s="801"/>
      <c r="AA36" s="801">
        <v>2</v>
      </c>
      <c r="AB36" s="801"/>
      <c r="AC36" s="801"/>
      <c r="AD36" s="801"/>
      <c r="AE36" s="802"/>
      <c r="AF36" s="803" t="s">
        <v>411</v>
      </c>
      <c r="AG36" s="804"/>
      <c r="AH36" s="804"/>
      <c r="AI36" s="804"/>
      <c r="AJ36" s="805"/>
      <c r="AK36" s="871">
        <v>451</v>
      </c>
      <c r="AL36" s="872"/>
      <c r="AM36" s="872"/>
      <c r="AN36" s="872"/>
      <c r="AO36" s="872"/>
      <c r="AP36" s="872">
        <v>3</v>
      </c>
      <c r="AQ36" s="872"/>
      <c r="AR36" s="872"/>
      <c r="AS36" s="872"/>
      <c r="AT36" s="872"/>
      <c r="AU36" s="872">
        <v>2</v>
      </c>
      <c r="AV36" s="872"/>
      <c r="AW36" s="872"/>
      <c r="AX36" s="872"/>
      <c r="AY36" s="872"/>
      <c r="AZ36" s="873" t="s">
        <v>524</v>
      </c>
      <c r="BA36" s="873"/>
      <c r="BB36" s="873"/>
      <c r="BC36" s="873"/>
      <c r="BD36" s="873"/>
      <c r="BE36" s="869" t="s">
        <v>412</v>
      </c>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386</v>
      </c>
      <c r="B63" s="832" t="s">
        <v>414</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4571</v>
      </c>
      <c r="AG63" s="883"/>
      <c r="AH63" s="883"/>
      <c r="AI63" s="883"/>
      <c r="AJ63" s="884"/>
      <c r="AK63" s="885"/>
      <c r="AL63" s="880"/>
      <c r="AM63" s="880"/>
      <c r="AN63" s="880"/>
      <c r="AO63" s="880"/>
      <c r="AP63" s="883">
        <v>104477</v>
      </c>
      <c r="AQ63" s="883"/>
      <c r="AR63" s="883"/>
      <c r="AS63" s="883"/>
      <c r="AT63" s="883"/>
      <c r="AU63" s="883">
        <v>50290</v>
      </c>
      <c r="AV63" s="883"/>
      <c r="AW63" s="883"/>
      <c r="AX63" s="883"/>
      <c r="AY63" s="883"/>
      <c r="AZ63" s="887"/>
      <c r="BA63" s="887"/>
      <c r="BB63" s="887"/>
      <c r="BC63" s="887"/>
      <c r="BD63" s="887"/>
      <c r="BE63" s="888"/>
      <c r="BF63" s="888"/>
      <c r="BG63" s="888"/>
      <c r="BH63" s="888"/>
      <c r="BI63" s="889"/>
      <c r="BJ63" s="890" t="s">
        <v>411</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418</v>
      </c>
      <c r="W66" s="760"/>
      <c r="X66" s="760"/>
      <c r="Y66" s="760"/>
      <c r="Z66" s="761"/>
      <c r="AA66" s="759" t="s">
        <v>419</v>
      </c>
      <c r="AB66" s="760"/>
      <c r="AC66" s="760"/>
      <c r="AD66" s="760"/>
      <c r="AE66" s="761"/>
      <c r="AF66" s="893" t="s">
        <v>420</v>
      </c>
      <c r="AG66" s="855"/>
      <c r="AH66" s="855"/>
      <c r="AI66" s="855"/>
      <c r="AJ66" s="894"/>
      <c r="AK66" s="759" t="s">
        <v>421</v>
      </c>
      <c r="AL66" s="783"/>
      <c r="AM66" s="783"/>
      <c r="AN66" s="783"/>
      <c r="AO66" s="784"/>
      <c r="AP66" s="759" t="s">
        <v>422</v>
      </c>
      <c r="AQ66" s="760"/>
      <c r="AR66" s="760"/>
      <c r="AS66" s="760"/>
      <c r="AT66" s="761"/>
      <c r="AU66" s="759" t="s">
        <v>423</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x14ac:dyDescent="0.2">
      <c r="A68" s="258">
        <v>1</v>
      </c>
      <c r="B68" s="910" t="s">
        <v>597</v>
      </c>
      <c r="C68" s="911"/>
      <c r="D68" s="911"/>
      <c r="E68" s="911"/>
      <c r="F68" s="911"/>
      <c r="G68" s="911"/>
      <c r="H68" s="911"/>
      <c r="I68" s="911"/>
      <c r="J68" s="911"/>
      <c r="K68" s="911"/>
      <c r="L68" s="911"/>
      <c r="M68" s="911"/>
      <c r="N68" s="911"/>
      <c r="O68" s="911"/>
      <c r="P68" s="912"/>
      <c r="Q68" s="913">
        <v>518</v>
      </c>
      <c r="R68" s="907"/>
      <c r="S68" s="907"/>
      <c r="T68" s="907"/>
      <c r="U68" s="907"/>
      <c r="V68" s="907">
        <v>504</v>
      </c>
      <c r="W68" s="907"/>
      <c r="X68" s="907"/>
      <c r="Y68" s="907"/>
      <c r="Z68" s="907"/>
      <c r="AA68" s="907">
        <v>14</v>
      </c>
      <c r="AB68" s="907"/>
      <c r="AC68" s="907"/>
      <c r="AD68" s="907"/>
      <c r="AE68" s="907"/>
      <c r="AF68" s="907">
        <v>14</v>
      </c>
      <c r="AG68" s="907"/>
      <c r="AH68" s="907"/>
      <c r="AI68" s="907"/>
      <c r="AJ68" s="907"/>
      <c r="AK68" s="907">
        <v>48</v>
      </c>
      <c r="AL68" s="907"/>
      <c r="AM68" s="907"/>
      <c r="AN68" s="907"/>
      <c r="AO68" s="907"/>
      <c r="AP68" s="907" t="s">
        <v>599</v>
      </c>
      <c r="AQ68" s="907"/>
      <c r="AR68" s="907"/>
      <c r="AS68" s="907"/>
      <c r="AT68" s="907"/>
      <c r="AU68" s="907" t="s">
        <v>524</v>
      </c>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x14ac:dyDescent="0.2">
      <c r="A69" s="261">
        <v>2</v>
      </c>
      <c r="B69" s="914" t="s">
        <v>598</v>
      </c>
      <c r="C69" s="915"/>
      <c r="D69" s="915"/>
      <c r="E69" s="915"/>
      <c r="F69" s="915"/>
      <c r="G69" s="915"/>
      <c r="H69" s="915"/>
      <c r="I69" s="915"/>
      <c r="J69" s="915"/>
      <c r="K69" s="915"/>
      <c r="L69" s="915"/>
      <c r="M69" s="915"/>
      <c r="N69" s="915"/>
      <c r="O69" s="915"/>
      <c r="P69" s="916"/>
      <c r="Q69" s="917">
        <v>143454</v>
      </c>
      <c r="R69" s="872"/>
      <c r="S69" s="872"/>
      <c r="T69" s="872"/>
      <c r="U69" s="872"/>
      <c r="V69" s="872">
        <v>139425</v>
      </c>
      <c r="W69" s="872"/>
      <c r="X69" s="872"/>
      <c r="Y69" s="872"/>
      <c r="Z69" s="872"/>
      <c r="AA69" s="872">
        <v>4029</v>
      </c>
      <c r="AB69" s="872"/>
      <c r="AC69" s="872"/>
      <c r="AD69" s="872"/>
      <c r="AE69" s="872"/>
      <c r="AF69" s="872">
        <v>4029</v>
      </c>
      <c r="AG69" s="872"/>
      <c r="AH69" s="872"/>
      <c r="AI69" s="872"/>
      <c r="AJ69" s="872"/>
      <c r="AK69" s="872">
        <v>2264</v>
      </c>
      <c r="AL69" s="872"/>
      <c r="AM69" s="872"/>
      <c r="AN69" s="872"/>
      <c r="AO69" s="872"/>
      <c r="AP69" s="872" t="s">
        <v>599</v>
      </c>
      <c r="AQ69" s="872"/>
      <c r="AR69" s="872"/>
      <c r="AS69" s="872"/>
      <c r="AT69" s="872"/>
      <c r="AU69" s="872" t="s">
        <v>524</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x14ac:dyDescent="0.2">
      <c r="A70" s="261">
        <v>3</v>
      </c>
      <c r="B70" s="914" t="s">
        <v>601</v>
      </c>
      <c r="C70" s="915"/>
      <c r="D70" s="915"/>
      <c r="E70" s="915"/>
      <c r="F70" s="915"/>
      <c r="G70" s="915"/>
      <c r="H70" s="915"/>
      <c r="I70" s="915"/>
      <c r="J70" s="915"/>
      <c r="K70" s="915"/>
      <c r="L70" s="915"/>
      <c r="M70" s="915"/>
      <c r="N70" s="915"/>
      <c r="O70" s="915"/>
      <c r="P70" s="916"/>
      <c r="Q70" s="917">
        <v>22618</v>
      </c>
      <c r="R70" s="872"/>
      <c r="S70" s="872"/>
      <c r="T70" s="872"/>
      <c r="U70" s="872"/>
      <c r="V70" s="872">
        <v>20172</v>
      </c>
      <c r="W70" s="872"/>
      <c r="X70" s="872"/>
      <c r="Y70" s="872"/>
      <c r="Z70" s="872"/>
      <c r="AA70" s="872">
        <v>2446</v>
      </c>
      <c r="AB70" s="872"/>
      <c r="AC70" s="872"/>
      <c r="AD70" s="872"/>
      <c r="AE70" s="872"/>
      <c r="AF70" s="872">
        <v>32681</v>
      </c>
      <c r="AG70" s="872"/>
      <c r="AH70" s="872"/>
      <c r="AI70" s="872"/>
      <c r="AJ70" s="872"/>
      <c r="AK70" s="872" t="s">
        <v>600</v>
      </c>
      <c r="AL70" s="872"/>
      <c r="AM70" s="872"/>
      <c r="AN70" s="872"/>
      <c r="AO70" s="872"/>
      <c r="AP70" s="872">
        <v>55385</v>
      </c>
      <c r="AQ70" s="872"/>
      <c r="AR70" s="872"/>
      <c r="AS70" s="872"/>
      <c r="AT70" s="872"/>
      <c r="AU70" s="872">
        <v>166</v>
      </c>
      <c r="AV70" s="872"/>
      <c r="AW70" s="872"/>
      <c r="AX70" s="872"/>
      <c r="AY70" s="872"/>
      <c r="AZ70" s="918" t="s">
        <v>602</v>
      </c>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x14ac:dyDescent="0.2">
      <c r="A71" s="261">
        <v>4</v>
      </c>
      <c r="B71" s="914"/>
      <c r="C71" s="915"/>
      <c r="D71" s="915"/>
      <c r="E71" s="915"/>
      <c r="F71" s="915"/>
      <c r="G71" s="915"/>
      <c r="H71" s="915"/>
      <c r="I71" s="915"/>
      <c r="J71" s="915"/>
      <c r="K71" s="915"/>
      <c r="L71" s="915"/>
      <c r="M71" s="915"/>
      <c r="N71" s="915"/>
      <c r="O71" s="915"/>
      <c r="P71" s="916"/>
      <c r="Q71" s="917"/>
      <c r="R71" s="872"/>
      <c r="S71" s="872"/>
      <c r="T71" s="872"/>
      <c r="U71" s="872"/>
      <c r="V71" s="872"/>
      <c r="W71" s="872"/>
      <c r="X71" s="872"/>
      <c r="Y71" s="872"/>
      <c r="Z71" s="872"/>
      <c r="AA71" s="872"/>
      <c r="AB71" s="872"/>
      <c r="AC71" s="872"/>
      <c r="AD71" s="872"/>
      <c r="AE71" s="872"/>
      <c r="AF71" s="872"/>
      <c r="AG71" s="872"/>
      <c r="AH71" s="872"/>
      <c r="AI71" s="872"/>
      <c r="AJ71" s="872"/>
      <c r="AK71" s="872"/>
      <c r="AL71" s="872"/>
      <c r="AM71" s="872"/>
      <c r="AN71" s="872"/>
      <c r="AO71" s="872"/>
      <c r="AP71" s="872"/>
      <c r="AQ71" s="872"/>
      <c r="AR71" s="872"/>
      <c r="AS71" s="872"/>
      <c r="AT71" s="872"/>
      <c r="AU71" s="872"/>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x14ac:dyDescent="0.2">
      <c r="A72" s="261">
        <v>5</v>
      </c>
      <c r="B72" s="914"/>
      <c r="C72" s="915"/>
      <c r="D72" s="915"/>
      <c r="E72" s="915"/>
      <c r="F72" s="915"/>
      <c r="G72" s="915"/>
      <c r="H72" s="915"/>
      <c r="I72" s="915"/>
      <c r="J72" s="915"/>
      <c r="K72" s="915"/>
      <c r="L72" s="915"/>
      <c r="M72" s="915"/>
      <c r="N72" s="915"/>
      <c r="O72" s="915"/>
      <c r="P72" s="916"/>
      <c r="Q72" s="917"/>
      <c r="R72" s="872"/>
      <c r="S72" s="872"/>
      <c r="T72" s="872"/>
      <c r="U72" s="872"/>
      <c r="V72" s="872"/>
      <c r="W72" s="872"/>
      <c r="X72" s="872"/>
      <c r="Y72" s="872"/>
      <c r="Z72" s="872"/>
      <c r="AA72" s="872"/>
      <c r="AB72" s="872"/>
      <c r="AC72" s="872"/>
      <c r="AD72" s="872"/>
      <c r="AE72" s="872"/>
      <c r="AF72" s="872"/>
      <c r="AG72" s="872"/>
      <c r="AH72" s="872"/>
      <c r="AI72" s="872"/>
      <c r="AJ72" s="872"/>
      <c r="AK72" s="872"/>
      <c r="AL72" s="872"/>
      <c r="AM72" s="872"/>
      <c r="AN72" s="872"/>
      <c r="AO72" s="872"/>
      <c r="AP72" s="872"/>
      <c r="AQ72" s="872"/>
      <c r="AR72" s="872"/>
      <c r="AS72" s="872"/>
      <c r="AT72" s="872"/>
      <c r="AU72" s="872"/>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x14ac:dyDescent="0.2">
      <c r="A73" s="261">
        <v>6</v>
      </c>
      <c r="B73" s="914"/>
      <c r="C73" s="915"/>
      <c r="D73" s="915"/>
      <c r="E73" s="915"/>
      <c r="F73" s="915"/>
      <c r="G73" s="915"/>
      <c r="H73" s="915"/>
      <c r="I73" s="915"/>
      <c r="J73" s="915"/>
      <c r="K73" s="915"/>
      <c r="L73" s="915"/>
      <c r="M73" s="915"/>
      <c r="N73" s="915"/>
      <c r="O73" s="915"/>
      <c r="P73" s="916"/>
      <c r="Q73" s="917"/>
      <c r="R73" s="872"/>
      <c r="S73" s="872"/>
      <c r="T73" s="872"/>
      <c r="U73" s="872"/>
      <c r="V73" s="872"/>
      <c r="W73" s="872"/>
      <c r="X73" s="872"/>
      <c r="Y73" s="872"/>
      <c r="Z73" s="872"/>
      <c r="AA73" s="872"/>
      <c r="AB73" s="872"/>
      <c r="AC73" s="872"/>
      <c r="AD73" s="872"/>
      <c r="AE73" s="872"/>
      <c r="AF73" s="872"/>
      <c r="AG73" s="872"/>
      <c r="AH73" s="872"/>
      <c r="AI73" s="872"/>
      <c r="AJ73" s="872"/>
      <c r="AK73" s="872"/>
      <c r="AL73" s="872"/>
      <c r="AM73" s="872"/>
      <c r="AN73" s="872"/>
      <c r="AO73" s="872"/>
      <c r="AP73" s="872"/>
      <c r="AQ73" s="872"/>
      <c r="AR73" s="872"/>
      <c r="AS73" s="872"/>
      <c r="AT73" s="872"/>
      <c r="AU73" s="872"/>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x14ac:dyDescent="0.2">
      <c r="A74" s="261">
        <v>7</v>
      </c>
      <c r="B74" s="914"/>
      <c r="C74" s="915"/>
      <c r="D74" s="915"/>
      <c r="E74" s="915"/>
      <c r="F74" s="915"/>
      <c r="G74" s="915"/>
      <c r="H74" s="915"/>
      <c r="I74" s="915"/>
      <c r="J74" s="915"/>
      <c r="K74" s="915"/>
      <c r="L74" s="915"/>
      <c r="M74" s="915"/>
      <c r="N74" s="915"/>
      <c r="O74" s="915"/>
      <c r="P74" s="916"/>
      <c r="Q74" s="917"/>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2"/>
      <c r="AR74" s="872"/>
      <c r="AS74" s="872"/>
      <c r="AT74" s="872"/>
      <c r="AU74" s="872"/>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x14ac:dyDescent="0.2">
      <c r="A75" s="261">
        <v>8</v>
      </c>
      <c r="B75" s="914"/>
      <c r="C75" s="915"/>
      <c r="D75" s="915"/>
      <c r="E75" s="915"/>
      <c r="F75" s="915"/>
      <c r="G75" s="915"/>
      <c r="H75" s="915"/>
      <c r="I75" s="915"/>
      <c r="J75" s="915"/>
      <c r="K75" s="915"/>
      <c r="L75" s="915"/>
      <c r="M75" s="915"/>
      <c r="N75" s="915"/>
      <c r="O75" s="915"/>
      <c r="P75" s="916"/>
      <c r="Q75" s="920"/>
      <c r="R75" s="921"/>
      <c r="S75" s="921"/>
      <c r="T75" s="921"/>
      <c r="U75" s="871"/>
      <c r="V75" s="922"/>
      <c r="W75" s="921"/>
      <c r="X75" s="921"/>
      <c r="Y75" s="921"/>
      <c r="Z75" s="871"/>
      <c r="AA75" s="922"/>
      <c r="AB75" s="921"/>
      <c r="AC75" s="921"/>
      <c r="AD75" s="921"/>
      <c r="AE75" s="871"/>
      <c r="AF75" s="922"/>
      <c r="AG75" s="921"/>
      <c r="AH75" s="921"/>
      <c r="AI75" s="921"/>
      <c r="AJ75" s="871"/>
      <c r="AK75" s="922"/>
      <c r="AL75" s="921"/>
      <c r="AM75" s="921"/>
      <c r="AN75" s="921"/>
      <c r="AO75" s="871"/>
      <c r="AP75" s="922"/>
      <c r="AQ75" s="921"/>
      <c r="AR75" s="921"/>
      <c r="AS75" s="921"/>
      <c r="AT75" s="871"/>
      <c r="AU75" s="922"/>
      <c r="AV75" s="921"/>
      <c r="AW75" s="921"/>
      <c r="AX75" s="921"/>
      <c r="AY75" s="871"/>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x14ac:dyDescent="0.2">
      <c r="A76" s="261">
        <v>9</v>
      </c>
      <c r="B76" s="914"/>
      <c r="C76" s="915"/>
      <c r="D76" s="915"/>
      <c r="E76" s="915"/>
      <c r="F76" s="915"/>
      <c r="G76" s="915"/>
      <c r="H76" s="915"/>
      <c r="I76" s="915"/>
      <c r="J76" s="915"/>
      <c r="K76" s="915"/>
      <c r="L76" s="915"/>
      <c r="M76" s="915"/>
      <c r="N76" s="915"/>
      <c r="O76" s="915"/>
      <c r="P76" s="916"/>
      <c r="Q76" s="920"/>
      <c r="R76" s="921"/>
      <c r="S76" s="921"/>
      <c r="T76" s="921"/>
      <c r="U76" s="871"/>
      <c r="V76" s="922"/>
      <c r="W76" s="921"/>
      <c r="X76" s="921"/>
      <c r="Y76" s="921"/>
      <c r="Z76" s="871"/>
      <c r="AA76" s="922"/>
      <c r="AB76" s="921"/>
      <c r="AC76" s="921"/>
      <c r="AD76" s="921"/>
      <c r="AE76" s="871"/>
      <c r="AF76" s="922"/>
      <c r="AG76" s="921"/>
      <c r="AH76" s="921"/>
      <c r="AI76" s="921"/>
      <c r="AJ76" s="871"/>
      <c r="AK76" s="922"/>
      <c r="AL76" s="921"/>
      <c r="AM76" s="921"/>
      <c r="AN76" s="921"/>
      <c r="AO76" s="871"/>
      <c r="AP76" s="922"/>
      <c r="AQ76" s="921"/>
      <c r="AR76" s="921"/>
      <c r="AS76" s="921"/>
      <c r="AT76" s="871"/>
      <c r="AU76" s="922"/>
      <c r="AV76" s="921"/>
      <c r="AW76" s="921"/>
      <c r="AX76" s="921"/>
      <c r="AY76" s="871"/>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x14ac:dyDescent="0.2">
      <c r="A77" s="261">
        <v>10</v>
      </c>
      <c r="B77" s="914"/>
      <c r="C77" s="915"/>
      <c r="D77" s="915"/>
      <c r="E77" s="915"/>
      <c r="F77" s="915"/>
      <c r="G77" s="915"/>
      <c r="H77" s="915"/>
      <c r="I77" s="915"/>
      <c r="J77" s="915"/>
      <c r="K77" s="915"/>
      <c r="L77" s="915"/>
      <c r="M77" s="915"/>
      <c r="N77" s="915"/>
      <c r="O77" s="915"/>
      <c r="P77" s="916"/>
      <c r="Q77" s="920"/>
      <c r="R77" s="921"/>
      <c r="S77" s="921"/>
      <c r="T77" s="921"/>
      <c r="U77" s="871"/>
      <c r="V77" s="922"/>
      <c r="W77" s="921"/>
      <c r="X77" s="921"/>
      <c r="Y77" s="921"/>
      <c r="Z77" s="871"/>
      <c r="AA77" s="922"/>
      <c r="AB77" s="921"/>
      <c r="AC77" s="921"/>
      <c r="AD77" s="921"/>
      <c r="AE77" s="871"/>
      <c r="AF77" s="922"/>
      <c r="AG77" s="921"/>
      <c r="AH77" s="921"/>
      <c r="AI77" s="921"/>
      <c r="AJ77" s="871"/>
      <c r="AK77" s="922"/>
      <c r="AL77" s="921"/>
      <c r="AM77" s="921"/>
      <c r="AN77" s="921"/>
      <c r="AO77" s="871"/>
      <c r="AP77" s="922"/>
      <c r="AQ77" s="921"/>
      <c r="AR77" s="921"/>
      <c r="AS77" s="921"/>
      <c r="AT77" s="871"/>
      <c r="AU77" s="922"/>
      <c r="AV77" s="921"/>
      <c r="AW77" s="921"/>
      <c r="AX77" s="921"/>
      <c r="AY77" s="871"/>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x14ac:dyDescent="0.2">
      <c r="A78" s="261">
        <v>11</v>
      </c>
      <c r="B78" s="914"/>
      <c r="C78" s="915"/>
      <c r="D78" s="915"/>
      <c r="E78" s="915"/>
      <c r="F78" s="915"/>
      <c r="G78" s="915"/>
      <c r="H78" s="915"/>
      <c r="I78" s="915"/>
      <c r="J78" s="915"/>
      <c r="K78" s="915"/>
      <c r="L78" s="915"/>
      <c r="M78" s="915"/>
      <c r="N78" s="915"/>
      <c r="O78" s="915"/>
      <c r="P78" s="916"/>
      <c r="Q78" s="917"/>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x14ac:dyDescent="0.2">
      <c r="A79" s="261">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x14ac:dyDescent="0.2">
      <c r="A80" s="261">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x14ac:dyDescent="0.2">
      <c r="A81" s="261">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x14ac:dyDescent="0.2">
      <c r="A82" s="261">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x14ac:dyDescent="0.2">
      <c r="A83" s="261">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x14ac:dyDescent="0.2">
      <c r="A84" s="261">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x14ac:dyDescent="0.2">
      <c r="A85" s="261">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x14ac:dyDescent="0.2">
      <c r="A86" s="261">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x14ac:dyDescent="0.2">
      <c r="A87" s="269">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x14ac:dyDescent="0.25">
      <c r="A88" s="264" t="s">
        <v>386</v>
      </c>
      <c r="B88" s="832" t="s">
        <v>424</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36724</v>
      </c>
      <c r="AG88" s="883"/>
      <c r="AH88" s="883"/>
      <c r="AI88" s="883"/>
      <c r="AJ88" s="883"/>
      <c r="AK88" s="880"/>
      <c r="AL88" s="880"/>
      <c r="AM88" s="880"/>
      <c r="AN88" s="880"/>
      <c r="AO88" s="880"/>
      <c r="AP88" s="883">
        <v>55385</v>
      </c>
      <c r="AQ88" s="883"/>
      <c r="AR88" s="883"/>
      <c r="AS88" s="883"/>
      <c r="AT88" s="883"/>
      <c r="AU88" s="883">
        <v>166</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425</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v>504</v>
      </c>
      <c r="CS102" s="891"/>
      <c r="CT102" s="891"/>
      <c r="CU102" s="891"/>
      <c r="CV102" s="934"/>
      <c r="CW102" s="933">
        <v>213</v>
      </c>
      <c r="CX102" s="891"/>
      <c r="CY102" s="891"/>
      <c r="CZ102" s="891"/>
      <c r="DA102" s="934"/>
      <c r="DB102" s="933">
        <v>7219</v>
      </c>
      <c r="DC102" s="891"/>
      <c r="DD102" s="891"/>
      <c r="DE102" s="891"/>
      <c r="DF102" s="934"/>
      <c r="DG102" s="933" t="s">
        <v>599</v>
      </c>
      <c r="DH102" s="891"/>
      <c r="DI102" s="891"/>
      <c r="DJ102" s="891"/>
      <c r="DK102" s="934"/>
      <c r="DL102" s="933" t="s">
        <v>599</v>
      </c>
      <c r="DM102" s="891"/>
      <c r="DN102" s="891"/>
      <c r="DO102" s="891"/>
      <c r="DP102" s="934"/>
      <c r="DQ102" s="933">
        <v>7169</v>
      </c>
      <c r="DR102" s="891"/>
      <c r="DS102" s="891"/>
      <c r="DT102" s="891"/>
      <c r="DU102" s="934"/>
      <c r="DV102" s="957"/>
      <c r="DW102" s="958"/>
      <c r="DX102" s="958"/>
      <c r="DY102" s="958"/>
      <c r="DZ102" s="95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0" t="s">
        <v>426</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1" t="s">
        <v>427</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2" t="s">
        <v>430</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431</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246" customFormat="1" ht="26.25" customHeight="1" x14ac:dyDescent="0.2">
      <c r="A109" s="955" t="s">
        <v>432</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433</v>
      </c>
      <c r="AB109" s="936"/>
      <c r="AC109" s="936"/>
      <c r="AD109" s="936"/>
      <c r="AE109" s="937"/>
      <c r="AF109" s="935" t="s">
        <v>303</v>
      </c>
      <c r="AG109" s="936"/>
      <c r="AH109" s="936"/>
      <c r="AI109" s="936"/>
      <c r="AJ109" s="937"/>
      <c r="AK109" s="935" t="s">
        <v>302</v>
      </c>
      <c r="AL109" s="936"/>
      <c r="AM109" s="936"/>
      <c r="AN109" s="936"/>
      <c r="AO109" s="937"/>
      <c r="AP109" s="935" t="s">
        <v>434</v>
      </c>
      <c r="AQ109" s="936"/>
      <c r="AR109" s="936"/>
      <c r="AS109" s="936"/>
      <c r="AT109" s="938"/>
      <c r="AU109" s="955" t="s">
        <v>432</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433</v>
      </c>
      <c r="BR109" s="936"/>
      <c r="BS109" s="936"/>
      <c r="BT109" s="936"/>
      <c r="BU109" s="937"/>
      <c r="BV109" s="935" t="s">
        <v>303</v>
      </c>
      <c r="BW109" s="936"/>
      <c r="BX109" s="936"/>
      <c r="BY109" s="936"/>
      <c r="BZ109" s="937"/>
      <c r="CA109" s="935" t="s">
        <v>302</v>
      </c>
      <c r="CB109" s="936"/>
      <c r="CC109" s="936"/>
      <c r="CD109" s="936"/>
      <c r="CE109" s="937"/>
      <c r="CF109" s="956" t="s">
        <v>434</v>
      </c>
      <c r="CG109" s="956"/>
      <c r="CH109" s="956"/>
      <c r="CI109" s="956"/>
      <c r="CJ109" s="956"/>
      <c r="CK109" s="935" t="s">
        <v>435</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433</v>
      </c>
      <c r="DH109" s="936"/>
      <c r="DI109" s="936"/>
      <c r="DJ109" s="936"/>
      <c r="DK109" s="937"/>
      <c r="DL109" s="935" t="s">
        <v>303</v>
      </c>
      <c r="DM109" s="936"/>
      <c r="DN109" s="936"/>
      <c r="DO109" s="936"/>
      <c r="DP109" s="937"/>
      <c r="DQ109" s="935" t="s">
        <v>302</v>
      </c>
      <c r="DR109" s="936"/>
      <c r="DS109" s="936"/>
      <c r="DT109" s="936"/>
      <c r="DU109" s="937"/>
      <c r="DV109" s="935" t="s">
        <v>434</v>
      </c>
      <c r="DW109" s="936"/>
      <c r="DX109" s="936"/>
      <c r="DY109" s="936"/>
      <c r="DZ109" s="938"/>
    </row>
    <row r="110" spans="1:131" s="246" customFormat="1" ht="26.25" customHeight="1" x14ac:dyDescent="0.2">
      <c r="A110" s="939" t="s">
        <v>436</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16461095</v>
      </c>
      <c r="AB110" s="943"/>
      <c r="AC110" s="943"/>
      <c r="AD110" s="943"/>
      <c r="AE110" s="944"/>
      <c r="AF110" s="945">
        <v>16374302</v>
      </c>
      <c r="AG110" s="943"/>
      <c r="AH110" s="943"/>
      <c r="AI110" s="943"/>
      <c r="AJ110" s="944"/>
      <c r="AK110" s="945">
        <v>16363039</v>
      </c>
      <c r="AL110" s="943"/>
      <c r="AM110" s="943"/>
      <c r="AN110" s="943"/>
      <c r="AO110" s="944"/>
      <c r="AP110" s="946">
        <v>20.2</v>
      </c>
      <c r="AQ110" s="947"/>
      <c r="AR110" s="947"/>
      <c r="AS110" s="947"/>
      <c r="AT110" s="948"/>
      <c r="AU110" s="949" t="s">
        <v>73</v>
      </c>
      <c r="AV110" s="950"/>
      <c r="AW110" s="950"/>
      <c r="AX110" s="950"/>
      <c r="AY110" s="950"/>
      <c r="AZ110" s="991" t="s">
        <v>437</v>
      </c>
      <c r="BA110" s="940"/>
      <c r="BB110" s="940"/>
      <c r="BC110" s="940"/>
      <c r="BD110" s="940"/>
      <c r="BE110" s="940"/>
      <c r="BF110" s="940"/>
      <c r="BG110" s="940"/>
      <c r="BH110" s="940"/>
      <c r="BI110" s="940"/>
      <c r="BJ110" s="940"/>
      <c r="BK110" s="940"/>
      <c r="BL110" s="940"/>
      <c r="BM110" s="940"/>
      <c r="BN110" s="940"/>
      <c r="BO110" s="940"/>
      <c r="BP110" s="941"/>
      <c r="BQ110" s="977">
        <v>165802625</v>
      </c>
      <c r="BR110" s="978"/>
      <c r="BS110" s="978"/>
      <c r="BT110" s="978"/>
      <c r="BU110" s="978"/>
      <c r="BV110" s="978">
        <v>175521534</v>
      </c>
      <c r="BW110" s="978"/>
      <c r="BX110" s="978"/>
      <c r="BY110" s="978"/>
      <c r="BZ110" s="978"/>
      <c r="CA110" s="978">
        <v>178157395</v>
      </c>
      <c r="CB110" s="978"/>
      <c r="CC110" s="978"/>
      <c r="CD110" s="978"/>
      <c r="CE110" s="978"/>
      <c r="CF110" s="992">
        <v>219.5</v>
      </c>
      <c r="CG110" s="993"/>
      <c r="CH110" s="993"/>
      <c r="CI110" s="993"/>
      <c r="CJ110" s="993"/>
      <c r="CK110" s="994" t="s">
        <v>438</v>
      </c>
      <c r="CL110" s="995"/>
      <c r="CM110" s="974" t="s">
        <v>439</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t="s">
        <v>440</v>
      </c>
      <c r="DH110" s="978"/>
      <c r="DI110" s="978"/>
      <c r="DJ110" s="978"/>
      <c r="DK110" s="978"/>
      <c r="DL110" s="978" t="s">
        <v>441</v>
      </c>
      <c r="DM110" s="978"/>
      <c r="DN110" s="978"/>
      <c r="DO110" s="978"/>
      <c r="DP110" s="978"/>
      <c r="DQ110" s="978" t="s">
        <v>442</v>
      </c>
      <c r="DR110" s="978"/>
      <c r="DS110" s="978"/>
      <c r="DT110" s="978"/>
      <c r="DU110" s="978"/>
      <c r="DV110" s="979" t="s">
        <v>137</v>
      </c>
      <c r="DW110" s="979"/>
      <c r="DX110" s="979"/>
      <c r="DY110" s="979"/>
      <c r="DZ110" s="980"/>
    </row>
    <row r="111" spans="1:131" s="246" customFormat="1" ht="26.25" customHeight="1" x14ac:dyDescent="0.2">
      <c r="A111" s="981" t="s">
        <v>443</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444</v>
      </c>
      <c r="AB111" s="985"/>
      <c r="AC111" s="985"/>
      <c r="AD111" s="985"/>
      <c r="AE111" s="986"/>
      <c r="AF111" s="987" t="s">
        <v>442</v>
      </c>
      <c r="AG111" s="985"/>
      <c r="AH111" s="985"/>
      <c r="AI111" s="985"/>
      <c r="AJ111" s="986"/>
      <c r="AK111" s="987" t="s">
        <v>445</v>
      </c>
      <c r="AL111" s="985"/>
      <c r="AM111" s="985"/>
      <c r="AN111" s="985"/>
      <c r="AO111" s="986"/>
      <c r="AP111" s="988" t="s">
        <v>137</v>
      </c>
      <c r="AQ111" s="989"/>
      <c r="AR111" s="989"/>
      <c r="AS111" s="989"/>
      <c r="AT111" s="990"/>
      <c r="AU111" s="951"/>
      <c r="AV111" s="952"/>
      <c r="AW111" s="952"/>
      <c r="AX111" s="952"/>
      <c r="AY111" s="952"/>
      <c r="AZ111" s="1000" t="s">
        <v>446</v>
      </c>
      <c r="BA111" s="1001"/>
      <c r="BB111" s="1001"/>
      <c r="BC111" s="1001"/>
      <c r="BD111" s="1001"/>
      <c r="BE111" s="1001"/>
      <c r="BF111" s="1001"/>
      <c r="BG111" s="1001"/>
      <c r="BH111" s="1001"/>
      <c r="BI111" s="1001"/>
      <c r="BJ111" s="1001"/>
      <c r="BK111" s="1001"/>
      <c r="BL111" s="1001"/>
      <c r="BM111" s="1001"/>
      <c r="BN111" s="1001"/>
      <c r="BO111" s="1001"/>
      <c r="BP111" s="1002"/>
      <c r="BQ111" s="970">
        <v>134826</v>
      </c>
      <c r="BR111" s="971"/>
      <c r="BS111" s="971"/>
      <c r="BT111" s="971"/>
      <c r="BU111" s="971"/>
      <c r="BV111" s="971">
        <v>111984</v>
      </c>
      <c r="BW111" s="971"/>
      <c r="BX111" s="971"/>
      <c r="BY111" s="971"/>
      <c r="BZ111" s="971"/>
      <c r="CA111" s="971">
        <v>84288</v>
      </c>
      <c r="CB111" s="971"/>
      <c r="CC111" s="971"/>
      <c r="CD111" s="971"/>
      <c r="CE111" s="971"/>
      <c r="CF111" s="965">
        <v>0.1</v>
      </c>
      <c r="CG111" s="966"/>
      <c r="CH111" s="966"/>
      <c r="CI111" s="966"/>
      <c r="CJ111" s="966"/>
      <c r="CK111" s="996"/>
      <c r="CL111" s="997"/>
      <c r="CM111" s="967" t="s">
        <v>447</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448</v>
      </c>
      <c r="DH111" s="971"/>
      <c r="DI111" s="971"/>
      <c r="DJ111" s="971"/>
      <c r="DK111" s="971"/>
      <c r="DL111" s="971" t="s">
        <v>448</v>
      </c>
      <c r="DM111" s="971"/>
      <c r="DN111" s="971"/>
      <c r="DO111" s="971"/>
      <c r="DP111" s="971"/>
      <c r="DQ111" s="971" t="s">
        <v>440</v>
      </c>
      <c r="DR111" s="971"/>
      <c r="DS111" s="971"/>
      <c r="DT111" s="971"/>
      <c r="DU111" s="971"/>
      <c r="DV111" s="972" t="s">
        <v>442</v>
      </c>
      <c r="DW111" s="972"/>
      <c r="DX111" s="972"/>
      <c r="DY111" s="972"/>
      <c r="DZ111" s="973"/>
    </row>
    <row r="112" spans="1:131" s="246" customFormat="1" ht="26.25" customHeight="1" x14ac:dyDescent="0.2">
      <c r="A112" s="1003" t="s">
        <v>449</v>
      </c>
      <c r="B112" s="1004"/>
      <c r="C112" s="1001" t="s">
        <v>450</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v>66667</v>
      </c>
      <c r="AB112" s="1010"/>
      <c r="AC112" s="1010"/>
      <c r="AD112" s="1010"/>
      <c r="AE112" s="1011"/>
      <c r="AF112" s="1012">
        <v>66667</v>
      </c>
      <c r="AG112" s="1010"/>
      <c r="AH112" s="1010"/>
      <c r="AI112" s="1010"/>
      <c r="AJ112" s="1011"/>
      <c r="AK112" s="1012">
        <v>66667</v>
      </c>
      <c r="AL112" s="1010"/>
      <c r="AM112" s="1010"/>
      <c r="AN112" s="1010"/>
      <c r="AO112" s="1011"/>
      <c r="AP112" s="1013">
        <v>0.1</v>
      </c>
      <c r="AQ112" s="1014"/>
      <c r="AR112" s="1014"/>
      <c r="AS112" s="1014"/>
      <c r="AT112" s="1015"/>
      <c r="AU112" s="951"/>
      <c r="AV112" s="952"/>
      <c r="AW112" s="952"/>
      <c r="AX112" s="952"/>
      <c r="AY112" s="952"/>
      <c r="AZ112" s="1000" t="s">
        <v>451</v>
      </c>
      <c r="BA112" s="1001"/>
      <c r="BB112" s="1001"/>
      <c r="BC112" s="1001"/>
      <c r="BD112" s="1001"/>
      <c r="BE112" s="1001"/>
      <c r="BF112" s="1001"/>
      <c r="BG112" s="1001"/>
      <c r="BH112" s="1001"/>
      <c r="BI112" s="1001"/>
      <c r="BJ112" s="1001"/>
      <c r="BK112" s="1001"/>
      <c r="BL112" s="1001"/>
      <c r="BM112" s="1001"/>
      <c r="BN112" s="1001"/>
      <c r="BO112" s="1001"/>
      <c r="BP112" s="1002"/>
      <c r="BQ112" s="970">
        <v>53909122</v>
      </c>
      <c r="BR112" s="971"/>
      <c r="BS112" s="971"/>
      <c r="BT112" s="971"/>
      <c r="BU112" s="971"/>
      <c r="BV112" s="971">
        <v>49661110</v>
      </c>
      <c r="BW112" s="971"/>
      <c r="BX112" s="971"/>
      <c r="BY112" s="971"/>
      <c r="BZ112" s="971"/>
      <c r="CA112" s="971">
        <v>50290239</v>
      </c>
      <c r="CB112" s="971"/>
      <c r="CC112" s="971"/>
      <c r="CD112" s="971"/>
      <c r="CE112" s="971"/>
      <c r="CF112" s="965">
        <v>62</v>
      </c>
      <c r="CG112" s="966"/>
      <c r="CH112" s="966"/>
      <c r="CI112" s="966"/>
      <c r="CJ112" s="966"/>
      <c r="CK112" s="996"/>
      <c r="CL112" s="997"/>
      <c r="CM112" s="967" t="s">
        <v>452</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453</v>
      </c>
      <c r="DH112" s="971"/>
      <c r="DI112" s="971"/>
      <c r="DJ112" s="971"/>
      <c r="DK112" s="971"/>
      <c r="DL112" s="971" t="s">
        <v>137</v>
      </c>
      <c r="DM112" s="971"/>
      <c r="DN112" s="971"/>
      <c r="DO112" s="971"/>
      <c r="DP112" s="971"/>
      <c r="DQ112" s="971" t="s">
        <v>442</v>
      </c>
      <c r="DR112" s="971"/>
      <c r="DS112" s="971"/>
      <c r="DT112" s="971"/>
      <c r="DU112" s="971"/>
      <c r="DV112" s="972" t="s">
        <v>137</v>
      </c>
      <c r="DW112" s="972"/>
      <c r="DX112" s="972"/>
      <c r="DY112" s="972"/>
      <c r="DZ112" s="973"/>
    </row>
    <row r="113" spans="1:130" s="246" customFormat="1" ht="26.25" customHeight="1" x14ac:dyDescent="0.2">
      <c r="A113" s="1005"/>
      <c r="B113" s="1006"/>
      <c r="C113" s="1001" t="s">
        <v>454</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3580710</v>
      </c>
      <c r="AB113" s="985"/>
      <c r="AC113" s="985"/>
      <c r="AD113" s="985"/>
      <c r="AE113" s="986"/>
      <c r="AF113" s="987">
        <v>3553378</v>
      </c>
      <c r="AG113" s="985"/>
      <c r="AH113" s="985"/>
      <c r="AI113" s="985"/>
      <c r="AJ113" s="986"/>
      <c r="AK113" s="987">
        <v>3160886</v>
      </c>
      <c r="AL113" s="985"/>
      <c r="AM113" s="985"/>
      <c r="AN113" s="985"/>
      <c r="AO113" s="986"/>
      <c r="AP113" s="988">
        <v>3.9</v>
      </c>
      <c r="AQ113" s="989"/>
      <c r="AR113" s="989"/>
      <c r="AS113" s="989"/>
      <c r="AT113" s="990"/>
      <c r="AU113" s="951"/>
      <c r="AV113" s="952"/>
      <c r="AW113" s="952"/>
      <c r="AX113" s="952"/>
      <c r="AY113" s="952"/>
      <c r="AZ113" s="1000" t="s">
        <v>455</v>
      </c>
      <c r="BA113" s="1001"/>
      <c r="BB113" s="1001"/>
      <c r="BC113" s="1001"/>
      <c r="BD113" s="1001"/>
      <c r="BE113" s="1001"/>
      <c r="BF113" s="1001"/>
      <c r="BG113" s="1001"/>
      <c r="BH113" s="1001"/>
      <c r="BI113" s="1001"/>
      <c r="BJ113" s="1001"/>
      <c r="BK113" s="1001"/>
      <c r="BL113" s="1001"/>
      <c r="BM113" s="1001"/>
      <c r="BN113" s="1001"/>
      <c r="BO113" s="1001"/>
      <c r="BP113" s="1002"/>
      <c r="BQ113" s="970" t="s">
        <v>442</v>
      </c>
      <c r="BR113" s="971"/>
      <c r="BS113" s="971"/>
      <c r="BT113" s="971"/>
      <c r="BU113" s="971"/>
      <c r="BV113" s="971" t="s">
        <v>388</v>
      </c>
      <c r="BW113" s="971"/>
      <c r="BX113" s="971"/>
      <c r="BY113" s="971"/>
      <c r="BZ113" s="971"/>
      <c r="CA113" s="971">
        <v>166156</v>
      </c>
      <c r="CB113" s="971"/>
      <c r="CC113" s="971"/>
      <c r="CD113" s="971"/>
      <c r="CE113" s="971"/>
      <c r="CF113" s="965">
        <v>0.2</v>
      </c>
      <c r="CG113" s="966"/>
      <c r="CH113" s="966"/>
      <c r="CI113" s="966"/>
      <c r="CJ113" s="966"/>
      <c r="CK113" s="996"/>
      <c r="CL113" s="997"/>
      <c r="CM113" s="967" t="s">
        <v>456</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t="s">
        <v>453</v>
      </c>
      <c r="DH113" s="1010"/>
      <c r="DI113" s="1010"/>
      <c r="DJ113" s="1010"/>
      <c r="DK113" s="1011"/>
      <c r="DL113" s="1012" t="s">
        <v>440</v>
      </c>
      <c r="DM113" s="1010"/>
      <c r="DN113" s="1010"/>
      <c r="DO113" s="1010"/>
      <c r="DP113" s="1011"/>
      <c r="DQ113" s="1012" t="s">
        <v>137</v>
      </c>
      <c r="DR113" s="1010"/>
      <c r="DS113" s="1010"/>
      <c r="DT113" s="1010"/>
      <c r="DU113" s="1011"/>
      <c r="DV113" s="1013" t="s">
        <v>440</v>
      </c>
      <c r="DW113" s="1014"/>
      <c r="DX113" s="1014"/>
      <c r="DY113" s="1014"/>
      <c r="DZ113" s="1015"/>
    </row>
    <row r="114" spans="1:130" s="246" customFormat="1" ht="26.25" customHeight="1" x14ac:dyDescent="0.2">
      <c r="A114" s="1005"/>
      <c r="B114" s="1006"/>
      <c r="C114" s="1001" t="s">
        <v>457</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t="s">
        <v>137</v>
      </c>
      <c r="AB114" s="1010"/>
      <c r="AC114" s="1010"/>
      <c r="AD114" s="1010"/>
      <c r="AE114" s="1011"/>
      <c r="AF114" s="1012" t="s">
        <v>137</v>
      </c>
      <c r="AG114" s="1010"/>
      <c r="AH114" s="1010"/>
      <c r="AI114" s="1010"/>
      <c r="AJ114" s="1011"/>
      <c r="AK114" s="1012">
        <v>11686</v>
      </c>
      <c r="AL114" s="1010"/>
      <c r="AM114" s="1010"/>
      <c r="AN114" s="1010"/>
      <c r="AO114" s="1011"/>
      <c r="AP114" s="1013">
        <v>0</v>
      </c>
      <c r="AQ114" s="1014"/>
      <c r="AR114" s="1014"/>
      <c r="AS114" s="1014"/>
      <c r="AT114" s="1015"/>
      <c r="AU114" s="951"/>
      <c r="AV114" s="952"/>
      <c r="AW114" s="952"/>
      <c r="AX114" s="952"/>
      <c r="AY114" s="952"/>
      <c r="AZ114" s="1000" t="s">
        <v>458</v>
      </c>
      <c r="BA114" s="1001"/>
      <c r="BB114" s="1001"/>
      <c r="BC114" s="1001"/>
      <c r="BD114" s="1001"/>
      <c r="BE114" s="1001"/>
      <c r="BF114" s="1001"/>
      <c r="BG114" s="1001"/>
      <c r="BH114" s="1001"/>
      <c r="BI114" s="1001"/>
      <c r="BJ114" s="1001"/>
      <c r="BK114" s="1001"/>
      <c r="BL114" s="1001"/>
      <c r="BM114" s="1001"/>
      <c r="BN114" s="1001"/>
      <c r="BO114" s="1001"/>
      <c r="BP114" s="1002"/>
      <c r="BQ114" s="970">
        <v>24374641</v>
      </c>
      <c r="BR114" s="971"/>
      <c r="BS114" s="971"/>
      <c r="BT114" s="971"/>
      <c r="BU114" s="971"/>
      <c r="BV114" s="971">
        <v>24295978</v>
      </c>
      <c r="BW114" s="971"/>
      <c r="BX114" s="971"/>
      <c r="BY114" s="971"/>
      <c r="BZ114" s="971"/>
      <c r="CA114" s="971">
        <v>22920339</v>
      </c>
      <c r="CB114" s="971"/>
      <c r="CC114" s="971"/>
      <c r="CD114" s="971"/>
      <c r="CE114" s="971"/>
      <c r="CF114" s="965">
        <v>28.2</v>
      </c>
      <c r="CG114" s="966"/>
      <c r="CH114" s="966"/>
      <c r="CI114" s="966"/>
      <c r="CJ114" s="966"/>
      <c r="CK114" s="996"/>
      <c r="CL114" s="997"/>
      <c r="CM114" s="967" t="s">
        <v>459</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460</v>
      </c>
      <c r="DH114" s="1010"/>
      <c r="DI114" s="1010"/>
      <c r="DJ114" s="1010"/>
      <c r="DK114" s="1011"/>
      <c r="DL114" s="1012" t="s">
        <v>461</v>
      </c>
      <c r="DM114" s="1010"/>
      <c r="DN114" s="1010"/>
      <c r="DO114" s="1010"/>
      <c r="DP114" s="1011"/>
      <c r="DQ114" s="1012" t="s">
        <v>444</v>
      </c>
      <c r="DR114" s="1010"/>
      <c r="DS114" s="1010"/>
      <c r="DT114" s="1010"/>
      <c r="DU114" s="1011"/>
      <c r="DV114" s="1013" t="s">
        <v>440</v>
      </c>
      <c r="DW114" s="1014"/>
      <c r="DX114" s="1014"/>
      <c r="DY114" s="1014"/>
      <c r="DZ114" s="1015"/>
    </row>
    <row r="115" spans="1:130" s="246" customFormat="1" ht="26.25" customHeight="1" x14ac:dyDescent="0.2">
      <c r="A115" s="1005"/>
      <c r="B115" s="1006"/>
      <c r="C115" s="1001" t="s">
        <v>462</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v>34983</v>
      </c>
      <c r="AB115" s="985"/>
      <c r="AC115" s="985"/>
      <c r="AD115" s="985"/>
      <c r="AE115" s="986"/>
      <c r="AF115" s="987">
        <v>29608</v>
      </c>
      <c r="AG115" s="985"/>
      <c r="AH115" s="985"/>
      <c r="AI115" s="985"/>
      <c r="AJ115" s="986"/>
      <c r="AK115" s="987">
        <v>22839</v>
      </c>
      <c r="AL115" s="985"/>
      <c r="AM115" s="985"/>
      <c r="AN115" s="985"/>
      <c r="AO115" s="986"/>
      <c r="AP115" s="988">
        <v>0</v>
      </c>
      <c r="AQ115" s="989"/>
      <c r="AR115" s="989"/>
      <c r="AS115" s="989"/>
      <c r="AT115" s="990"/>
      <c r="AU115" s="951"/>
      <c r="AV115" s="952"/>
      <c r="AW115" s="952"/>
      <c r="AX115" s="952"/>
      <c r="AY115" s="952"/>
      <c r="AZ115" s="1000" t="s">
        <v>463</v>
      </c>
      <c r="BA115" s="1001"/>
      <c r="BB115" s="1001"/>
      <c r="BC115" s="1001"/>
      <c r="BD115" s="1001"/>
      <c r="BE115" s="1001"/>
      <c r="BF115" s="1001"/>
      <c r="BG115" s="1001"/>
      <c r="BH115" s="1001"/>
      <c r="BI115" s="1001"/>
      <c r="BJ115" s="1001"/>
      <c r="BK115" s="1001"/>
      <c r="BL115" s="1001"/>
      <c r="BM115" s="1001"/>
      <c r="BN115" s="1001"/>
      <c r="BO115" s="1001"/>
      <c r="BP115" s="1002"/>
      <c r="BQ115" s="970" t="s">
        <v>137</v>
      </c>
      <c r="BR115" s="971"/>
      <c r="BS115" s="971"/>
      <c r="BT115" s="971"/>
      <c r="BU115" s="971"/>
      <c r="BV115" s="971">
        <v>7002232</v>
      </c>
      <c r="BW115" s="971"/>
      <c r="BX115" s="971"/>
      <c r="BY115" s="971"/>
      <c r="BZ115" s="971"/>
      <c r="CA115" s="971">
        <v>7169039</v>
      </c>
      <c r="CB115" s="971"/>
      <c r="CC115" s="971"/>
      <c r="CD115" s="971"/>
      <c r="CE115" s="971"/>
      <c r="CF115" s="965">
        <v>8.8000000000000007</v>
      </c>
      <c r="CG115" s="966"/>
      <c r="CH115" s="966"/>
      <c r="CI115" s="966"/>
      <c r="CJ115" s="966"/>
      <c r="CK115" s="996"/>
      <c r="CL115" s="997"/>
      <c r="CM115" s="1000" t="s">
        <v>464</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t="s">
        <v>442</v>
      </c>
      <c r="DH115" s="1010"/>
      <c r="DI115" s="1010"/>
      <c r="DJ115" s="1010"/>
      <c r="DK115" s="1011"/>
      <c r="DL115" s="1012" t="s">
        <v>442</v>
      </c>
      <c r="DM115" s="1010"/>
      <c r="DN115" s="1010"/>
      <c r="DO115" s="1010"/>
      <c r="DP115" s="1011"/>
      <c r="DQ115" s="1012" t="s">
        <v>444</v>
      </c>
      <c r="DR115" s="1010"/>
      <c r="DS115" s="1010"/>
      <c r="DT115" s="1010"/>
      <c r="DU115" s="1011"/>
      <c r="DV115" s="1013" t="s">
        <v>388</v>
      </c>
      <c r="DW115" s="1014"/>
      <c r="DX115" s="1014"/>
      <c r="DY115" s="1014"/>
      <c r="DZ115" s="1015"/>
    </row>
    <row r="116" spans="1:130" s="246" customFormat="1" ht="26.25" customHeight="1" x14ac:dyDescent="0.2">
      <c r="A116" s="1007"/>
      <c r="B116" s="1008"/>
      <c r="C116" s="1016" t="s">
        <v>465</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v>23</v>
      </c>
      <c r="AB116" s="1010"/>
      <c r="AC116" s="1010"/>
      <c r="AD116" s="1010"/>
      <c r="AE116" s="1011"/>
      <c r="AF116" s="1012">
        <v>33</v>
      </c>
      <c r="AG116" s="1010"/>
      <c r="AH116" s="1010"/>
      <c r="AI116" s="1010"/>
      <c r="AJ116" s="1011"/>
      <c r="AK116" s="1012">
        <v>59</v>
      </c>
      <c r="AL116" s="1010"/>
      <c r="AM116" s="1010"/>
      <c r="AN116" s="1010"/>
      <c r="AO116" s="1011"/>
      <c r="AP116" s="1013">
        <v>0</v>
      </c>
      <c r="AQ116" s="1014"/>
      <c r="AR116" s="1014"/>
      <c r="AS116" s="1014"/>
      <c r="AT116" s="1015"/>
      <c r="AU116" s="951"/>
      <c r="AV116" s="952"/>
      <c r="AW116" s="952"/>
      <c r="AX116" s="952"/>
      <c r="AY116" s="952"/>
      <c r="AZ116" s="1018" t="s">
        <v>466</v>
      </c>
      <c r="BA116" s="1019"/>
      <c r="BB116" s="1019"/>
      <c r="BC116" s="1019"/>
      <c r="BD116" s="1019"/>
      <c r="BE116" s="1019"/>
      <c r="BF116" s="1019"/>
      <c r="BG116" s="1019"/>
      <c r="BH116" s="1019"/>
      <c r="BI116" s="1019"/>
      <c r="BJ116" s="1019"/>
      <c r="BK116" s="1019"/>
      <c r="BL116" s="1019"/>
      <c r="BM116" s="1019"/>
      <c r="BN116" s="1019"/>
      <c r="BO116" s="1019"/>
      <c r="BP116" s="1020"/>
      <c r="BQ116" s="970" t="s">
        <v>442</v>
      </c>
      <c r="BR116" s="971"/>
      <c r="BS116" s="971"/>
      <c r="BT116" s="971"/>
      <c r="BU116" s="971"/>
      <c r="BV116" s="971" t="s">
        <v>444</v>
      </c>
      <c r="BW116" s="971"/>
      <c r="BX116" s="971"/>
      <c r="BY116" s="971"/>
      <c r="BZ116" s="971"/>
      <c r="CA116" s="971" t="s">
        <v>442</v>
      </c>
      <c r="CB116" s="971"/>
      <c r="CC116" s="971"/>
      <c r="CD116" s="971"/>
      <c r="CE116" s="971"/>
      <c r="CF116" s="965" t="s">
        <v>440</v>
      </c>
      <c r="CG116" s="966"/>
      <c r="CH116" s="966"/>
      <c r="CI116" s="966"/>
      <c r="CJ116" s="966"/>
      <c r="CK116" s="996"/>
      <c r="CL116" s="997"/>
      <c r="CM116" s="967" t="s">
        <v>467</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t="s">
        <v>137</v>
      </c>
      <c r="DH116" s="1010"/>
      <c r="DI116" s="1010"/>
      <c r="DJ116" s="1010"/>
      <c r="DK116" s="1011"/>
      <c r="DL116" s="1012" t="s">
        <v>461</v>
      </c>
      <c r="DM116" s="1010"/>
      <c r="DN116" s="1010"/>
      <c r="DO116" s="1010"/>
      <c r="DP116" s="1011"/>
      <c r="DQ116" s="1012" t="s">
        <v>137</v>
      </c>
      <c r="DR116" s="1010"/>
      <c r="DS116" s="1010"/>
      <c r="DT116" s="1010"/>
      <c r="DU116" s="1011"/>
      <c r="DV116" s="1013" t="s">
        <v>442</v>
      </c>
      <c r="DW116" s="1014"/>
      <c r="DX116" s="1014"/>
      <c r="DY116" s="1014"/>
      <c r="DZ116" s="1015"/>
    </row>
    <row r="117" spans="1:130" s="246" customFormat="1" ht="26.25" customHeight="1" x14ac:dyDescent="0.2">
      <c r="A117" s="955" t="s">
        <v>186</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468</v>
      </c>
      <c r="Z117" s="937"/>
      <c r="AA117" s="1027">
        <v>20143478</v>
      </c>
      <c r="AB117" s="1028"/>
      <c r="AC117" s="1028"/>
      <c r="AD117" s="1028"/>
      <c r="AE117" s="1029"/>
      <c r="AF117" s="1030">
        <v>20023988</v>
      </c>
      <c r="AG117" s="1028"/>
      <c r="AH117" s="1028"/>
      <c r="AI117" s="1028"/>
      <c r="AJ117" s="1029"/>
      <c r="AK117" s="1030">
        <v>19625176</v>
      </c>
      <c r="AL117" s="1028"/>
      <c r="AM117" s="1028"/>
      <c r="AN117" s="1028"/>
      <c r="AO117" s="1029"/>
      <c r="AP117" s="1031"/>
      <c r="AQ117" s="1032"/>
      <c r="AR117" s="1032"/>
      <c r="AS117" s="1032"/>
      <c r="AT117" s="1033"/>
      <c r="AU117" s="951"/>
      <c r="AV117" s="952"/>
      <c r="AW117" s="952"/>
      <c r="AX117" s="952"/>
      <c r="AY117" s="952"/>
      <c r="AZ117" s="1018" t="s">
        <v>469</v>
      </c>
      <c r="BA117" s="1019"/>
      <c r="BB117" s="1019"/>
      <c r="BC117" s="1019"/>
      <c r="BD117" s="1019"/>
      <c r="BE117" s="1019"/>
      <c r="BF117" s="1019"/>
      <c r="BG117" s="1019"/>
      <c r="BH117" s="1019"/>
      <c r="BI117" s="1019"/>
      <c r="BJ117" s="1019"/>
      <c r="BK117" s="1019"/>
      <c r="BL117" s="1019"/>
      <c r="BM117" s="1019"/>
      <c r="BN117" s="1019"/>
      <c r="BO117" s="1019"/>
      <c r="BP117" s="1020"/>
      <c r="BQ117" s="970" t="s">
        <v>444</v>
      </c>
      <c r="BR117" s="971"/>
      <c r="BS117" s="971"/>
      <c r="BT117" s="971"/>
      <c r="BU117" s="971"/>
      <c r="BV117" s="971" t="s">
        <v>440</v>
      </c>
      <c r="BW117" s="971"/>
      <c r="BX117" s="971"/>
      <c r="BY117" s="971"/>
      <c r="BZ117" s="971"/>
      <c r="CA117" s="971" t="s">
        <v>440</v>
      </c>
      <c r="CB117" s="971"/>
      <c r="CC117" s="971"/>
      <c r="CD117" s="971"/>
      <c r="CE117" s="971"/>
      <c r="CF117" s="965" t="s">
        <v>440</v>
      </c>
      <c r="CG117" s="966"/>
      <c r="CH117" s="966"/>
      <c r="CI117" s="966"/>
      <c r="CJ117" s="966"/>
      <c r="CK117" s="996"/>
      <c r="CL117" s="997"/>
      <c r="CM117" s="967" t="s">
        <v>470</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444</v>
      </c>
      <c r="DH117" s="1010"/>
      <c r="DI117" s="1010"/>
      <c r="DJ117" s="1010"/>
      <c r="DK117" s="1011"/>
      <c r="DL117" s="1012" t="s">
        <v>442</v>
      </c>
      <c r="DM117" s="1010"/>
      <c r="DN117" s="1010"/>
      <c r="DO117" s="1010"/>
      <c r="DP117" s="1011"/>
      <c r="DQ117" s="1012" t="s">
        <v>411</v>
      </c>
      <c r="DR117" s="1010"/>
      <c r="DS117" s="1010"/>
      <c r="DT117" s="1010"/>
      <c r="DU117" s="1011"/>
      <c r="DV117" s="1013" t="s">
        <v>444</v>
      </c>
      <c r="DW117" s="1014"/>
      <c r="DX117" s="1014"/>
      <c r="DY117" s="1014"/>
      <c r="DZ117" s="1015"/>
    </row>
    <row r="118" spans="1:130" s="246" customFormat="1" ht="26.25" customHeight="1" x14ac:dyDescent="0.2">
      <c r="A118" s="955" t="s">
        <v>435</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433</v>
      </c>
      <c r="AB118" s="936"/>
      <c r="AC118" s="936"/>
      <c r="AD118" s="936"/>
      <c r="AE118" s="937"/>
      <c r="AF118" s="935" t="s">
        <v>303</v>
      </c>
      <c r="AG118" s="936"/>
      <c r="AH118" s="936"/>
      <c r="AI118" s="936"/>
      <c r="AJ118" s="937"/>
      <c r="AK118" s="935" t="s">
        <v>302</v>
      </c>
      <c r="AL118" s="936"/>
      <c r="AM118" s="936"/>
      <c r="AN118" s="936"/>
      <c r="AO118" s="937"/>
      <c r="AP118" s="1022" t="s">
        <v>434</v>
      </c>
      <c r="AQ118" s="1023"/>
      <c r="AR118" s="1023"/>
      <c r="AS118" s="1023"/>
      <c r="AT118" s="1024"/>
      <c r="AU118" s="951"/>
      <c r="AV118" s="952"/>
      <c r="AW118" s="952"/>
      <c r="AX118" s="952"/>
      <c r="AY118" s="952"/>
      <c r="AZ118" s="1025" t="s">
        <v>471</v>
      </c>
      <c r="BA118" s="1016"/>
      <c r="BB118" s="1016"/>
      <c r="BC118" s="1016"/>
      <c r="BD118" s="1016"/>
      <c r="BE118" s="1016"/>
      <c r="BF118" s="1016"/>
      <c r="BG118" s="1016"/>
      <c r="BH118" s="1016"/>
      <c r="BI118" s="1016"/>
      <c r="BJ118" s="1016"/>
      <c r="BK118" s="1016"/>
      <c r="BL118" s="1016"/>
      <c r="BM118" s="1016"/>
      <c r="BN118" s="1016"/>
      <c r="BO118" s="1016"/>
      <c r="BP118" s="1017"/>
      <c r="BQ118" s="1048" t="s">
        <v>442</v>
      </c>
      <c r="BR118" s="1049"/>
      <c r="BS118" s="1049"/>
      <c r="BT118" s="1049"/>
      <c r="BU118" s="1049"/>
      <c r="BV118" s="1049" t="s">
        <v>137</v>
      </c>
      <c r="BW118" s="1049"/>
      <c r="BX118" s="1049"/>
      <c r="BY118" s="1049"/>
      <c r="BZ118" s="1049"/>
      <c r="CA118" s="1049" t="s">
        <v>461</v>
      </c>
      <c r="CB118" s="1049"/>
      <c r="CC118" s="1049"/>
      <c r="CD118" s="1049"/>
      <c r="CE118" s="1049"/>
      <c r="CF118" s="965" t="s">
        <v>440</v>
      </c>
      <c r="CG118" s="966"/>
      <c r="CH118" s="966"/>
      <c r="CI118" s="966"/>
      <c r="CJ118" s="966"/>
      <c r="CK118" s="996"/>
      <c r="CL118" s="997"/>
      <c r="CM118" s="967" t="s">
        <v>472</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442</v>
      </c>
      <c r="DH118" s="1010"/>
      <c r="DI118" s="1010"/>
      <c r="DJ118" s="1010"/>
      <c r="DK118" s="1011"/>
      <c r="DL118" s="1012" t="s">
        <v>442</v>
      </c>
      <c r="DM118" s="1010"/>
      <c r="DN118" s="1010"/>
      <c r="DO118" s="1010"/>
      <c r="DP118" s="1011"/>
      <c r="DQ118" s="1012" t="s">
        <v>411</v>
      </c>
      <c r="DR118" s="1010"/>
      <c r="DS118" s="1010"/>
      <c r="DT118" s="1010"/>
      <c r="DU118" s="1011"/>
      <c r="DV118" s="1013" t="s">
        <v>440</v>
      </c>
      <c r="DW118" s="1014"/>
      <c r="DX118" s="1014"/>
      <c r="DY118" s="1014"/>
      <c r="DZ118" s="1015"/>
    </row>
    <row r="119" spans="1:130" s="246" customFormat="1" ht="26.25" customHeight="1" x14ac:dyDescent="0.2">
      <c r="A119" s="1109" t="s">
        <v>438</v>
      </c>
      <c r="B119" s="995"/>
      <c r="C119" s="974" t="s">
        <v>439</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t="s">
        <v>461</v>
      </c>
      <c r="AB119" s="943"/>
      <c r="AC119" s="943"/>
      <c r="AD119" s="943"/>
      <c r="AE119" s="944"/>
      <c r="AF119" s="945" t="s">
        <v>440</v>
      </c>
      <c r="AG119" s="943"/>
      <c r="AH119" s="943"/>
      <c r="AI119" s="943"/>
      <c r="AJ119" s="944"/>
      <c r="AK119" s="945" t="s">
        <v>442</v>
      </c>
      <c r="AL119" s="943"/>
      <c r="AM119" s="943"/>
      <c r="AN119" s="943"/>
      <c r="AO119" s="944"/>
      <c r="AP119" s="946" t="s">
        <v>444</v>
      </c>
      <c r="AQ119" s="947"/>
      <c r="AR119" s="947"/>
      <c r="AS119" s="947"/>
      <c r="AT119" s="948"/>
      <c r="AU119" s="953"/>
      <c r="AV119" s="954"/>
      <c r="AW119" s="954"/>
      <c r="AX119" s="954"/>
      <c r="AY119" s="954"/>
      <c r="AZ119" s="277" t="s">
        <v>186</v>
      </c>
      <c r="BA119" s="277"/>
      <c r="BB119" s="277"/>
      <c r="BC119" s="277"/>
      <c r="BD119" s="277"/>
      <c r="BE119" s="277"/>
      <c r="BF119" s="277"/>
      <c r="BG119" s="277"/>
      <c r="BH119" s="277"/>
      <c r="BI119" s="277"/>
      <c r="BJ119" s="277"/>
      <c r="BK119" s="277"/>
      <c r="BL119" s="277"/>
      <c r="BM119" s="277"/>
      <c r="BN119" s="277"/>
      <c r="BO119" s="1026" t="s">
        <v>473</v>
      </c>
      <c r="BP119" s="1057"/>
      <c r="BQ119" s="1048">
        <v>244221214</v>
      </c>
      <c r="BR119" s="1049"/>
      <c r="BS119" s="1049"/>
      <c r="BT119" s="1049"/>
      <c r="BU119" s="1049"/>
      <c r="BV119" s="1049">
        <v>256592838</v>
      </c>
      <c r="BW119" s="1049"/>
      <c r="BX119" s="1049"/>
      <c r="BY119" s="1049"/>
      <c r="BZ119" s="1049"/>
      <c r="CA119" s="1049">
        <v>258787456</v>
      </c>
      <c r="CB119" s="1049"/>
      <c r="CC119" s="1049"/>
      <c r="CD119" s="1049"/>
      <c r="CE119" s="1049"/>
      <c r="CF119" s="1050"/>
      <c r="CG119" s="1051"/>
      <c r="CH119" s="1051"/>
      <c r="CI119" s="1051"/>
      <c r="CJ119" s="1052"/>
      <c r="CK119" s="998"/>
      <c r="CL119" s="999"/>
      <c r="CM119" s="1053" t="s">
        <v>474</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v>134826</v>
      </c>
      <c r="DH119" s="1035"/>
      <c r="DI119" s="1035"/>
      <c r="DJ119" s="1035"/>
      <c r="DK119" s="1036"/>
      <c r="DL119" s="1034">
        <v>111984</v>
      </c>
      <c r="DM119" s="1035"/>
      <c r="DN119" s="1035"/>
      <c r="DO119" s="1035"/>
      <c r="DP119" s="1036"/>
      <c r="DQ119" s="1034">
        <v>84288</v>
      </c>
      <c r="DR119" s="1035"/>
      <c r="DS119" s="1035"/>
      <c r="DT119" s="1035"/>
      <c r="DU119" s="1036"/>
      <c r="DV119" s="1037">
        <v>0.1</v>
      </c>
      <c r="DW119" s="1038"/>
      <c r="DX119" s="1038"/>
      <c r="DY119" s="1038"/>
      <c r="DZ119" s="1039"/>
    </row>
    <row r="120" spans="1:130" s="246" customFormat="1" ht="26.25" customHeight="1" x14ac:dyDescent="0.2">
      <c r="A120" s="1110"/>
      <c r="B120" s="997"/>
      <c r="C120" s="967" t="s">
        <v>447</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t="s">
        <v>440</v>
      </c>
      <c r="AB120" s="1010"/>
      <c r="AC120" s="1010"/>
      <c r="AD120" s="1010"/>
      <c r="AE120" s="1011"/>
      <c r="AF120" s="1012" t="s">
        <v>440</v>
      </c>
      <c r="AG120" s="1010"/>
      <c r="AH120" s="1010"/>
      <c r="AI120" s="1010"/>
      <c r="AJ120" s="1011"/>
      <c r="AK120" s="1012" t="s">
        <v>460</v>
      </c>
      <c r="AL120" s="1010"/>
      <c r="AM120" s="1010"/>
      <c r="AN120" s="1010"/>
      <c r="AO120" s="1011"/>
      <c r="AP120" s="1013" t="s">
        <v>444</v>
      </c>
      <c r="AQ120" s="1014"/>
      <c r="AR120" s="1014"/>
      <c r="AS120" s="1014"/>
      <c r="AT120" s="1015"/>
      <c r="AU120" s="1040" t="s">
        <v>475</v>
      </c>
      <c r="AV120" s="1041"/>
      <c r="AW120" s="1041"/>
      <c r="AX120" s="1041"/>
      <c r="AY120" s="1042"/>
      <c r="AZ120" s="991" t="s">
        <v>476</v>
      </c>
      <c r="BA120" s="940"/>
      <c r="BB120" s="940"/>
      <c r="BC120" s="940"/>
      <c r="BD120" s="940"/>
      <c r="BE120" s="940"/>
      <c r="BF120" s="940"/>
      <c r="BG120" s="940"/>
      <c r="BH120" s="940"/>
      <c r="BI120" s="940"/>
      <c r="BJ120" s="940"/>
      <c r="BK120" s="940"/>
      <c r="BL120" s="940"/>
      <c r="BM120" s="940"/>
      <c r="BN120" s="940"/>
      <c r="BO120" s="940"/>
      <c r="BP120" s="941"/>
      <c r="BQ120" s="977">
        <v>20720705</v>
      </c>
      <c r="BR120" s="978"/>
      <c r="BS120" s="978"/>
      <c r="BT120" s="978"/>
      <c r="BU120" s="978"/>
      <c r="BV120" s="978">
        <v>19334561</v>
      </c>
      <c r="BW120" s="978"/>
      <c r="BX120" s="978"/>
      <c r="BY120" s="978"/>
      <c r="BZ120" s="978"/>
      <c r="CA120" s="978">
        <v>14914901</v>
      </c>
      <c r="CB120" s="978"/>
      <c r="CC120" s="978"/>
      <c r="CD120" s="978"/>
      <c r="CE120" s="978"/>
      <c r="CF120" s="992">
        <v>18.399999999999999</v>
      </c>
      <c r="CG120" s="993"/>
      <c r="CH120" s="993"/>
      <c r="CI120" s="993"/>
      <c r="CJ120" s="993"/>
      <c r="CK120" s="1058" t="s">
        <v>477</v>
      </c>
      <c r="CL120" s="1059"/>
      <c r="CM120" s="1059"/>
      <c r="CN120" s="1059"/>
      <c r="CO120" s="1060"/>
      <c r="CP120" s="1066" t="s">
        <v>478</v>
      </c>
      <c r="CQ120" s="1067"/>
      <c r="CR120" s="1067"/>
      <c r="CS120" s="1067"/>
      <c r="CT120" s="1067"/>
      <c r="CU120" s="1067"/>
      <c r="CV120" s="1067"/>
      <c r="CW120" s="1067"/>
      <c r="CX120" s="1067"/>
      <c r="CY120" s="1067"/>
      <c r="CZ120" s="1067"/>
      <c r="DA120" s="1067"/>
      <c r="DB120" s="1067"/>
      <c r="DC120" s="1067"/>
      <c r="DD120" s="1067"/>
      <c r="DE120" s="1067"/>
      <c r="DF120" s="1068"/>
      <c r="DG120" s="977">
        <v>50541897</v>
      </c>
      <c r="DH120" s="978"/>
      <c r="DI120" s="978"/>
      <c r="DJ120" s="978"/>
      <c r="DK120" s="978"/>
      <c r="DL120" s="978">
        <v>42888446</v>
      </c>
      <c r="DM120" s="978"/>
      <c r="DN120" s="978"/>
      <c r="DO120" s="978"/>
      <c r="DP120" s="978"/>
      <c r="DQ120" s="978">
        <v>40120495</v>
      </c>
      <c r="DR120" s="978"/>
      <c r="DS120" s="978"/>
      <c r="DT120" s="978"/>
      <c r="DU120" s="978"/>
      <c r="DV120" s="979">
        <v>49.4</v>
      </c>
      <c r="DW120" s="979"/>
      <c r="DX120" s="979"/>
      <c r="DY120" s="979"/>
      <c r="DZ120" s="980"/>
    </row>
    <row r="121" spans="1:130" s="246" customFormat="1" ht="26.25" customHeight="1" x14ac:dyDescent="0.2">
      <c r="A121" s="1110"/>
      <c r="B121" s="997"/>
      <c r="C121" s="1018" t="s">
        <v>479</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t="s">
        <v>388</v>
      </c>
      <c r="AB121" s="1010"/>
      <c r="AC121" s="1010"/>
      <c r="AD121" s="1010"/>
      <c r="AE121" s="1011"/>
      <c r="AF121" s="1012" t="s">
        <v>440</v>
      </c>
      <c r="AG121" s="1010"/>
      <c r="AH121" s="1010"/>
      <c r="AI121" s="1010"/>
      <c r="AJ121" s="1011"/>
      <c r="AK121" s="1012" t="s">
        <v>440</v>
      </c>
      <c r="AL121" s="1010"/>
      <c r="AM121" s="1010"/>
      <c r="AN121" s="1010"/>
      <c r="AO121" s="1011"/>
      <c r="AP121" s="1013" t="s">
        <v>442</v>
      </c>
      <c r="AQ121" s="1014"/>
      <c r="AR121" s="1014"/>
      <c r="AS121" s="1014"/>
      <c r="AT121" s="1015"/>
      <c r="AU121" s="1043"/>
      <c r="AV121" s="1044"/>
      <c r="AW121" s="1044"/>
      <c r="AX121" s="1044"/>
      <c r="AY121" s="1045"/>
      <c r="AZ121" s="1000" t="s">
        <v>480</v>
      </c>
      <c r="BA121" s="1001"/>
      <c r="BB121" s="1001"/>
      <c r="BC121" s="1001"/>
      <c r="BD121" s="1001"/>
      <c r="BE121" s="1001"/>
      <c r="BF121" s="1001"/>
      <c r="BG121" s="1001"/>
      <c r="BH121" s="1001"/>
      <c r="BI121" s="1001"/>
      <c r="BJ121" s="1001"/>
      <c r="BK121" s="1001"/>
      <c r="BL121" s="1001"/>
      <c r="BM121" s="1001"/>
      <c r="BN121" s="1001"/>
      <c r="BO121" s="1001"/>
      <c r="BP121" s="1002"/>
      <c r="BQ121" s="970">
        <v>595163</v>
      </c>
      <c r="BR121" s="971"/>
      <c r="BS121" s="971"/>
      <c r="BT121" s="971"/>
      <c r="BU121" s="971"/>
      <c r="BV121" s="971">
        <v>7760225</v>
      </c>
      <c r="BW121" s="971"/>
      <c r="BX121" s="971"/>
      <c r="BY121" s="971"/>
      <c r="BZ121" s="971"/>
      <c r="CA121" s="971">
        <v>8554160</v>
      </c>
      <c r="CB121" s="971"/>
      <c r="CC121" s="971"/>
      <c r="CD121" s="971"/>
      <c r="CE121" s="971"/>
      <c r="CF121" s="965">
        <v>10.5</v>
      </c>
      <c r="CG121" s="966"/>
      <c r="CH121" s="966"/>
      <c r="CI121" s="966"/>
      <c r="CJ121" s="966"/>
      <c r="CK121" s="1061"/>
      <c r="CL121" s="1062"/>
      <c r="CM121" s="1062"/>
      <c r="CN121" s="1062"/>
      <c r="CO121" s="1063"/>
      <c r="CP121" s="1071" t="s">
        <v>481</v>
      </c>
      <c r="CQ121" s="1072"/>
      <c r="CR121" s="1072"/>
      <c r="CS121" s="1072"/>
      <c r="CT121" s="1072"/>
      <c r="CU121" s="1072"/>
      <c r="CV121" s="1072"/>
      <c r="CW121" s="1072"/>
      <c r="CX121" s="1072"/>
      <c r="CY121" s="1072"/>
      <c r="CZ121" s="1072"/>
      <c r="DA121" s="1072"/>
      <c r="DB121" s="1072"/>
      <c r="DC121" s="1072"/>
      <c r="DD121" s="1072"/>
      <c r="DE121" s="1072"/>
      <c r="DF121" s="1073"/>
      <c r="DG121" s="970">
        <v>1948843</v>
      </c>
      <c r="DH121" s="971"/>
      <c r="DI121" s="971"/>
      <c r="DJ121" s="971"/>
      <c r="DK121" s="971"/>
      <c r="DL121" s="971">
        <v>5711450</v>
      </c>
      <c r="DM121" s="971"/>
      <c r="DN121" s="971"/>
      <c r="DO121" s="971"/>
      <c r="DP121" s="971"/>
      <c r="DQ121" s="971">
        <v>9311059</v>
      </c>
      <c r="DR121" s="971"/>
      <c r="DS121" s="971"/>
      <c r="DT121" s="971"/>
      <c r="DU121" s="971"/>
      <c r="DV121" s="972">
        <v>11.5</v>
      </c>
      <c r="DW121" s="972"/>
      <c r="DX121" s="972"/>
      <c r="DY121" s="972"/>
      <c r="DZ121" s="973"/>
    </row>
    <row r="122" spans="1:130" s="246" customFormat="1" ht="26.25" customHeight="1" x14ac:dyDescent="0.2">
      <c r="A122" s="1110"/>
      <c r="B122" s="997"/>
      <c r="C122" s="967" t="s">
        <v>459</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444</v>
      </c>
      <c r="AB122" s="1010"/>
      <c r="AC122" s="1010"/>
      <c r="AD122" s="1010"/>
      <c r="AE122" s="1011"/>
      <c r="AF122" s="1012" t="s">
        <v>440</v>
      </c>
      <c r="AG122" s="1010"/>
      <c r="AH122" s="1010"/>
      <c r="AI122" s="1010"/>
      <c r="AJ122" s="1011"/>
      <c r="AK122" s="1012" t="s">
        <v>440</v>
      </c>
      <c r="AL122" s="1010"/>
      <c r="AM122" s="1010"/>
      <c r="AN122" s="1010"/>
      <c r="AO122" s="1011"/>
      <c r="AP122" s="1013" t="s">
        <v>440</v>
      </c>
      <c r="AQ122" s="1014"/>
      <c r="AR122" s="1014"/>
      <c r="AS122" s="1014"/>
      <c r="AT122" s="1015"/>
      <c r="AU122" s="1043"/>
      <c r="AV122" s="1044"/>
      <c r="AW122" s="1044"/>
      <c r="AX122" s="1044"/>
      <c r="AY122" s="1045"/>
      <c r="AZ122" s="1025" t="s">
        <v>482</v>
      </c>
      <c r="BA122" s="1016"/>
      <c r="BB122" s="1016"/>
      <c r="BC122" s="1016"/>
      <c r="BD122" s="1016"/>
      <c r="BE122" s="1016"/>
      <c r="BF122" s="1016"/>
      <c r="BG122" s="1016"/>
      <c r="BH122" s="1016"/>
      <c r="BI122" s="1016"/>
      <c r="BJ122" s="1016"/>
      <c r="BK122" s="1016"/>
      <c r="BL122" s="1016"/>
      <c r="BM122" s="1016"/>
      <c r="BN122" s="1016"/>
      <c r="BO122" s="1016"/>
      <c r="BP122" s="1017"/>
      <c r="BQ122" s="1048">
        <v>165780024</v>
      </c>
      <c r="BR122" s="1049"/>
      <c r="BS122" s="1049"/>
      <c r="BT122" s="1049"/>
      <c r="BU122" s="1049"/>
      <c r="BV122" s="1049">
        <v>172989973</v>
      </c>
      <c r="BW122" s="1049"/>
      <c r="BX122" s="1049"/>
      <c r="BY122" s="1049"/>
      <c r="BZ122" s="1049"/>
      <c r="CA122" s="1049">
        <v>175676532</v>
      </c>
      <c r="CB122" s="1049"/>
      <c r="CC122" s="1049"/>
      <c r="CD122" s="1049"/>
      <c r="CE122" s="1049"/>
      <c r="CF122" s="1069">
        <v>216.4</v>
      </c>
      <c r="CG122" s="1070"/>
      <c r="CH122" s="1070"/>
      <c r="CI122" s="1070"/>
      <c r="CJ122" s="1070"/>
      <c r="CK122" s="1061"/>
      <c r="CL122" s="1062"/>
      <c r="CM122" s="1062"/>
      <c r="CN122" s="1062"/>
      <c r="CO122" s="1063"/>
      <c r="CP122" s="1071" t="s">
        <v>483</v>
      </c>
      <c r="CQ122" s="1072"/>
      <c r="CR122" s="1072"/>
      <c r="CS122" s="1072"/>
      <c r="CT122" s="1072"/>
      <c r="CU122" s="1072"/>
      <c r="CV122" s="1072"/>
      <c r="CW122" s="1072"/>
      <c r="CX122" s="1072"/>
      <c r="CY122" s="1072"/>
      <c r="CZ122" s="1072"/>
      <c r="DA122" s="1072"/>
      <c r="DB122" s="1072"/>
      <c r="DC122" s="1072"/>
      <c r="DD122" s="1072"/>
      <c r="DE122" s="1072"/>
      <c r="DF122" s="1073"/>
      <c r="DG122" s="970">
        <v>66795</v>
      </c>
      <c r="DH122" s="971"/>
      <c r="DI122" s="971"/>
      <c r="DJ122" s="971"/>
      <c r="DK122" s="971"/>
      <c r="DL122" s="971">
        <v>60800</v>
      </c>
      <c r="DM122" s="971"/>
      <c r="DN122" s="971"/>
      <c r="DO122" s="971"/>
      <c r="DP122" s="971"/>
      <c r="DQ122" s="971">
        <v>450295</v>
      </c>
      <c r="DR122" s="971"/>
      <c r="DS122" s="971"/>
      <c r="DT122" s="971"/>
      <c r="DU122" s="971"/>
      <c r="DV122" s="972">
        <v>0.6</v>
      </c>
      <c r="DW122" s="972"/>
      <c r="DX122" s="972"/>
      <c r="DY122" s="972"/>
      <c r="DZ122" s="973"/>
    </row>
    <row r="123" spans="1:130" s="246" customFormat="1" ht="26.25" customHeight="1" x14ac:dyDescent="0.2">
      <c r="A123" s="1110"/>
      <c r="B123" s="997"/>
      <c r="C123" s="967" t="s">
        <v>467</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t="s">
        <v>137</v>
      </c>
      <c r="AB123" s="1010"/>
      <c r="AC123" s="1010"/>
      <c r="AD123" s="1010"/>
      <c r="AE123" s="1011"/>
      <c r="AF123" s="1012" t="s">
        <v>445</v>
      </c>
      <c r="AG123" s="1010"/>
      <c r="AH123" s="1010"/>
      <c r="AI123" s="1010"/>
      <c r="AJ123" s="1011"/>
      <c r="AK123" s="1012" t="s">
        <v>445</v>
      </c>
      <c r="AL123" s="1010"/>
      <c r="AM123" s="1010"/>
      <c r="AN123" s="1010"/>
      <c r="AO123" s="1011"/>
      <c r="AP123" s="1013" t="s">
        <v>137</v>
      </c>
      <c r="AQ123" s="1014"/>
      <c r="AR123" s="1014"/>
      <c r="AS123" s="1014"/>
      <c r="AT123" s="1015"/>
      <c r="AU123" s="1046"/>
      <c r="AV123" s="1047"/>
      <c r="AW123" s="1047"/>
      <c r="AX123" s="1047"/>
      <c r="AY123" s="1047"/>
      <c r="AZ123" s="277" t="s">
        <v>186</v>
      </c>
      <c r="BA123" s="277"/>
      <c r="BB123" s="277"/>
      <c r="BC123" s="277"/>
      <c r="BD123" s="277"/>
      <c r="BE123" s="277"/>
      <c r="BF123" s="277"/>
      <c r="BG123" s="277"/>
      <c r="BH123" s="277"/>
      <c r="BI123" s="277"/>
      <c r="BJ123" s="277"/>
      <c r="BK123" s="277"/>
      <c r="BL123" s="277"/>
      <c r="BM123" s="277"/>
      <c r="BN123" s="277"/>
      <c r="BO123" s="1026" t="s">
        <v>484</v>
      </c>
      <c r="BP123" s="1057"/>
      <c r="BQ123" s="1116">
        <v>187095892</v>
      </c>
      <c r="BR123" s="1117"/>
      <c r="BS123" s="1117"/>
      <c r="BT123" s="1117"/>
      <c r="BU123" s="1117"/>
      <c r="BV123" s="1117">
        <v>200084759</v>
      </c>
      <c r="BW123" s="1117"/>
      <c r="BX123" s="1117"/>
      <c r="BY123" s="1117"/>
      <c r="BZ123" s="1117"/>
      <c r="CA123" s="1117">
        <v>199145593</v>
      </c>
      <c r="CB123" s="1117"/>
      <c r="CC123" s="1117"/>
      <c r="CD123" s="1117"/>
      <c r="CE123" s="1117"/>
      <c r="CF123" s="1050"/>
      <c r="CG123" s="1051"/>
      <c r="CH123" s="1051"/>
      <c r="CI123" s="1051"/>
      <c r="CJ123" s="1052"/>
      <c r="CK123" s="1061"/>
      <c r="CL123" s="1062"/>
      <c r="CM123" s="1062"/>
      <c r="CN123" s="1062"/>
      <c r="CO123" s="1063"/>
      <c r="CP123" s="1071" t="s">
        <v>485</v>
      </c>
      <c r="CQ123" s="1072"/>
      <c r="CR123" s="1072"/>
      <c r="CS123" s="1072"/>
      <c r="CT123" s="1072"/>
      <c r="CU123" s="1072"/>
      <c r="CV123" s="1072"/>
      <c r="CW123" s="1072"/>
      <c r="CX123" s="1072"/>
      <c r="CY123" s="1072"/>
      <c r="CZ123" s="1072"/>
      <c r="DA123" s="1072"/>
      <c r="DB123" s="1072"/>
      <c r="DC123" s="1072"/>
      <c r="DD123" s="1072"/>
      <c r="DE123" s="1072"/>
      <c r="DF123" s="1073"/>
      <c r="DG123" s="1009">
        <v>750119</v>
      </c>
      <c r="DH123" s="1010"/>
      <c r="DI123" s="1010"/>
      <c r="DJ123" s="1010"/>
      <c r="DK123" s="1011"/>
      <c r="DL123" s="1012">
        <v>566302</v>
      </c>
      <c r="DM123" s="1010"/>
      <c r="DN123" s="1010"/>
      <c r="DO123" s="1010"/>
      <c r="DP123" s="1011"/>
      <c r="DQ123" s="1012">
        <v>405957</v>
      </c>
      <c r="DR123" s="1010"/>
      <c r="DS123" s="1010"/>
      <c r="DT123" s="1010"/>
      <c r="DU123" s="1011"/>
      <c r="DV123" s="1013">
        <v>0.5</v>
      </c>
      <c r="DW123" s="1014"/>
      <c r="DX123" s="1014"/>
      <c r="DY123" s="1014"/>
      <c r="DZ123" s="1015"/>
    </row>
    <row r="124" spans="1:130" s="246" customFormat="1" ht="26.25" customHeight="1" thickBot="1" x14ac:dyDescent="0.25">
      <c r="A124" s="1110"/>
      <c r="B124" s="997"/>
      <c r="C124" s="967" t="s">
        <v>470</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137</v>
      </c>
      <c r="AB124" s="1010"/>
      <c r="AC124" s="1010"/>
      <c r="AD124" s="1010"/>
      <c r="AE124" s="1011"/>
      <c r="AF124" s="1012" t="s">
        <v>442</v>
      </c>
      <c r="AG124" s="1010"/>
      <c r="AH124" s="1010"/>
      <c r="AI124" s="1010"/>
      <c r="AJ124" s="1011"/>
      <c r="AK124" s="1012" t="s">
        <v>137</v>
      </c>
      <c r="AL124" s="1010"/>
      <c r="AM124" s="1010"/>
      <c r="AN124" s="1010"/>
      <c r="AO124" s="1011"/>
      <c r="AP124" s="1013" t="s">
        <v>442</v>
      </c>
      <c r="AQ124" s="1014"/>
      <c r="AR124" s="1014"/>
      <c r="AS124" s="1014"/>
      <c r="AT124" s="1015"/>
      <c r="AU124" s="1112" t="s">
        <v>486</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v>69.900000000000006</v>
      </c>
      <c r="BR124" s="1079"/>
      <c r="BS124" s="1079"/>
      <c r="BT124" s="1079"/>
      <c r="BU124" s="1079"/>
      <c r="BV124" s="1079">
        <v>69.8</v>
      </c>
      <c r="BW124" s="1079"/>
      <c r="BX124" s="1079"/>
      <c r="BY124" s="1079"/>
      <c r="BZ124" s="1079"/>
      <c r="CA124" s="1079">
        <v>73.400000000000006</v>
      </c>
      <c r="CB124" s="1079"/>
      <c r="CC124" s="1079"/>
      <c r="CD124" s="1079"/>
      <c r="CE124" s="1079"/>
      <c r="CF124" s="1080"/>
      <c r="CG124" s="1081"/>
      <c r="CH124" s="1081"/>
      <c r="CI124" s="1081"/>
      <c r="CJ124" s="1082"/>
      <c r="CK124" s="1064"/>
      <c r="CL124" s="1064"/>
      <c r="CM124" s="1064"/>
      <c r="CN124" s="1064"/>
      <c r="CO124" s="1065"/>
      <c r="CP124" s="1071" t="s">
        <v>487</v>
      </c>
      <c r="CQ124" s="1072"/>
      <c r="CR124" s="1072"/>
      <c r="CS124" s="1072"/>
      <c r="CT124" s="1072"/>
      <c r="CU124" s="1072"/>
      <c r="CV124" s="1072"/>
      <c r="CW124" s="1072"/>
      <c r="CX124" s="1072"/>
      <c r="CY124" s="1072"/>
      <c r="CZ124" s="1072"/>
      <c r="DA124" s="1072"/>
      <c r="DB124" s="1072"/>
      <c r="DC124" s="1072"/>
      <c r="DD124" s="1072"/>
      <c r="DE124" s="1072"/>
      <c r="DF124" s="1073"/>
      <c r="DG124" s="1056">
        <v>601468</v>
      </c>
      <c r="DH124" s="1035"/>
      <c r="DI124" s="1035"/>
      <c r="DJ124" s="1035"/>
      <c r="DK124" s="1036"/>
      <c r="DL124" s="1034">
        <v>434112</v>
      </c>
      <c r="DM124" s="1035"/>
      <c r="DN124" s="1035"/>
      <c r="DO124" s="1035"/>
      <c r="DP124" s="1036"/>
      <c r="DQ124" s="1034">
        <v>2433</v>
      </c>
      <c r="DR124" s="1035"/>
      <c r="DS124" s="1035"/>
      <c r="DT124" s="1035"/>
      <c r="DU124" s="1036"/>
      <c r="DV124" s="1037">
        <v>0</v>
      </c>
      <c r="DW124" s="1038"/>
      <c r="DX124" s="1038"/>
      <c r="DY124" s="1038"/>
      <c r="DZ124" s="1039"/>
    </row>
    <row r="125" spans="1:130" s="246" customFormat="1" ht="26.25" customHeight="1" x14ac:dyDescent="0.2">
      <c r="A125" s="1110"/>
      <c r="B125" s="997"/>
      <c r="C125" s="967" t="s">
        <v>472</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t="s">
        <v>488</v>
      </c>
      <c r="AB125" s="1010"/>
      <c r="AC125" s="1010"/>
      <c r="AD125" s="1010"/>
      <c r="AE125" s="1011"/>
      <c r="AF125" s="1012" t="s">
        <v>488</v>
      </c>
      <c r="AG125" s="1010"/>
      <c r="AH125" s="1010"/>
      <c r="AI125" s="1010"/>
      <c r="AJ125" s="1011"/>
      <c r="AK125" s="1012" t="s">
        <v>461</v>
      </c>
      <c r="AL125" s="1010"/>
      <c r="AM125" s="1010"/>
      <c r="AN125" s="1010"/>
      <c r="AO125" s="1011"/>
      <c r="AP125" s="1013" t="s">
        <v>488</v>
      </c>
      <c r="AQ125" s="1014"/>
      <c r="AR125" s="1014"/>
      <c r="AS125" s="1014"/>
      <c r="AT125" s="10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4" t="s">
        <v>489</v>
      </c>
      <c r="CL125" s="1059"/>
      <c r="CM125" s="1059"/>
      <c r="CN125" s="1059"/>
      <c r="CO125" s="1060"/>
      <c r="CP125" s="991" t="s">
        <v>490</v>
      </c>
      <c r="CQ125" s="940"/>
      <c r="CR125" s="940"/>
      <c r="CS125" s="940"/>
      <c r="CT125" s="940"/>
      <c r="CU125" s="940"/>
      <c r="CV125" s="940"/>
      <c r="CW125" s="940"/>
      <c r="CX125" s="940"/>
      <c r="CY125" s="940"/>
      <c r="CZ125" s="940"/>
      <c r="DA125" s="940"/>
      <c r="DB125" s="940"/>
      <c r="DC125" s="940"/>
      <c r="DD125" s="940"/>
      <c r="DE125" s="940"/>
      <c r="DF125" s="941"/>
      <c r="DG125" s="977" t="s">
        <v>444</v>
      </c>
      <c r="DH125" s="978"/>
      <c r="DI125" s="978"/>
      <c r="DJ125" s="978"/>
      <c r="DK125" s="978"/>
      <c r="DL125" s="978" t="s">
        <v>444</v>
      </c>
      <c r="DM125" s="978"/>
      <c r="DN125" s="978"/>
      <c r="DO125" s="978"/>
      <c r="DP125" s="978"/>
      <c r="DQ125" s="978" t="s">
        <v>444</v>
      </c>
      <c r="DR125" s="978"/>
      <c r="DS125" s="978"/>
      <c r="DT125" s="978"/>
      <c r="DU125" s="978"/>
      <c r="DV125" s="979" t="s">
        <v>444</v>
      </c>
      <c r="DW125" s="979"/>
      <c r="DX125" s="979"/>
      <c r="DY125" s="979"/>
      <c r="DZ125" s="980"/>
    </row>
    <row r="126" spans="1:130" s="246" customFormat="1" ht="26.25" customHeight="1" thickBot="1" x14ac:dyDescent="0.25">
      <c r="A126" s="1110"/>
      <c r="B126" s="997"/>
      <c r="C126" s="967" t="s">
        <v>474</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v>34608</v>
      </c>
      <c r="AB126" s="1010"/>
      <c r="AC126" s="1010"/>
      <c r="AD126" s="1010"/>
      <c r="AE126" s="1011"/>
      <c r="AF126" s="1012">
        <v>29301</v>
      </c>
      <c r="AG126" s="1010"/>
      <c r="AH126" s="1010"/>
      <c r="AI126" s="1010"/>
      <c r="AJ126" s="1011"/>
      <c r="AK126" s="1012">
        <v>22600</v>
      </c>
      <c r="AL126" s="1010"/>
      <c r="AM126" s="1010"/>
      <c r="AN126" s="1010"/>
      <c r="AO126" s="1011"/>
      <c r="AP126" s="1013">
        <v>0</v>
      </c>
      <c r="AQ126" s="1014"/>
      <c r="AR126" s="1014"/>
      <c r="AS126" s="1014"/>
      <c r="AT126" s="10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5"/>
      <c r="CL126" s="1062"/>
      <c r="CM126" s="1062"/>
      <c r="CN126" s="1062"/>
      <c r="CO126" s="1063"/>
      <c r="CP126" s="1000" t="s">
        <v>491</v>
      </c>
      <c r="CQ126" s="1001"/>
      <c r="CR126" s="1001"/>
      <c r="CS126" s="1001"/>
      <c r="CT126" s="1001"/>
      <c r="CU126" s="1001"/>
      <c r="CV126" s="1001"/>
      <c r="CW126" s="1001"/>
      <c r="CX126" s="1001"/>
      <c r="CY126" s="1001"/>
      <c r="CZ126" s="1001"/>
      <c r="DA126" s="1001"/>
      <c r="DB126" s="1001"/>
      <c r="DC126" s="1001"/>
      <c r="DD126" s="1001"/>
      <c r="DE126" s="1001"/>
      <c r="DF126" s="1002"/>
      <c r="DG126" s="970" t="s">
        <v>442</v>
      </c>
      <c r="DH126" s="971"/>
      <c r="DI126" s="971"/>
      <c r="DJ126" s="971"/>
      <c r="DK126" s="971"/>
      <c r="DL126" s="971">
        <v>7002232</v>
      </c>
      <c r="DM126" s="971"/>
      <c r="DN126" s="971"/>
      <c r="DO126" s="971"/>
      <c r="DP126" s="971"/>
      <c r="DQ126" s="971">
        <v>7169039</v>
      </c>
      <c r="DR126" s="971"/>
      <c r="DS126" s="971"/>
      <c r="DT126" s="971"/>
      <c r="DU126" s="971"/>
      <c r="DV126" s="972">
        <v>8.8000000000000007</v>
      </c>
      <c r="DW126" s="972"/>
      <c r="DX126" s="972"/>
      <c r="DY126" s="972"/>
      <c r="DZ126" s="973"/>
    </row>
    <row r="127" spans="1:130" s="246" customFormat="1" ht="26.25" customHeight="1" x14ac:dyDescent="0.2">
      <c r="A127" s="1111"/>
      <c r="B127" s="999"/>
      <c r="C127" s="1053" t="s">
        <v>492</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v>375</v>
      </c>
      <c r="AB127" s="1010"/>
      <c r="AC127" s="1010"/>
      <c r="AD127" s="1010"/>
      <c r="AE127" s="1011"/>
      <c r="AF127" s="1012">
        <v>307</v>
      </c>
      <c r="AG127" s="1010"/>
      <c r="AH127" s="1010"/>
      <c r="AI127" s="1010"/>
      <c r="AJ127" s="1011"/>
      <c r="AK127" s="1012">
        <v>239</v>
      </c>
      <c r="AL127" s="1010"/>
      <c r="AM127" s="1010"/>
      <c r="AN127" s="1010"/>
      <c r="AO127" s="1011"/>
      <c r="AP127" s="1013">
        <v>0</v>
      </c>
      <c r="AQ127" s="1014"/>
      <c r="AR127" s="1014"/>
      <c r="AS127" s="1014"/>
      <c r="AT127" s="1015"/>
      <c r="AU127" s="282"/>
      <c r="AV127" s="282"/>
      <c r="AW127" s="282"/>
      <c r="AX127" s="1083" t="s">
        <v>493</v>
      </c>
      <c r="AY127" s="1084"/>
      <c r="AZ127" s="1084"/>
      <c r="BA127" s="1084"/>
      <c r="BB127" s="1084"/>
      <c r="BC127" s="1084"/>
      <c r="BD127" s="1084"/>
      <c r="BE127" s="1085"/>
      <c r="BF127" s="1086" t="s">
        <v>494</v>
      </c>
      <c r="BG127" s="1084"/>
      <c r="BH127" s="1084"/>
      <c r="BI127" s="1084"/>
      <c r="BJ127" s="1084"/>
      <c r="BK127" s="1084"/>
      <c r="BL127" s="1085"/>
      <c r="BM127" s="1086" t="s">
        <v>495</v>
      </c>
      <c r="BN127" s="1084"/>
      <c r="BO127" s="1084"/>
      <c r="BP127" s="1084"/>
      <c r="BQ127" s="1084"/>
      <c r="BR127" s="1084"/>
      <c r="BS127" s="1085"/>
      <c r="BT127" s="1086" t="s">
        <v>496</v>
      </c>
      <c r="BU127" s="1084"/>
      <c r="BV127" s="1084"/>
      <c r="BW127" s="1084"/>
      <c r="BX127" s="1084"/>
      <c r="BY127" s="1084"/>
      <c r="BZ127" s="1108"/>
      <c r="CA127" s="282"/>
      <c r="CB127" s="282"/>
      <c r="CC127" s="282"/>
      <c r="CD127" s="283"/>
      <c r="CE127" s="283"/>
      <c r="CF127" s="283"/>
      <c r="CG127" s="280"/>
      <c r="CH127" s="280"/>
      <c r="CI127" s="280"/>
      <c r="CJ127" s="281"/>
      <c r="CK127" s="1075"/>
      <c r="CL127" s="1062"/>
      <c r="CM127" s="1062"/>
      <c r="CN127" s="1062"/>
      <c r="CO127" s="1063"/>
      <c r="CP127" s="1000" t="s">
        <v>497</v>
      </c>
      <c r="CQ127" s="1001"/>
      <c r="CR127" s="1001"/>
      <c r="CS127" s="1001"/>
      <c r="CT127" s="1001"/>
      <c r="CU127" s="1001"/>
      <c r="CV127" s="1001"/>
      <c r="CW127" s="1001"/>
      <c r="CX127" s="1001"/>
      <c r="CY127" s="1001"/>
      <c r="CZ127" s="1001"/>
      <c r="DA127" s="1001"/>
      <c r="DB127" s="1001"/>
      <c r="DC127" s="1001"/>
      <c r="DD127" s="1001"/>
      <c r="DE127" s="1001"/>
      <c r="DF127" s="1002"/>
      <c r="DG127" s="970" t="s">
        <v>442</v>
      </c>
      <c r="DH127" s="971"/>
      <c r="DI127" s="971"/>
      <c r="DJ127" s="971"/>
      <c r="DK127" s="971"/>
      <c r="DL127" s="971" t="s">
        <v>488</v>
      </c>
      <c r="DM127" s="971"/>
      <c r="DN127" s="971"/>
      <c r="DO127" s="971"/>
      <c r="DP127" s="971"/>
      <c r="DQ127" s="971" t="s">
        <v>444</v>
      </c>
      <c r="DR127" s="971"/>
      <c r="DS127" s="971"/>
      <c r="DT127" s="971"/>
      <c r="DU127" s="971"/>
      <c r="DV127" s="972" t="s">
        <v>461</v>
      </c>
      <c r="DW127" s="972"/>
      <c r="DX127" s="972"/>
      <c r="DY127" s="972"/>
      <c r="DZ127" s="973"/>
    </row>
    <row r="128" spans="1:130" s="246" customFormat="1" ht="26.25" customHeight="1" thickBot="1" x14ac:dyDescent="0.25">
      <c r="A128" s="1094" t="s">
        <v>498</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6" t="s">
        <v>499</v>
      </c>
      <c r="X128" s="1096"/>
      <c r="Y128" s="1096"/>
      <c r="Z128" s="1097"/>
      <c r="AA128" s="1098">
        <v>100999</v>
      </c>
      <c r="AB128" s="1099"/>
      <c r="AC128" s="1099"/>
      <c r="AD128" s="1099"/>
      <c r="AE128" s="1100"/>
      <c r="AF128" s="1101">
        <v>85566</v>
      </c>
      <c r="AG128" s="1099"/>
      <c r="AH128" s="1099"/>
      <c r="AI128" s="1099"/>
      <c r="AJ128" s="1100"/>
      <c r="AK128" s="1101">
        <v>192108</v>
      </c>
      <c r="AL128" s="1099"/>
      <c r="AM128" s="1099"/>
      <c r="AN128" s="1099"/>
      <c r="AO128" s="1100"/>
      <c r="AP128" s="1102"/>
      <c r="AQ128" s="1103"/>
      <c r="AR128" s="1103"/>
      <c r="AS128" s="1103"/>
      <c r="AT128" s="1104"/>
      <c r="AU128" s="282"/>
      <c r="AV128" s="282"/>
      <c r="AW128" s="282"/>
      <c r="AX128" s="939" t="s">
        <v>500</v>
      </c>
      <c r="AY128" s="940"/>
      <c r="AZ128" s="940"/>
      <c r="BA128" s="940"/>
      <c r="BB128" s="940"/>
      <c r="BC128" s="940"/>
      <c r="BD128" s="940"/>
      <c r="BE128" s="941"/>
      <c r="BF128" s="1105" t="s">
        <v>442</v>
      </c>
      <c r="BG128" s="1106"/>
      <c r="BH128" s="1106"/>
      <c r="BI128" s="1106"/>
      <c r="BJ128" s="1106"/>
      <c r="BK128" s="1106"/>
      <c r="BL128" s="1107"/>
      <c r="BM128" s="1105">
        <v>11.25</v>
      </c>
      <c r="BN128" s="1106"/>
      <c r="BO128" s="1106"/>
      <c r="BP128" s="1106"/>
      <c r="BQ128" s="1106"/>
      <c r="BR128" s="1106"/>
      <c r="BS128" s="1107"/>
      <c r="BT128" s="1105">
        <v>20</v>
      </c>
      <c r="BU128" s="1106"/>
      <c r="BV128" s="1106"/>
      <c r="BW128" s="1106"/>
      <c r="BX128" s="1106"/>
      <c r="BY128" s="1106"/>
      <c r="BZ128" s="1130"/>
      <c r="CA128" s="283"/>
      <c r="CB128" s="283"/>
      <c r="CC128" s="283"/>
      <c r="CD128" s="283"/>
      <c r="CE128" s="283"/>
      <c r="CF128" s="283"/>
      <c r="CG128" s="280"/>
      <c r="CH128" s="280"/>
      <c r="CI128" s="280"/>
      <c r="CJ128" s="281"/>
      <c r="CK128" s="1076"/>
      <c r="CL128" s="1077"/>
      <c r="CM128" s="1077"/>
      <c r="CN128" s="1077"/>
      <c r="CO128" s="1078"/>
      <c r="CP128" s="1087" t="s">
        <v>501</v>
      </c>
      <c r="CQ128" s="1088"/>
      <c r="CR128" s="1088"/>
      <c r="CS128" s="1088"/>
      <c r="CT128" s="1088"/>
      <c r="CU128" s="1088"/>
      <c r="CV128" s="1088"/>
      <c r="CW128" s="1088"/>
      <c r="CX128" s="1088"/>
      <c r="CY128" s="1088"/>
      <c r="CZ128" s="1088"/>
      <c r="DA128" s="1088"/>
      <c r="DB128" s="1088"/>
      <c r="DC128" s="1088"/>
      <c r="DD128" s="1088"/>
      <c r="DE128" s="1088"/>
      <c r="DF128" s="1089"/>
      <c r="DG128" s="1090" t="s">
        <v>442</v>
      </c>
      <c r="DH128" s="1091"/>
      <c r="DI128" s="1091"/>
      <c r="DJ128" s="1091"/>
      <c r="DK128" s="1091"/>
      <c r="DL128" s="1091" t="s">
        <v>388</v>
      </c>
      <c r="DM128" s="1091"/>
      <c r="DN128" s="1091"/>
      <c r="DO128" s="1091"/>
      <c r="DP128" s="1091"/>
      <c r="DQ128" s="1091" t="s">
        <v>388</v>
      </c>
      <c r="DR128" s="1091"/>
      <c r="DS128" s="1091"/>
      <c r="DT128" s="1091"/>
      <c r="DU128" s="1091"/>
      <c r="DV128" s="1092" t="s">
        <v>388</v>
      </c>
      <c r="DW128" s="1092"/>
      <c r="DX128" s="1092"/>
      <c r="DY128" s="1092"/>
      <c r="DZ128" s="1093"/>
    </row>
    <row r="129" spans="1:131" s="246" customFormat="1" ht="26.25" customHeight="1" x14ac:dyDescent="0.2">
      <c r="A129" s="981" t="s">
        <v>106</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502</v>
      </c>
      <c r="X129" s="1125"/>
      <c r="Y129" s="1125"/>
      <c r="Z129" s="1126"/>
      <c r="AA129" s="1009">
        <v>94703177</v>
      </c>
      <c r="AB129" s="1010"/>
      <c r="AC129" s="1010"/>
      <c r="AD129" s="1010"/>
      <c r="AE129" s="1011"/>
      <c r="AF129" s="1012">
        <v>94159729</v>
      </c>
      <c r="AG129" s="1010"/>
      <c r="AH129" s="1010"/>
      <c r="AI129" s="1010"/>
      <c r="AJ129" s="1011"/>
      <c r="AK129" s="1012">
        <v>94364697</v>
      </c>
      <c r="AL129" s="1010"/>
      <c r="AM129" s="1010"/>
      <c r="AN129" s="1010"/>
      <c r="AO129" s="1011"/>
      <c r="AP129" s="1127"/>
      <c r="AQ129" s="1128"/>
      <c r="AR129" s="1128"/>
      <c r="AS129" s="1128"/>
      <c r="AT129" s="1129"/>
      <c r="AU129" s="284"/>
      <c r="AV129" s="284"/>
      <c r="AW129" s="284"/>
      <c r="AX129" s="1118" t="s">
        <v>503</v>
      </c>
      <c r="AY129" s="1001"/>
      <c r="AZ129" s="1001"/>
      <c r="BA129" s="1001"/>
      <c r="BB129" s="1001"/>
      <c r="BC129" s="1001"/>
      <c r="BD129" s="1001"/>
      <c r="BE129" s="1002"/>
      <c r="BF129" s="1119" t="s">
        <v>411</v>
      </c>
      <c r="BG129" s="1120"/>
      <c r="BH129" s="1120"/>
      <c r="BI129" s="1120"/>
      <c r="BJ129" s="1120"/>
      <c r="BK129" s="1120"/>
      <c r="BL129" s="1121"/>
      <c r="BM129" s="1119">
        <v>16.25</v>
      </c>
      <c r="BN129" s="1120"/>
      <c r="BO129" s="1120"/>
      <c r="BP129" s="1120"/>
      <c r="BQ129" s="1120"/>
      <c r="BR129" s="1120"/>
      <c r="BS129" s="1121"/>
      <c r="BT129" s="1119">
        <v>30</v>
      </c>
      <c r="BU129" s="1122"/>
      <c r="BV129" s="1122"/>
      <c r="BW129" s="1122"/>
      <c r="BX129" s="1122"/>
      <c r="BY129" s="1122"/>
      <c r="BZ129" s="112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1" t="s">
        <v>504</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505</v>
      </c>
      <c r="X130" s="1125"/>
      <c r="Y130" s="1125"/>
      <c r="Z130" s="1126"/>
      <c r="AA130" s="1009">
        <v>13027561</v>
      </c>
      <c r="AB130" s="1010"/>
      <c r="AC130" s="1010"/>
      <c r="AD130" s="1010"/>
      <c r="AE130" s="1011"/>
      <c r="AF130" s="1012">
        <v>13230033</v>
      </c>
      <c r="AG130" s="1010"/>
      <c r="AH130" s="1010"/>
      <c r="AI130" s="1010"/>
      <c r="AJ130" s="1011"/>
      <c r="AK130" s="1012">
        <v>13199784</v>
      </c>
      <c r="AL130" s="1010"/>
      <c r="AM130" s="1010"/>
      <c r="AN130" s="1010"/>
      <c r="AO130" s="1011"/>
      <c r="AP130" s="1127"/>
      <c r="AQ130" s="1128"/>
      <c r="AR130" s="1128"/>
      <c r="AS130" s="1128"/>
      <c r="AT130" s="1129"/>
      <c r="AU130" s="284"/>
      <c r="AV130" s="284"/>
      <c r="AW130" s="284"/>
      <c r="AX130" s="1118" t="s">
        <v>506</v>
      </c>
      <c r="AY130" s="1001"/>
      <c r="AZ130" s="1001"/>
      <c r="BA130" s="1001"/>
      <c r="BB130" s="1001"/>
      <c r="BC130" s="1001"/>
      <c r="BD130" s="1001"/>
      <c r="BE130" s="1002"/>
      <c r="BF130" s="1155">
        <v>8.1</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507</v>
      </c>
      <c r="X131" s="1163"/>
      <c r="Y131" s="1163"/>
      <c r="Z131" s="1164"/>
      <c r="AA131" s="1056">
        <v>81675616</v>
      </c>
      <c r="AB131" s="1035"/>
      <c r="AC131" s="1035"/>
      <c r="AD131" s="1035"/>
      <c r="AE131" s="1036"/>
      <c r="AF131" s="1034">
        <v>80929696</v>
      </c>
      <c r="AG131" s="1035"/>
      <c r="AH131" s="1035"/>
      <c r="AI131" s="1035"/>
      <c r="AJ131" s="1036"/>
      <c r="AK131" s="1034">
        <v>81164913</v>
      </c>
      <c r="AL131" s="1035"/>
      <c r="AM131" s="1035"/>
      <c r="AN131" s="1035"/>
      <c r="AO131" s="1036"/>
      <c r="AP131" s="1165"/>
      <c r="AQ131" s="1166"/>
      <c r="AR131" s="1166"/>
      <c r="AS131" s="1166"/>
      <c r="AT131" s="1167"/>
      <c r="AU131" s="284"/>
      <c r="AV131" s="284"/>
      <c r="AW131" s="284"/>
      <c r="AX131" s="1137" t="s">
        <v>508</v>
      </c>
      <c r="AY131" s="1088"/>
      <c r="AZ131" s="1088"/>
      <c r="BA131" s="1088"/>
      <c r="BB131" s="1088"/>
      <c r="BC131" s="1088"/>
      <c r="BD131" s="1088"/>
      <c r="BE131" s="1089"/>
      <c r="BF131" s="1138">
        <v>73.400000000000006</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4" t="s">
        <v>509</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510</v>
      </c>
      <c r="W132" s="1148"/>
      <c r="X132" s="1148"/>
      <c r="Y132" s="1148"/>
      <c r="Z132" s="1149"/>
      <c r="AA132" s="1150">
        <v>8.5887543229999999</v>
      </c>
      <c r="AB132" s="1151"/>
      <c r="AC132" s="1151"/>
      <c r="AD132" s="1151"/>
      <c r="AE132" s="1152"/>
      <c r="AF132" s="1153">
        <v>8.2891563070000007</v>
      </c>
      <c r="AG132" s="1151"/>
      <c r="AH132" s="1151"/>
      <c r="AI132" s="1151"/>
      <c r="AJ132" s="1152"/>
      <c r="AK132" s="1153">
        <v>7.6797766049999998</v>
      </c>
      <c r="AL132" s="1151"/>
      <c r="AM132" s="1151"/>
      <c r="AN132" s="1151"/>
      <c r="AO132" s="1152"/>
      <c r="AP132" s="1050"/>
      <c r="AQ132" s="1051"/>
      <c r="AR132" s="1051"/>
      <c r="AS132" s="1051"/>
      <c r="AT132" s="115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511</v>
      </c>
      <c r="W133" s="1131"/>
      <c r="X133" s="1131"/>
      <c r="Y133" s="1131"/>
      <c r="Z133" s="1132"/>
      <c r="AA133" s="1133">
        <v>9</v>
      </c>
      <c r="AB133" s="1134"/>
      <c r="AC133" s="1134"/>
      <c r="AD133" s="1134"/>
      <c r="AE133" s="1135"/>
      <c r="AF133" s="1133">
        <v>8.6999999999999993</v>
      </c>
      <c r="AG133" s="1134"/>
      <c r="AH133" s="1134"/>
      <c r="AI133" s="1134"/>
      <c r="AJ133" s="1135"/>
      <c r="AK133" s="1133">
        <v>8.1</v>
      </c>
      <c r="AL133" s="1134"/>
      <c r="AM133" s="1134"/>
      <c r="AN133" s="1134"/>
      <c r="AO133" s="1135"/>
      <c r="AP133" s="1080"/>
      <c r="AQ133" s="1081"/>
      <c r="AR133" s="1081"/>
      <c r="AS133" s="1081"/>
      <c r="AT133" s="113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0xYnnD0zi+1CgwHwcwgSWAxe/9b9rwOLeJtta6EZ6VA8R2isGdTDPUnchDUpVSoGZRqj2oYS4kvEUTXjJDArSw==" saltValue="U9ExZD0GD/38MaAnjAME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ZqKYnPgZs6xnoKucDRmkaGnK4Sz2WILwK5OAQO61cyCqZdQQQmrhUp8cVxEBf7j3Wm1T9x7O2jAaV6Ggm1pcDA==" saltValue="C+o/xndAUOlZJY8Gi8AZH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64+afzy5aJ1/lw5UKuPwsa8TcK3+ZQjThBurwccALd3tp41nRAskqs/kIuQ8AX2CProzqnCy4Pxvtmfg09aQ==" saltValue="Cwmj3SkWL2K3NBy7t2d2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515</v>
      </c>
      <c r="AP7" s="303"/>
      <c r="AQ7" s="304" t="s">
        <v>516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517</v>
      </c>
      <c r="AQ8" s="310" t="s">
        <v>518</v>
      </c>
      <c r="AR8" s="311" t="s">
        <v>519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3" t="s">
        <v>520</v>
      </c>
      <c r="AL9" s="1174"/>
      <c r="AM9" s="1174"/>
      <c r="AN9" s="1175"/>
      <c r="AO9" s="312">
        <v>30065581</v>
      </c>
      <c r="AP9" s="312">
        <v>70198</v>
      </c>
      <c r="AQ9" s="313">
        <v>57923</v>
      </c>
      <c r="AR9" s="314">
        <v>21.2</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3" t="s">
        <v>521</v>
      </c>
      <c r="AL10" s="1174"/>
      <c r="AM10" s="1174"/>
      <c r="AN10" s="1175"/>
      <c r="AO10" s="315">
        <v>701408</v>
      </c>
      <c r="AP10" s="315">
        <v>1638</v>
      </c>
      <c r="AQ10" s="316">
        <v>2689</v>
      </c>
      <c r="AR10" s="317">
        <v>-39.1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3" t="s">
        <v>522</v>
      </c>
      <c r="AL11" s="1174"/>
      <c r="AM11" s="1174"/>
      <c r="AN11" s="1175"/>
      <c r="AO11" s="315">
        <v>245</v>
      </c>
      <c r="AP11" s="315">
        <v>1</v>
      </c>
      <c r="AQ11" s="316">
        <v>1561</v>
      </c>
      <c r="AR11" s="317">
        <v>-99.9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3" t="s">
        <v>523</v>
      </c>
      <c r="AL12" s="1174"/>
      <c r="AM12" s="1174"/>
      <c r="AN12" s="1175"/>
      <c r="AO12" s="315" t="s">
        <v>524</v>
      </c>
      <c r="AP12" s="315" t="s">
        <v>524</v>
      </c>
      <c r="AQ12" s="316">
        <v>539</v>
      </c>
      <c r="AR12" s="317" t="s">
        <v>524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3" t="s">
        <v>525</v>
      </c>
      <c r="AL13" s="1174"/>
      <c r="AM13" s="1174"/>
      <c r="AN13" s="1175"/>
      <c r="AO13" s="315" t="s">
        <v>524</v>
      </c>
      <c r="AP13" s="315" t="s">
        <v>524</v>
      </c>
      <c r="AQ13" s="316">
        <v>13</v>
      </c>
      <c r="AR13" s="317" t="s">
        <v>524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3" t="s">
        <v>526</v>
      </c>
      <c r="AL14" s="1174"/>
      <c r="AM14" s="1174"/>
      <c r="AN14" s="1175"/>
      <c r="AO14" s="315">
        <v>879067</v>
      </c>
      <c r="AP14" s="315">
        <v>2052</v>
      </c>
      <c r="AQ14" s="316">
        <v>1886</v>
      </c>
      <c r="AR14" s="317">
        <v>8.8000000000000007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3" t="s">
        <v>527</v>
      </c>
      <c r="AL15" s="1174"/>
      <c r="AM15" s="1174"/>
      <c r="AN15" s="1175"/>
      <c r="AO15" s="315">
        <v>235005</v>
      </c>
      <c r="AP15" s="315">
        <v>549</v>
      </c>
      <c r="AQ15" s="316">
        <v>1251</v>
      </c>
      <c r="AR15" s="317">
        <v>-56.1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6" t="s">
        <v>528</v>
      </c>
      <c r="AL16" s="1177"/>
      <c r="AM16" s="1177"/>
      <c r="AN16" s="1178"/>
      <c r="AO16" s="315">
        <v>-2193225</v>
      </c>
      <c r="AP16" s="315">
        <v>-5121</v>
      </c>
      <c r="AQ16" s="316">
        <v>-4255</v>
      </c>
      <c r="AR16" s="317">
        <v>20.399999999999999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6" t="s">
        <v>186</v>
      </c>
      <c r="AL17" s="1177"/>
      <c r="AM17" s="1177"/>
      <c r="AN17" s="1178"/>
      <c r="AO17" s="315">
        <v>29688081</v>
      </c>
      <c r="AP17" s="315">
        <v>69317</v>
      </c>
      <c r="AQ17" s="316">
        <v>61607</v>
      </c>
      <c r="AR17" s="317">
        <v>12.5</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8" t="s">
        <v>533</v>
      </c>
      <c r="AL21" s="1169"/>
      <c r="AM21" s="1169"/>
      <c r="AN21" s="1170"/>
      <c r="AO21" s="327">
        <v>6.88</v>
      </c>
      <c r="AP21" s="328">
        <v>6.25</v>
      </c>
      <c r="AQ21" s="329">
        <v>0.63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8" t="s">
        <v>534</v>
      </c>
      <c r="AL22" s="1169"/>
      <c r="AM22" s="1169"/>
      <c r="AN22" s="1170"/>
      <c r="AO22" s="332">
        <v>101</v>
      </c>
      <c r="AP22" s="333">
        <v>100</v>
      </c>
      <c r="AQ22" s="334">
        <v>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515</v>
      </c>
      <c r="AP30" s="303"/>
      <c r="AQ30" s="304" t="s">
        <v>516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538</v>
      </c>
      <c r="AL32" s="1185"/>
      <c r="AM32" s="1185"/>
      <c r="AN32" s="1186"/>
      <c r="AO32" s="342">
        <v>16363039</v>
      </c>
      <c r="AP32" s="342">
        <v>38205</v>
      </c>
      <c r="AQ32" s="343">
        <v>37305</v>
      </c>
      <c r="AR32" s="344">
        <v>2.4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539</v>
      </c>
      <c r="AL33" s="1185"/>
      <c r="AM33" s="1185"/>
      <c r="AN33" s="1186"/>
      <c r="AO33" s="342" t="s">
        <v>524</v>
      </c>
      <c r="AP33" s="342" t="s">
        <v>524</v>
      </c>
      <c r="AQ33" s="343">
        <v>4</v>
      </c>
      <c r="AR33" s="344" t="s">
        <v>524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540</v>
      </c>
      <c r="AL34" s="1185"/>
      <c r="AM34" s="1185"/>
      <c r="AN34" s="1186"/>
      <c r="AO34" s="342">
        <v>66667</v>
      </c>
      <c r="AP34" s="342">
        <v>156</v>
      </c>
      <c r="AQ34" s="343">
        <v>89</v>
      </c>
      <c r="AR34" s="344">
        <v>75.3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541</v>
      </c>
      <c r="AL35" s="1185"/>
      <c r="AM35" s="1185"/>
      <c r="AN35" s="1186"/>
      <c r="AO35" s="342">
        <v>3160886</v>
      </c>
      <c r="AP35" s="342">
        <v>7380</v>
      </c>
      <c r="AQ35" s="343">
        <v>9317</v>
      </c>
      <c r="AR35" s="344">
        <v>-20.8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542</v>
      </c>
      <c r="AL36" s="1185"/>
      <c r="AM36" s="1185"/>
      <c r="AN36" s="1186"/>
      <c r="AO36" s="342">
        <v>11686</v>
      </c>
      <c r="AP36" s="342">
        <v>27</v>
      </c>
      <c r="AQ36" s="343">
        <v>337</v>
      </c>
      <c r="AR36" s="344">
        <v>-92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543</v>
      </c>
      <c r="AL37" s="1185"/>
      <c r="AM37" s="1185"/>
      <c r="AN37" s="1186"/>
      <c r="AO37" s="342">
        <v>22839</v>
      </c>
      <c r="AP37" s="342">
        <v>53</v>
      </c>
      <c r="AQ37" s="343">
        <v>969</v>
      </c>
      <c r="AR37" s="344">
        <v>-94.5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544</v>
      </c>
      <c r="AL38" s="1188"/>
      <c r="AM38" s="1188"/>
      <c r="AN38" s="1189"/>
      <c r="AO38" s="345">
        <v>59</v>
      </c>
      <c r="AP38" s="345">
        <v>0</v>
      </c>
      <c r="AQ38" s="346">
        <v>1</v>
      </c>
      <c r="AR38" s="334">
        <v>-100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545</v>
      </c>
      <c r="AL39" s="1188"/>
      <c r="AM39" s="1188"/>
      <c r="AN39" s="1189"/>
      <c r="AO39" s="342">
        <v>-192108</v>
      </c>
      <c r="AP39" s="342">
        <v>-449</v>
      </c>
      <c r="AQ39" s="343">
        <v>-8362</v>
      </c>
      <c r="AR39" s="344">
        <v>-94.6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546</v>
      </c>
      <c r="AL40" s="1185"/>
      <c r="AM40" s="1185"/>
      <c r="AN40" s="1186"/>
      <c r="AO40" s="342">
        <v>-13199784</v>
      </c>
      <c r="AP40" s="342">
        <v>-30819</v>
      </c>
      <c r="AQ40" s="343">
        <v>-29125</v>
      </c>
      <c r="AR40" s="344">
        <v>5.8</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297</v>
      </c>
      <c r="AL41" s="1191"/>
      <c r="AM41" s="1191"/>
      <c r="AN41" s="1192"/>
      <c r="AO41" s="342">
        <v>6233284</v>
      </c>
      <c r="AP41" s="342">
        <v>14554</v>
      </c>
      <c r="AQ41" s="343">
        <v>10534</v>
      </c>
      <c r="AR41" s="344">
        <v>38.200000000000003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515</v>
      </c>
      <c r="AN49" s="1181" t="s">
        <v>550</v>
      </c>
      <c r="AO49" s="1182"/>
      <c r="AP49" s="1182"/>
      <c r="AQ49" s="1182"/>
      <c r="AR49" s="118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551</v>
      </c>
      <c r="AO50" s="359" t="s">
        <v>552</v>
      </c>
      <c r="AP50" s="360" t="s">
        <v>553</v>
      </c>
      <c r="AQ50" s="361" t="s">
        <v>554</v>
      </c>
      <c r="AR50" s="362" t="s">
        <v>555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19956750</v>
      </c>
      <c r="AN51" s="364">
        <v>46489</v>
      </c>
      <c r="AO51" s="365">
        <v>11.7</v>
      </c>
      <c r="AP51" s="366">
        <v>51613</v>
      </c>
      <c r="AQ51" s="367">
        <v>8.3000000000000007</v>
      </c>
      <c r="AR51" s="368">
        <v>3.4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14586101</v>
      </c>
      <c r="AN52" s="372">
        <v>33978</v>
      </c>
      <c r="AO52" s="373">
        <v>41.9</v>
      </c>
      <c r="AP52" s="374">
        <v>25872</v>
      </c>
      <c r="AQ52" s="375">
        <v>10.8</v>
      </c>
      <c r="AR52" s="376">
        <v>31.1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22253373</v>
      </c>
      <c r="AN53" s="364">
        <v>51818</v>
      </c>
      <c r="AO53" s="365">
        <v>11.5</v>
      </c>
      <c r="AP53" s="366">
        <v>50880</v>
      </c>
      <c r="AQ53" s="367">
        <v>-1.4</v>
      </c>
      <c r="AR53" s="368">
        <v>12.9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17535954</v>
      </c>
      <c r="AN54" s="372">
        <v>40833</v>
      </c>
      <c r="AO54" s="373">
        <v>20.2</v>
      </c>
      <c r="AP54" s="374">
        <v>27819</v>
      </c>
      <c r="AQ54" s="375">
        <v>7.5</v>
      </c>
      <c r="AR54" s="376">
        <v>12.7</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27975800</v>
      </c>
      <c r="AN55" s="364">
        <v>65175</v>
      </c>
      <c r="AO55" s="365">
        <v>25.8</v>
      </c>
      <c r="AP55" s="366">
        <v>46395</v>
      </c>
      <c r="AQ55" s="367">
        <v>-8.8000000000000007</v>
      </c>
      <c r="AR55" s="368">
        <v>34.6</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20843276</v>
      </c>
      <c r="AN56" s="372">
        <v>48558</v>
      </c>
      <c r="AO56" s="373">
        <v>18.899999999999999</v>
      </c>
      <c r="AP56" s="374">
        <v>26304</v>
      </c>
      <c r="AQ56" s="375">
        <v>-5.4</v>
      </c>
      <c r="AR56" s="376">
        <v>24.3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32697832</v>
      </c>
      <c r="AN57" s="364">
        <v>76185</v>
      </c>
      <c r="AO57" s="365">
        <v>16.899999999999999</v>
      </c>
      <c r="AP57" s="366">
        <v>48088</v>
      </c>
      <c r="AQ57" s="367">
        <v>3.6</v>
      </c>
      <c r="AR57" s="368">
        <v>13.3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18285929</v>
      </c>
      <c r="AN58" s="372">
        <v>42606</v>
      </c>
      <c r="AO58" s="373">
        <v>-12.3</v>
      </c>
      <c r="AP58" s="374">
        <v>25183</v>
      </c>
      <c r="AQ58" s="375">
        <v>-4.3</v>
      </c>
      <c r="AR58" s="376">
        <v>-8</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14965100</v>
      </c>
      <c r="AN59" s="364">
        <v>34941</v>
      </c>
      <c r="AO59" s="365">
        <v>-54.1</v>
      </c>
      <c r="AP59" s="366">
        <v>46457</v>
      </c>
      <c r="AQ59" s="367">
        <v>-3.4</v>
      </c>
      <c r="AR59" s="368">
        <v>-50.7</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9437823</v>
      </c>
      <c r="AN60" s="372">
        <v>22036</v>
      </c>
      <c r="AO60" s="373">
        <v>-48.3</v>
      </c>
      <c r="AP60" s="374">
        <v>24020</v>
      </c>
      <c r="AQ60" s="375">
        <v>-4.5999999999999996</v>
      </c>
      <c r="AR60" s="376">
        <v>-43.7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23569771</v>
      </c>
      <c r="AN61" s="379">
        <v>54922</v>
      </c>
      <c r="AO61" s="380">
        <v>2.4</v>
      </c>
      <c r="AP61" s="381">
        <v>48687</v>
      </c>
      <c r="AQ61" s="382">
        <v>-0.3</v>
      </c>
      <c r="AR61" s="368">
        <v>2.7</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16137817</v>
      </c>
      <c r="AN62" s="372">
        <v>37602</v>
      </c>
      <c r="AO62" s="373">
        <v>4.0999999999999996</v>
      </c>
      <c r="AP62" s="374">
        <v>25840</v>
      </c>
      <c r="AQ62" s="375">
        <v>0.8</v>
      </c>
      <c r="AR62" s="376">
        <v>3.3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rK1MGzHa1xprLdzFoJGa7a04U0+YA+JIBkMubh5pAxkIQrp2o+y5YyTwv3dBdg97OP6HVlOiJujWeS3tpOfqmQ==" saltValue="FvsqqjPlNBsh1m7KDcCS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c+P08+26o4LEgudAg++PXBMHvUEl4LuDAKDfILNLH7EC8+whoRXXu/aGsjUhaCP7GGbH7d/p+FEw9JiObaxXA==" saltValue="Qh2qb6ZruGQ/Qb2Wo2aO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FDnysiQrRV+oQpDXrgFra5e6tuU3XwPhkB5AH4ysPPNNr0QhNM699wd27RUbGlkL7d4nKuYCaOlGk/yIzyMg==" saltValue="DkVmcorM2K3mSHZG3/Hm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93" t="s">
        <v>3</v>
      </c>
      <c r="D47" s="1193"/>
      <c r="E47" s="1194"/>
      <c r="F47" s="11">
        <v>14.94</v>
      </c>
      <c r="G47" s="12">
        <v>14.12</v>
      </c>
      <c r="H47" s="12">
        <v>12.67</v>
      </c>
      <c r="I47" s="12">
        <v>12.43</v>
      </c>
      <c r="J47" s="13">
        <v>9.7899999999999991</v>
      </c>
    </row>
    <row r="48" spans="2:10" ht="57.75" customHeight="1" x14ac:dyDescent="0.2">
      <c r="B48" s="14"/>
      <c r="C48" s="1195" t="s">
        <v>4</v>
      </c>
      <c r="D48" s="1195"/>
      <c r="E48" s="1196"/>
      <c r="F48" s="15">
        <v>4.04</v>
      </c>
      <c r="G48" s="16">
        <v>5.23</v>
      </c>
      <c r="H48" s="16">
        <v>3.97</v>
      </c>
      <c r="I48" s="16">
        <v>2.1</v>
      </c>
      <c r="J48" s="17">
        <v>2.2000000000000002</v>
      </c>
    </row>
    <row r="49" spans="2:10" ht="57.75" customHeight="1" thickBot="1" x14ac:dyDescent="0.25">
      <c r="B49" s="18"/>
      <c r="C49" s="1197" t="s">
        <v>5</v>
      </c>
      <c r="D49" s="1197"/>
      <c r="E49" s="1198"/>
      <c r="F49" s="19" t="s">
        <v>571</v>
      </c>
      <c r="G49" s="20" t="s">
        <v>572</v>
      </c>
      <c r="H49" s="20" t="s">
        <v>573</v>
      </c>
      <c r="I49" s="20" t="s">
        <v>574</v>
      </c>
      <c r="J49" s="21" t="s">
        <v>575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4rHFSetINvZhQebAKO3IpZgxP/GLsHMRIlhXTvG8IEZCYbbrVe9ncIpKAuUGfM1WvBKTfkiu+cF0x2w0ePFKEw==" saltValue="IgYewcjITFasmAPACrx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2020-03-12T07:52:17Z</cp:lastPrinted>
  <dcterms:created xsi:type="dcterms:W3CDTF">2020-02-10T05:34:13Z</dcterms:created>
  <dcterms:modified xsi:type="dcterms:W3CDTF">2020-09-28T04:26:03Z</dcterms:modified>
  <cp:category/>
</cp:coreProperties>
</file>