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W35" i="10"/>
  <c r="BW36" i="10" s="1"/>
  <c r="BW37" i="10" s="1"/>
  <c r="BW38" i="10" s="1"/>
  <c r="BW39" i="10" s="1"/>
  <c r="BW40" i="10" s="1"/>
  <c r="BW41" i="10" s="1"/>
  <c r="BW42" i="10" s="1"/>
  <c r="CO34" i="10" s="1"/>
  <c r="CO35" i="10" s="1"/>
  <c r="BE35" i="10"/>
  <c r="AM35" i="10"/>
  <c r="C35" i="10"/>
  <c r="BW34"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<sst xmlns="http://schemas.openxmlformats.org/spreadsheetml/2006/main" count="1104" uniqueCount="605">
  <si>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</si>
  <si>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</si>
  <si>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</si>
  <si>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</si>
  <si>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</si>
  <si>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</si>
  <si>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</si>
  <si>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</si>
  <si>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</si>
  <si>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</si>
  <si>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</si>
  <si>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</si>
  <si>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</si>
  <si>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</si>
  <si>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</si>
  <si>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</si>
  <si>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</si>
  <si>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</si>
  <si>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</si>
  <si>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</si>
  <si>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</si>
  <si>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</si>
  <si>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</si>
  <si>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</si>
  <si>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</si>
  <si>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</si>
  <si>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</si>
  <si>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</si>
  <si>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</si>
  <si>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</si>
  <si>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</si>
  <si>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</si>
  <si>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</si>
  <si>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</si>
  <si>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</si>
  <si>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</si>
  <si>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</si>
  <si>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</si>
  <si>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</si>
  <si>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</si>
  <si>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</si>
  <si>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</si>
  <si>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</si>
  <si>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</si>
  <si>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</si>
  <si>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</si>
  <si>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</si>
  <si>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</si>
  <si>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</si>
  <si>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</si>
  <si>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</si>
  <si>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</si>
  <si>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</si>
  <si>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</si>
  <si>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</si>
  <si>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</si>
  <si>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</si>
  <si>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</si>
  <si>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</si>
  <si>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</si>
  <si>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</si>
  <si>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</si>
  <si>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</si>
  <si>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</si>
  <si>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</si>
  <si>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</si>
  <si>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</si>
  <si>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</si>
  <si>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</si>
  <si>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</si>
  <si>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</si>
  <si>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</si>
  <si>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</si>
  <si>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</si>
  <si>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</si>
  <si>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</si>
  <si>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</si>
  <si>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</si>
  <si>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</si>
  <si>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</si>
  <si>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</si>
  <si>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</si>
  <si>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</si>
  <si>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</si>
  <si>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</si>
  <si>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</si>
  <si>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</si>
  <si>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</si>
  <si>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</si>
  <si>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</si>
  <si>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</si>
  <si>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</si>
  <si>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</si>
  <si>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</si>
  <si>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</si>
  <si>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</si>
  <si>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</si>
  <si>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</si>
  <si>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</si>
  <si>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</si>
  <si>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</si>
  <si>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</si>
  <si>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</si>
  <si>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</si>
  <si>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</si>
  <si>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</si>
  <si>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</si>
  <si>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</si>
  <si>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</si>
  <si>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</si>
  <si>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</si>
  <si>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</si>
  <si>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</si>
  <si>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</si>
  <si>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</si>
  <si>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</si>
  <si>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</si>
  <si>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</si>
  <si>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</si>
  <si>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</si>
  <si>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</si>
  <si>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</si>
  <si>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</si>
  <si>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</si>
  <si>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</si>
  <si>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</si>
  <si>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</si>
  <si>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</si>
  <si>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</si>
  <si>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</si>
  <si>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</si>
  <si>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</si>
  <si>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</si>
  <si>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</si>
  <si>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</si>
  <si>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</si>
  <si>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</si>
  <si>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</si>
  <si>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</si>
  <si>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</si>
  <si>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</si>
  <si>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</si>
  <si>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</si>
  <si>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</si>
  <si>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</si>
  <si>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</si>
  <si>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</si>
  <si>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</si>
  <si>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</si>
  <si>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</si>
  <si>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</si>
  <si>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</si>
  <si>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</si>
  <si>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</si>
  <si>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</si>
  <si>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</si>
  <si>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</si>
  <si>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</si>
  <si>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</si>
  <si>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</si>
  <si>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</si>
  <si>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</si>
  <si>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</si>
  <si>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</si>
  <si>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</si>
  <si>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</si>
  <si>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</si>
  <si>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</si>
  <si>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</si>
  <si>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</si>
  <si>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</si>
  <si>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</si>
  <si>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</si>
  <si>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</si>
  <si>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</si>
  <si>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</si>
  <si>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</si>
  <si>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</si>
  <si>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</si>
  <si>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</si>
  <si>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</si>
  <si>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</si>
  <si>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</si>
  <si>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</si>
  <si>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</si>
  <si>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</si>
  <si>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</si>
  <si>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</si>
  <si>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</si>
  <si>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</si>
  <si>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</si>
  <si>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</si>
  <si>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</si>
  <si>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</si>
  <si>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</si>
  <si>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</si>
  <si>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</si>
  <si>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</si>
  <si>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</si>
  <si>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</si>
  <si>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</si>
  <si>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</si>
  <si>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</si>
  <si>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</si>
  <si>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</si>
  <si>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</si>
  <si>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</si>
  <si>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</si>
  <si>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</si>
  <si>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</si>
  <si>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</si>
  <si>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</si>
  <si>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</si>
  <si>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</si>
  <si>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香川県多度津町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</si>
  <si>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</si>
  <si>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</si>
  <si>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</si>
  <si>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</si>
  <si>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</si>
  <si>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</si>
  <si>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</si>
  <si>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</si>
  <si>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</si>
  <si>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</si>
  <si>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</si>
  <si>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</si>
  <si>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</si>
  <si>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</si>
  <si>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</si>
  <si>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</si>
  <si>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</si>
  <si>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</si>
  <si>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</si>
  <si>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</si>
  <si>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</si>
  <si>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</si>
  <si>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</si>
  <si>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</si>
  <si>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</si>
  <si>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</si>
  <si>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</si>
  <si>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</si>
  <si>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</si>
  <si>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</si>
  <si>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</si>
  <si>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</si>
  <si>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</si>
  <si>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</si>
  <si>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</si>
  <si>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</si>
  <si>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</si>
  <si>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</si>
  <si>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</si>
  <si>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</si>
  <si>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</si>
  <si>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</si>
  <si>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</si>
  <si>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</si>
  <si>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</si>
  <si>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</si>
  <si>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</si>
  <si>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</si>
  <si>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</si>
  <si>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</si>
  <si>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</si>
  <si>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</si>
  <si>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</si>
  <si>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</si>
  <si>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</si>
  <si>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</si>
  <si>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</si>
  <si>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</si>
  <si>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</si>
  <si>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</si>
  <si>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</si>
  <si>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</si>
  <si>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</si>
  <si>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</si>
  <si>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</si>
  <si>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</si>
  <si>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</si>
  <si>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</si>
  <si>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</si>
  <si>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</si>
  <si>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</si>
  <si>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</si>
  <si>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</si>
  <si>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</si>
  <si>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</si>
  <si>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</si>
  <si>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</si>
  <si>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</si>
  <si>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</si>
  <si>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</si>
  <si>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</si>
  <si>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</si>
  <si>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</si>
  <si>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</si>
  <si>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</si>
  <si>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</si>
  <si>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</si>
  <si>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</si>
  <si>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</si>
  <si>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</si>
  <si>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</si>
  <si>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</si>
  <si>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</si>
  <si>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</si>
  <si>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</si>
  <si>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</si>
  <si>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</si>
  <si>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</si>
  <si>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</si>
  <si>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</si>
  <si>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</si>
  <si>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</si>
  <si>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</si>
  <si>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</si>
  <si>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</si>
  <si>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</si>
  <si>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</si>
  <si>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</si>
  <si>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</si>
  <si>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</si>
  <si>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</si>
  <si>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</si>
  <si>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</si>
  <si>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</si>
  <si>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</si>
  <si>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</si>
  <si>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</si>
  <si>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</si>
  <si>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</si>
  <si>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</si>
  <si>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</si>
  <si>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</si>
  <si>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</si>
  <si>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</si>
  <si>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</si>
  <si>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</si>
  <si>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</si>
  <si>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</si>
  <si>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</si>
  <si>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</si>
  <si>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</si>
  <si>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</si>
  <si>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</si>
  <si>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</si>
  <si>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</si>
  <si>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</si>
  <si>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</si>
  <si>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</si>
  <si>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</si>
  <si>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</si>
  <si>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</si>
  <si>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</si>
  <si>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</si>
  <si>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</si>
  <si>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</si>
  <si>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</si>
  <si>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</si>
  <si>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</si>
  <si>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</si>
  <si>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</si>
  <si>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</si>
  <si>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</si>
  <si>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</si>
  <si>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</si>
  <si>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香川県多度津町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</si>
  <si>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</si>
  <si>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</si>
  <si>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</si>
  <si>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</si>
  <si>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</si>
  <si>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</si>
  <si>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</si>
  <si>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</si>
  <si>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</si>
  <si>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</si>
  <si>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</si>
  <si>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</si>
  <si>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</si>
  <si>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</si>
  <si>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</si>
  <si>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</si>
  <si>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</si>
  <si>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</si>
  <si>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</si>
  <si>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</si>
  <si>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</si>
  <si>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</si>
  <si>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</si>
  <si>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</si>
  <si>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</si>
  <si>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</si>
  <si>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</si>
  <si>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</si>
  <si>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</si>
  <si>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</si>
  <si>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</si>
  <si>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</si>
  <si>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</si>
  <si>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</si>
  <si>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</si>
  <si>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</si>
  <si>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</si>
  <si>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</si>
  <si>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</si>
  <si>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</si>
  <si>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</si>
  <si>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</si>
  <si>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</si>
  <si>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</si>
  <si>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</si>
  <si>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</si>
  <si>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</si>
  <si>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</si>
  <si>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</si>
  <si>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</si>
  <si>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</si>
  <si>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</si>
  <si>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</si>
  <si>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</si>
  <si>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</si>
  <si>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</si>
  <si>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</si>
  <si>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</si>
  <si>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</si>
  <si>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</si>
  <si>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</si>
  <si>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</si>
  <si>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</si>
  <si>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</si>
  <si>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</si>
  <si>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</si>
  <si>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</si>
  <si>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</si>
  <si>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</si>
  <si>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</si>
  <si>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</si>
  <si>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</si>
  <si>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</si>
  <si>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</si>
  <si>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</si>
  <si>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</si>
  <si>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</si>
  <si>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</si>
  <si>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</si>
  <si>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</si>
  <si>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</si>
  <si>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</si>
  <si>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</si>
  <si>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</si>
  <si>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</si>
  <si>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</si>
  <si>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</si>
  <si>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</si>
  <si>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</si>
  <si>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</si>
  <si>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</si>
  <si>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</si>
  <si>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</si>
  <si>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</si>
  <si>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</si>
  <si>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</si>
  <si>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</si>
  <si>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</si>
  <si>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</si>
  <si>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</si>
  <si>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</si>
  <si>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</si>
  <si>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</si>
  <si>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</si>
  <si>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</si>
  <si>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</si>
  <si>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</si>
  <si>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</si>
  <si>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</si>
  <si>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</si>
  <si>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</si>
  <si>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</si>
  <si>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</si>
  <si>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</si>
  <si>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</si>
  <si>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</si>
  <si>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</si>
  <si>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</si>
  <si>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</si>
  <si>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</si>
  <si>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</si>
  <si>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</si>
  <si>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</si>
  <si>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</si>
  <si>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</si>
  <si>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</si>
  <si>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</si>
  <si>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</si>
  <si>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</si>
  <si>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</si>
  <si>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</si>
  <si>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</si>
  <si>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</si>
  <si>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</si>
  <si>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</si>
  <si>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</si>
  <si>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</si>
  <si>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</si>
  <si>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</si>
  <si>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</si>
  <si>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</si>
  <si>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</si>
  <si>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</si>
  <si>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</si>
  <si>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</si>
  <si>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</si>
  <si>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</si>
  <si>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</si>
  <si>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</si>
  <si>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</si>
  <si>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</si>
  <si>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</si>
  <si>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</si>
  <si>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</si>
  <si>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</si>
  <si>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</si>
  <si>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</si>
  <si>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</si>
  <si>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</si>
  <si>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</si>
  <si>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</si>
  <si>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</si>
  <si>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</si>
  <si>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</si>
  <si>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</si>
  <si>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</si>
  <si>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</si>
  <si>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</si>
  <si>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</si>
  <si>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</si>
  <si>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</si>
  <si>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</si>
  <si>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</si>
  <si>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</si>
  <si>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</si>
  <si>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</si>
  <si>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</si>
  <si>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</si>
  <si>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</si>
  <si>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</si>
  <si>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</si>
  <si>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</si>
  <si>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</si>
  <si>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</si>
  <si>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</si>
  <si>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5.83</t>
  </si>
  <si>
    <t>▲ 1.85</t>
  </si>
  <si>
    <t>▲ 5.35</t>
  </si>
  <si>
    <t>▲ 8.25</t>
  </si>
  <si>
    <t>▲ 6.17</t>
  </si>
  <si>
    <t>一般会計</t>
  </si>
  <si>
    <t>国民健康保険特別会計</t>
  </si>
  <si>
    <t>介護保険事業特別会計</t>
  </si>
  <si>
    <t>多度津町公共下水道特別会計</t>
  </si>
  <si>
    <t>直営診療所特別会計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</si>
  <si>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</si>
  <si>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</si>
  <si>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</si>
  <si>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</si>
  <si>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</si>
  <si>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</si>
  <si>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</si>
  <si>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</si>
  <si>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</si>
  <si>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2"/>
  </si>
  <si>
    <t>奨学基金</t>
    <rPh sb="0" eb="2">
      <t>ショウガク</t>
    </rPh>
    <rPh sb="2" eb="4">
      <t>キキン</t>
    </rPh>
    <phoneticPr fontId="2"/>
  </si>
  <si>
    <t>学校教育施設等整備事業基金</t>
    <rPh sb="0" eb="2">
      <t>ガッコウ</t>
    </rPh>
    <rPh sb="2" eb="4">
      <t>キョウイク</t>
    </rPh>
    <rPh sb="4" eb="6">
      <t>シセツ</t>
    </rPh>
    <rPh sb="6" eb="7">
      <t>トウ</t>
    </rPh>
    <rPh sb="7" eb="9">
      <t>セイビ</t>
    </rPh>
    <rPh sb="9" eb="11">
      <t>ジギョウ</t>
    </rPh>
    <rPh sb="11" eb="13">
      <t>キキン</t>
    </rPh>
    <phoneticPr fontId="2"/>
  </si>
  <si>
    <t>地域福祉基金</t>
    <rPh sb="0" eb="2">
      <t>チイキ</t>
    </rPh>
    <rPh sb="2" eb="4">
      <t>フクシ</t>
    </rPh>
    <rPh sb="4" eb="6">
      <t>キキン</t>
    </rPh>
    <phoneticPr fontId="2"/>
  </si>
  <si>
    <t>農業振興基金</t>
    <rPh sb="0" eb="2">
      <t>ノウギョウ</t>
    </rPh>
    <rPh sb="2" eb="4">
      <t>シンコウ</t>
    </rPh>
    <rPh sb="4" eb="6">
      <t>キキン</t>
    </rPh>
    <phoneticPr fontId="2"/>
  </si>
  <si>
    <t>法非適用企業</t>
  </si>
  <si>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</si>
  <si>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</si>
  <si>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</si>
  <si>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</si>
  <si>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</si>
  <si>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</si>
  <si>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</si>
  <si>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</si>
  <si>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</si>
  <si>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多度津町土地開発公社</t>
    <rPh sb="0" eb="4">
      <t>タドツチョウ</t>
    </rPh>
    <rPh sb="4" eb="6">
      <t>トチ</t>
    </rPh>
    <rPh sb="6" eb="8">
      <t>カイハツ</t>
    </rPh>
    <rPh sb="8" eb="10">
      <t>コウシャ</t>
    </rPh>
    <phoneticPr fontId="2"/>
  </si>
  <si>
    <t>〇</t>
    <phoneticPr fontId="2"/>
  </si>
  <si>
    <t>中讃広域行政事務組合（仲善クリーンセンター特別会計）</t>
    <rPh sb="0" eb="2">
      <t>チュウサン</t>
    </rPh>
    <rPh sb="2" eb="4">
      <t>コウイキ</t>
    </rPh>
    <rPh sb="4" eb="6">
      <t>ギョウセイ</t>
    </rPh>
    <rPh sb="6" eb="8">
      <t>ジム</t>
    </rPh>
    <rPh sb="8" eb="10">
      <t>クミアイ</t>
    </rPh>
    <rPh sb="11" eb="12">
      <t>ナカ</t>
    </rPh>
    <rPh sb="12" eb="13">
      <t>ゼン</t>
    </rPh>
    <rPh sb="21" eb="23">
      <t>トクベツ</t>
    </rPh>
    <rPh sb="23" eb="25">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</si>
  <si>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</si>
  <si>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</si>
  <si>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</si>
  <si>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</si>
  <si>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</si>
  <si>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</si>
  <si>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ともに高い水準となっている。これは、上記の安全対策事業に係る資本的投資のために地方債を発行した結果である。今後もこれらの既発行の地方債の償還が順次開始されることから、実質公債費比率のさらなる増加が見込まれる。
　また、将来負担比率のほうが類似団体との乖離が大きい要因として、下水道会計の地方債残高が多額であること、土地開発公社の負債等負担見込額が多額であることがあげられる。今後は、引き続き土地開発公社経営健全化計画に沿った買戻しを行うとともに緊急性・必要性を把握・反映した事業選択を徹底するなどさらなる財政健全化に取り組み、数値の改善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</si>
  <si>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</si>
  <si>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</si>
  <si>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</si>
  <si>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将来負担比率は、依然として高い水準にある一方、有形固定資産減価償却率は、類似団体よりもやや低い水準まで低下している。
　さらに、令和3年度において老朽化が進む庁舎及び地域交流センターの建設事業が執行されたため、有形固定資産減価償却率は減少するが、将来負担比率は大きく増加する見込みである。起債発行の抑制と財政調整基金の積み増し等により将来負担比率の減少に努める。</t>
    <rPh sb="65" eb="67">
      <t>レイワ</t>
    </rPh>
    <rPh sb="68" eb="70">
      <t>ネンド</t>
    </rPh>
    <rPh sb="82" eb="83">
      <t>オヨ</t>
    </rPh>
    <rPh sb="84" eb="86">
      <t>チイキ</t>
    </rPh>
    <rPh sb="86" eb="88">
      <t>コウリュウ</t>
    </rPh>
    <rPh sb="93" eb="95">
      <t>ケンセツ</t>
    </rPh>
    <rPh sb="95" eb="97">
      <t>ジギョウ</t>
    </rPh>
    <rPh sb="98" eb="100">
      <t>シッコウ</t>
    </rPh>
    <rPh sb="145" eb="147">
      <t>キサイ</t>
    </rPh>
    <rPh sb="147" eb="149">
      <t>ハッコウ</t>
    </rPh>
    <rPh sb="150" eb="152">
      <t>ヨクセイ</t>
    </rPh>
    <rPh sb="175" eb="177">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</si>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</sst>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02F3-46BE-8096-6710E668B4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54625</c:v>
                </c:pt>
                <c:pt idx="1">
                  <c:v>81955</c:v>
                </c:pt>
                <c:pt idx="2">
                  <c:v>38205</c:v>
                </c:pt>
                <c:pt idx="3">
                  <c:v>42404</c:v>
                </c:pt>
                <c:pt idx="4">
                  <c:v>64577</c:v>
                </c:pt>
              </c:numCache>
            </c:numRef>
          </c:val>
          <c:smooth val="0"/>
          <c:extLst>
            <c:ext xmlns:c16="http://schemas.microsoft.com/office/drawing/2014/chart" uri="{C3380CC4-5D6E-409C-BE32-E72D297353CC}">
              <c16:uniqueId val="{00000001-02F3-46BE-8096-6710E668B4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5.35</c:v>
                </c:pt>
                <c:pt idx="1">
                  <c:v>7.52</c:v>
                </c:pt>
                <c:pt idx="2">
                  <c:v>5.8</c:v>
                </c:pt>
                <c:pt idx="3">
                  <c:v>7.82</c:v>
                </c:pt>
                <c:pt idx="4">
                  <c:v>9.26</c:v>
                </c:pt>
              </c:numCache>
            </c:numRef>
          </c:val>
          <c:extLst>
            <c:ext xmlns:c16="http://schemas.microsoft.com/office/drawing/2014/chart" uri="{C3380CC4-5D6E-409C-BE32-E72D297353CC}">
              <c16:uniqueId val="{00000000-DB79-45F2-836B-7399AB0021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32.46</c:v>
                </c:pt>
                <c:pt idx="1">
                  <c:v>35.43</c:v>
                </c:pt>
                <c:pt idx="2">
                  <c:v>35.97</c:v>
                </c:pt>
                <c:pt idx="3">
                  <c:v>29.57</c:v>
                </c:pt>
                <c:pt idx="4">
                  <c:v>24.61</c:v>
                </c:pt>
              </c:numCache>
            </c:numRef>
          </c:val>
          <c:extLst>
            <c:ext xmlns:c16="http://schemas.microsoft.com/office/drawing/2014/chart" uri="{C3380CC4-5D6E-409C-BE32-E72D297353CC}">
              <c16:uniqueId val="{00000001-DB79-45F2-836B-7399AB0021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-5.83</c:v>
                </c:pt>
                <c:pt idx="1">
                  <c:v>-1.85</c:v>
                </c:pt>
                <c:pt idx="2">
                  <c:v>-5.35</c:v>
                </c:pt>
                <c:pt idx="3">
                  <c:v>-8.25</c:v>
                </c:pt>
                <c:pt idx="4">
                  <c:v>-6.17</c:v>
                </c:pt>
              </c:numCache>
            </c:numRef>
          </c:val>
          <c:smooth val="0"/>
          <c:extLst>
            <c:ext xmlns:c16="http://schemas.microsoft.com/office/drawing/2014/chart" uri="{C3380CC4-5D6E-409C-BE32-E72D297353CC}">
              <c16:uniqueId val="{00000002-DB79-45F2-836B-7399AB0021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12.75</c:v>
                </c:pt>
                <c:pt idx="2">
                  <c:v>#N/A</c:v>
                </c:pt>
                <c:pt idx="3">
                  <c:v>12.63</c:v>
                </c:pt>
                <c:pt idx="4">
                  <c:v>0</c:v>
                </c:pt>
                <c:pt idx="5">
                  <c:v>0</c:v>
                </c:pt>
                <c:pt idx="6">
                  <c:v>0</c:v>
                </c:pt>
                <c:pt idx="7">
                  <c:v>0</c:v>
                </c:pt>
                <c:pt idx="8">
                  <c:v>0</c:v>
                </c:pt>
                <c:pt idx="9">
                  <c:v>0</c:v>
                </c:pt>
              </c:numCache>
            </c:numRef>
          </c:val>
          <c:extLst>
            <c:ext xmlns:c16="http://schemas.microsoft.com/office/drawing/2014/chart" uri="{C3380CC4-5D6E-409C-BE32-E72D297353CC}">
              <c16:uniqueId val="{00000000-C3B3-4C76-8642-F6AE3924EC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B3-4C76-8642-F6AE3924EC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B3-4C76-8642-F6AE3924EC4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B3-4C76-8642-F6AE3924EC4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C3B3-4C76-8642-F6AE3924EC44}"/>
            </c:ext>
          </c:extLst>
        </c:ser>
        <c:ser>
          <c:idx val="5"/>
          <c:order val="5"/>
          <c:tx>
            <c:strRef>
              <c:f>データシート!$A$32</c:f>
              <c:strCache>
                <c:ptCount val="1"/>
                <c:pt idx="0">
                  <c:v>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0.09</c:v>
                </c:pt>
                <c:pt idx="4">
                  <c:v>#N/A</c:v>
                </c:pt>
                <c:pt idx="5">
                  <c:v>0.12</c:v>
                </c:pt>
                <c:pt idx="6">
                  <c:v>#N/A</c:v>
                </c:pt>
                <c:pt idx="7">
                  <c:v>0.08</c:v>
                </c:pt>
                <c:pt idx="8">
                  <c:v>#N/A</c:v>
                </c:pt>
                <c:pt idx="9">
                  <c:v>0.06</c:v>
                </c:pt>
              </c:numCache>
            </c:numRef>
          </c:val>
          <c:extLst>
            <c:ext xmlns:c16="http://schemas.microsoft.com/office/drawing/2014/chart" uri="{C3380CC4-5D6E-409C-BE32-E72D297353CC}">
              <c16:uniqueId val="{00000005-C3B3-4C76-8642-F6AE3924EC44}"/>
            </c:ext>
          </c:extLst>
        </c:ser>
        <c:ser>
          <c:idx val="6"/>
          <c:order val="6"/>
          <c:tx>
            <c:strRef>
              <c:f>データシート!$A$33</c:f>
              <c:strCache>
                <c:ptCount val="1"/>
                <c:pt idx="0">
                  <c:v>多度津町公共下水道特別会計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0.56999999999999995</c:v>
                </c:pt>
                <c:pt idx="4">
                  <c:v>#N/A</c:v>
                </c:pt>
                <c:pt idx="5">
                  <c:v>0</c:v>
                </c:pt>
                <c:pt idx="6">
                  <c:v>#N/A</c:v>
                </c:pt>
                <c:pt idx="7">
                  <c:v>0.43</c:v>
                </c:pt>
                <c:pt idx="8">
                  <c:v>#N/A</c:v>
                </c:pt>
                <c:pt idx="9">
                  <c:v>0.23</c:v>
                </c:pt>
              </c:numCache>
            </c:numRef>
          </c:val>
          <c:extLst>
            <c:ext xmlns:c16="http://schemas.microsoft.com/office/drawing/2014/chart" uri="{C3380CC4-5D6E-409C-BE32-E72D297353CC}">
              <c16:uniqueId val="{00000006-C3B3-4C76-8642-F6AE3924EC4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1.48</c:v>
                </c:pt>
                <c:pt idx="2">
                  <c:v>#N/A</c:v>
                </c:pt>
                <c:pt idx="3">
                  <c:v>1.71</c:v>
                </c:pt>
                <c:pt idx="4">
                  <c:v>#N/A</c:v>
                </c:pt>
                <c:pt idx="5">
                  <c:v>2.35</c:v>
                </c:pt>
                <c:pt idx="6">
                  <c:v>#N/A</c:v>
                </c:pt>
                <c:pt idx="7">
                  <c:v>1.49</c:v>
                </c:pt>
                <c:pt idx="8">
                  <c:v>#N/A</c:v>
                </c:pt>
                <c:pt idx="9">
                  <c:v>1.08</c:v>
                </c:pt>
              </c:numCache>
            </c:numRef>
          </c:val>
          <c:extLst>
            <c:ext xmlns:c16="http://schemas.microsoft.com/office/drawing/2014/chart" uri="{C3380CC4-5D6E-409C-BE32-E72D297353CC}">
              <c16:uniqueId val="{00000007-C3B3-4C76-8642-F6AE3924EC4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5.53</c:v>
                </c:pt>
                <c:pt idx="4">
                  <c:v>#N/A</c:v>
                </c:pt>
                <c:pt idx="5">
                  <c:v>3.46</c:v>
                </c:pt>
                <c:pt idx="6">
                  <c:v>#N/A</c:v>
                </c:pt>
                <c:pt idx="7">
                  <c:v>3.64</c:v>
                </c:pt>
                <c:pt idx="8">
                  <c:v>#N/A</c:v>
                </c:pt>
                <c:pt idx="9">
                  <c:v>3.29</c:v>
                </c:pt>
              </c:numCache>
            </c:numRef>
          </c:val>
          <c:extLst>
            <c:ext xmlns:c16="http://schemas.microsoft.com/office/drawing/2014/chart" uri="{C3380CC4-5D6E-409C-BE32-E72D297353CC}">
              <c16:uniqueId val="{00000008-C3B3-4C76-8642-F6AE3924EC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5.34</c:v>
                </c:pt>
                <c:pt idx="2">
                  <c:v>#N/A</c:v>
                </c:pt>
                <c:pt idx="3">
                  <c:v>7.51</c:v>
                </c:pt>
                <c:pt idx="4">
                  <c:v>#N/A</c:v>
                </c:pt>
                <c:pt idx="5">
                  <c:v>5.8</c:v>
                </c:pt>
                <c:pt idx="6">
                  <c:v>#N/A</c:v>
                </c:pt>
                <c:pt idx="7">
                  <c:v>7.81</c:v>
                </c:pt>
                <c:pt idx="8">
                  <c:v>#N/A</c:v>
                </c:pt>
                <c:pt idx="9">
                  <c:v>9.26</c:v>
                </c:pt>
              </c:numCache>
            </c:numRef>
          </c:val>
          <c:extLst>
            <c:ext xmlns:c16="http://schemas.microsoft.com/office/drawing/2014/chart" uri="{C3380CC4-5D6E-409C-BE32-E72D297353CC}">
              <c16:uniqueId val="{00000009-C3B3-4C76-8642-F6AE3924EC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905</c:v>
                </c:pt>
                <c:pt idx="5">
                  <c:v>902</c:v>
                </c:pt>
                <c:pt idx="8">
                  <c:v>928</c:v>
                </c:pt>
                <c:pt idx="11">
                  <c:v>933</c:v>
                </c:pt>
                <c:pt idx="14">
                  <c:v>960</c:v>
                </c:pt>
              </c:numCache>
            </c:numRef>
          </c:val>
          <c:extLst>
            <c:ext xmlns:c16="http://schemas.microsoft.com/office/drawing/2014/chart" uri="{C3380CC4-5D6E-409C-BE32-E72D297353CC}">
              <c16:uniqueId val="{00000000-ABAC-443D-B2FA-54362EF06F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AC-443D-B2FA-54362EF06F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9</c:v>
                </c:pt>
                <c:pt idx="12">
                  <c:v>18</c:v>
                </c:pt>
              </c:numCache>
            </c:numRef>
          </c:val>
          <c:extLst>
            <c:ext xmlns:c16="http://schemas.microsoft.com/office/drawing/2014/chart" uri="{C3380CC4-5D6E-409C-BE32-E72D297353CC}">
              <c16:uniqueId val="{00000002-ABAC-443D-B2FA-54362EF06F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66</c:v>
                </c:pt>
                <c:pt idx="6">
                  <c:v>130</c:v>
                </c:pt>
                <c:pt idx="9">
                  <c:v>120</c:v>
                </c:pt>
                <c:pt idx="12">
                  <c:v>120</c:v>
                </c:pt>
              </c:numCache>
            </c:numRef>
          </c:val>
          <c:extLst>
            <c:ext xmlns:c16="http://schemas.microsoft.com/office/drawing/2014/chart" uri="{C3380CC4-5D6E-409C-BE32-E72D297353CC}">
              <c16:uniqueId val="{00000003-ABAC-443D-B2FA-54362EF06F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344</c:v>
                </c:pt>
                <c:pt idx="3">
                  <c:v>361</c:v>
                </c:pt>
                <c:pt idx="6">
                  <c:v>343</c:v>
                </c:pt>
                <c:pt idx="9">
                  <c:v>409</c:v>
                </c:pt>
                <c:pt idx="12">
                  <c:v>375</c:v>
                </c:pt>
              </c:numCache>
            </c:numRef>
          </c:val>
          <c:extLst>
            <c:ext xmlns:c16="http://schemas.microsoft.com/office/drawing/2014/chart" uri="{C3380CC4-5D6E-409C-BE32-E72D297353CC}">
              <c16:uniqueId val="{00000004-ABAC-443D-B2FA-54362EF06F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C-443D-B2FA-54362EF06F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C-443D-B2FA-54362EF06F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930</c:v>
                </c:pt>
                <c:pt idx="3">
                  <c:v>849</c:v>
                </c:pt>
                <c:pt idx="6">
                  <c:v>941</c:v>
                </c:pt>
                <c:pt idx="9">
                  <c:v>965</c:v>
                </c:pt>
                <c:pt idx="12">
                  <c:v>985</c:v>
                </c:pt>
              </c:numCache>
            </c:numRef>
          </c:val>
          <c:extLst>
            <c:ext xmlns:c16="http://schemas.microsoft.com/office/drawing/2014/chart" uri="{C3380CC4-5D6E-409C-BE32-E72D297353CC}">
              <c16:uniqueId val="{00000007-ABAC-443D-B2FA-54362EF06F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438</c:v>
                </c:pt>
                <c:pt idx="2">
                  <c:v>#N/A</c:v>
                </c:pt>
                <c:pt idx="3">
                  <c:v>#N/A</c:v>
                </c:pt>
                <c:pt idx="4">
                  <c:v>374</c:v>
                </c:pt>
                <c:pt idx="5">
                  <c:v>#N/A</c:v>
                </c:pt>
                <c:pt idx="6">
                  <c:v>#N/A</c:v>
                </c:pt>
                <c:pt idx="7">
                  <c:v>486</c:v>
                </c:pt>
                <c:pt idx="8">
                  <c:v>#N/A</c:v>
                </c:pt>
                <c:pt idx="9">
                  <c:v>#N/A</c:v>
                </c:pt>
                <c:pt idx="10">
                  <c:v>570</c:v>
                </c:pt>
                <c:pt idx="11">
                  <c:v>#N/A</c:v>
                </c:pt>
                <c:pt idx="12">
                  <c:v>#N/A</c:v>
                </c:pt>
                <c:pt idx="13">
                  <c:v>538</c:v>
                </c:pt>
                <c:pt idx="14">
                  <c:v>#N/A</c:v>
                </c:pt>
              </c:numCache>
            </c:numRef>
          </c:val>
          <c:smooth val="0"/>
          <c:extLst>
            <c:ext xmlns:c16="http://schemas.microsoft.com/office/drawing/2014/chart" uri="{C3380CC4-5D6E-409C-BE32-E72D297353CC}">
              <c16:uniqueId val="{00000008-ABAC-443D-B2FA-54362EF06F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12179</c:v>
                </c:pt>
                <c:pt idx="5">
                  <c:v>11918</c:v>
                </c:pt>
                <c:pt idx="8">
                  <c:v>11633</c:v>
                </c:pt>
                <c:pt idx="11">
                  <c:v>11413</c:v>
                </c:pt>
                <c:pt idx="14">
                  <c:v>11259</c:v>
                </c:pt>
              </c:numCache>
            </c:numRef>
          </c:val>
          <c:extLst>
            <c:ext xmlns:c16="http://schemas.microsoft.com/office/drawing/2014/chart" uri="{C3380CC4-5D6E-409C-BE32-E72D297353CC}">
              <c16:uniqueId val="{00000000-7F44-4A5B-8AC0-CFFA36BD3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1007</c:v>
                </c:pt>
                <c:pt idx="5">
                  <c:v>929</c:v>
                </c:pt>
                <c:pt idx="8">
                  <c:v>912</c:v>
                </c:pt>
                <c:pt idx="11">
                  <c:v>913</c:v>
                </c:pt>
                <c:pt idx="14">
                  <c:v>860</c:v>
                </c:pt>
              </c:numCache>
            </c:numRef>
          </c:val>
          <c:extLst>
            <c:ext xmlns:c16="http://schemas.microsoft.com/office/drawing/2014/chart" uri="{C3380CC4-5D6E-409C-BE32-E72D297353CC}">
              <c16:uniqueId val="{00000001-7F44-4A5B-8AC0-CFFA36BD3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2510</c:v>
                </c:pt>
                <c:pt idx="5">
                  <c:v>2697</c:v>
                </c:pt>
                <c:pt idx="8">
                  <c:v>2873</c:v>
                </c:pt>
                <c:pt idx="11">
                  <c:v>2582</c:v>
                </c:pt>
                <c:pt idx="14">
                  <c:v>2414</c:v>
                </c:pt>
              </c:numCache>
            </c:numRef>
          </c:val>
          <c:extLst>
            <c:ext xmlns:c16="http://schemas.microsoft.com/office/drawing/2014/chart" uri="{C3380CC4-5D6E-409C-BE32-E72D297353CC}">
              <c16:uniqueId val="{00000002-7F44-4A5B-8AC0-CFFA36BD3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44-4A5B-8AC0-CFFA36BD3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44-4A5B-8AC0-CFFA36BD3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1368</c:v>
                </c:pt>
                <c:pt idx="3">
                  <c:v>1260</c:v>
                </c:pt>
                <c:pt idx="6">
                  <c:v>1152</c:v>
                </c:pt>
                <c:pt idx="9">
                  <c:v>1033</c:v>
                </c:pt>
                <c:pt idx="12">
                  <c:v>924</c:v>
                </c:pt>
              </c:numCache>
            </c:numRef>
          </c:val>
          <c:extLst>
            <c:ext xmlns:c16="http://schemas.microsoft.com/office/drawing/2014/chart" uri="{C3380CC4-5D6E-409C-BE32-E72D297353CC}">
              <c16:uniqueId val="{00000005-7F44-4A5B-8AC0-CFFA36BD3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1496</c:v>
                </c:pt>
                <c:pt idx="3">
                  <c:v>1439</c:v>
                </c:pt>
                <c:pt idx="6">
                  <c:v>1383</c:v>
                </c:pt>
                <c:pt idx="9">
                  <c:v>1332</c:v>
                </c:pt>
                <c:pt idx="12">
                  <c:v>1307</c:v>
                </c:pt>
              </c:numCache>
            </c:numRef>
          </c:val>
          <c:extLst>
            <c:ext xmlns:c16="http://schemas.microsoft.com/office/drawing/2014/chart" uri="{C3380CC4-5D6E-409C-BE32-E72D297353CC}">
              <c16:uniqueId val="{00000006-7F44-4A5B-8AC0-CFFA36BD3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835</c:v>
                </c:pt>
                <c:pt idx="3">
                  <c:v>811</c:v>
                </c:pt>
                <c:pt idx="6">
                  <c:v>1152</c:v>
                </c:pt>
                <c:pt idx="9">
                  <c:v>1008</c:v>
                </c:pt>
                <c:pt idx="12">
                  <c:v>959</c:v>
                </c:pt>
              </c:numCache>
            </c:numRef>
          </c:val>
          <c:extLst>
            <c:ext xmlns:c16="http://schemas.microsoft.com/office/drawing/2014/chart" uri="{C3380CC4-5D6E-409C-BE32-E72D297353CC}">
              <c16:uniqueId val="{00000007-7F44-4A5B-8AC0-CFFA36BD3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5529</c:v>
                </c:pt>
                <c:pt idx="3">
                  <c:v>5694</c:v>
                </c:pt>
                <c:pt idx="6">
                  <c:v>5352</c:v>
                </c:pt>
                <c:pt idx="9">
                  <c:v>5431</c:v>
                </c:pt>
                <c:pt idx="12">
                  <c:v>5212</c:v>
                </c:pt>
              </c:numCache>
            </c:numRef>
          </c:val>
          <c:extLst>
            <c:ext xmlns:c16="http://schemas.microsoft.com/office/drawing/2014/chart" uri="{C3380CC4-5D6E-409C-BE32-E72D297353CC}">
              <c16:uniqueId val="{00000008-7F44-4A5B-8AC0-CFFA36BD3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685</c:v>
                </c:pt>
                <c:pt idx="12">
                  <c:v>692</c:v>
                </c:pt>
              </c:numCache>
            </c:numRef>
          </c:val>
          <c:extLst>
            <c:ext xmlns:c16="http://schemas.microsoft.com/office/drawing/2014/chart" uri="{C3380CC4-5D6E-409C-BE32-E72D297353CC}">
              <c16:uniqueId val="{00000009-7F44-4A5B-8AC0-CFFA36BD3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11737</c:v>
                </c:pt>
                <c:pt idx="3">
                  <c:v>12596</c:v>
                </c:pt>
                <c:pt idx="6">
                  <c:v>12495</c:v>
                </c:pt>
                <c:pt idx="9">
                  <c:v>12320</c:v>
                </c:pt>
                <c:pt idx="12">
                  <c:v>12538</c:v>
                </c:pt>
              </c:numCache>
            </c:numRef>
          </c:val>
          <c:extLst>
            <c:ext xmlns:c16="http://schemas.microsoft.com/office/drawing/2014/chart" uri="{C3380CC4-5D6E-409C-BE32-E72D297353CC}">
              <c16:uniqueId val="{0000000A-7F44-4A5B-8AC0-CFFA36BD39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5270</c:v>
                </c:pt>
                <c:pt idx="2">
                  <c:v>#N/A</c:v>
                </c:pt>
                <c:pt idx="3">
                  <c:v>#N/A</c:v>
                </c:pt>
                <c:pt idx="4">
                  <c:v>6256</c:v>
                </c:pt>
                <c:pt idx="5">
                  <c:v>#N/A</c:v>
                </c:pt>
                <c:pt idx="6">
                  <c:v>#N/A</c:v>
                </c:pt>
                <c:pt idx="7">
                  <c:v>6116</c:v>
                </c:pt>
                <c:pt idx="8">
                  <c:v>#N/A</c:v>
                </c:pt>
                <c:pt idx="9">
                  <c:v>#N/A</c:v>
                </c:pt>
                <c:pt idx="10">
                  <c:v>6900</c:v>
                </c:pt>
                <c:pt idx="11">
                  <c:v>#N/A</c:v>
                </c:pt>
                <c:pt idx="12">
                  <c:v>#N/A</c:v>
                </c:pt>
                <c:pt idx="13">
                  <c:v>7098</c:v>
                </c:pt>
                <c:pt idx="14">
                  <c:v>#N/A</c:v>
                </c:pt>
              </c:numCache>
            </c:numRef>
          </c:val>
          <c:smooth val="0"/>
          <c:extLst>
            <c:ext xmlns:c16="http://schemas.microsoft.com/office/drawing/2014/chart" uri="{C3380CC4-5D6E-409C-BE32-E72D297353CC}">
              <c16:uniqueId val="{0000000B-7F44-4A5B-8AC0-CFFA36BD39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1937</c:v>
                </c:pt>
                <c:pt idx="1">
                  <c:v>1587</c:v>
                </c:pt>
                <c:pt idx="2">
                  <c:v>1387</c:v>
                </c:pt>
              </c:numCache>
            </c:numRef>
          </c:val>
          <c:extLst>
            <c:ext xmlns:c16="http://schemas.microsoft.com/office/drawing/2014/chart" uri="{C3380CC4-5D6E-409C-BE32-E72D297353CC}">
              <c16:uniqueId val="{00000000-3A42-4112-8192-C37E6653E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3A42-4112-8192-C37E6653E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355</c:v>
                </c:pt>
                <c:pt idx="1">
                  <c:v>367</c:v>
                </c:pt>
                <c:pt idx="2">
                  <c:v>392</c:v>
                </c:pt>
              </c:numCache>
            </c:numRef>
          </c:val>
          <c:extLst>
            <c:ext xmlns:c16="http://schemas.microsoft.com/office/drawing/2014/chart" uri="{C3380CC4-5D6E-409C-BE32-E72D297353CC}">
              <c16:uniqueId val="{00000002-3A42-4112-8192-C37E6653EA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{ECD87EBB-CF1B-472C-B734-F6A56CFC8DB7}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79-40E3-8C89-519ED1A59E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{1E59BB8E-C5C1-45AC-A87D-15AAD7ACAC9B}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79-40E3-8C89-519ED1A59E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{0BB99F7F-7AC3-4F9F-9ADF-D1C4CD3D1D0F}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79-40E3-8C89-519ED1A59E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{871C5BED-E34F-4723-A2A8-4D7C55E0801E}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79-40E3-8C89-519ED1A59E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{BF1A41D7-5DBF-4E23-AD76-3E47273EE3AE}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79-40E3-8C89-519ED1A59E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{E4D65DBE-13BE-47BF-8C48-721D0D443059}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79-40E3-8C89-519ED1A59E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{BD08401D-F706-4269-86C4-7467D8E6CA66}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79-40E3-8C89-519ED1A59E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{DC2E6405-45C3-4FD7-A53B-AFC0A23323FA}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79-40E3-8C89-519ED1A59E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{8C226244-37F7-413C-AC4B-FC1AC6211A40}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79-40E3-8C89-519ED1A59E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57.3</c:v>
                </c:pt>
                <c:pt idx="16">
                  <c:v>57.8</c:v>
                </c:pt>
                <c:pt idx="24">
                  <c:v>57</c:v>
                </c:pt>
                <c:pt idx="32">
                  <c:v>57.3</c:v>
                </c:pt>
              </c:numCache>
            </c:numRef>
          </c:xVal>
          <c:yVal>
            <c:numRef>
              <c:f>公会計指標分析・財政指標組合せ分析表!$BP$51:$DC$51</c:f>
              <c:numCache>
                <c:formatCode>#,##0.0;"▲ "#,##0.0</c:formatCode>
                <c:ptCount val="40"/>
                <c:pt idx="0">
                  <c:v>116.2</c:v>
                </c:pt>
                <c:pt idx="8">
                  <c:v>138.80000000000001</c:v>
                </c:pt>
                <c:pt idx="16">
                  <c:v>134.6</c:v>
                </c:pt>
                <c:pt idx="24">
                  <c:v>152.69999999999999</c:v>
                </c:pt>
                <c:pt idx="32">
                  <c:v>149.4</c:v>
                </c:pt>
              </c:numCache>
            </c:numRef>
          </c:yVal>
          <c:smooth val="0"/>
          <c:extLst>
            <c:ext xmlns:c16="http://schemas.microsoft.com/office/drawing/2014/chart" uri="{C3380CC4-5D6E-409C-BE32-E72D297353CC}">
              <c16:uniqueId val="{00000009-BF79-40E3-8C89-519ED1A59E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{57E07E27-0635-4CE6-B443-8BAF1C7C3E6E}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79-40E3-8C89-519ED1A59E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{CA9AE204-30DF-46F8-884E-1372E59DB4BE}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79-40E3-8C89-519ED1A59E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{A8971C5A-DF95-4F67-9F4E-8E1D07AD88A6}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79-40E3-8C89-519ED1A59E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{1D3326A3-84CF-4517-B27E-6A4057960EC8}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79-40E3-8C89-519ED1A59E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{89BE249B-1D4C-45E3-BD93-3E992ABF8170}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79-40E3-8C89-519ED1A59E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{A01BF618-5065-45C4-9531-B78D24054869}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79-40E3-8C89-519ED1A59E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{AD17FBE5-E56B-434C-A741-3A51ACAD0D51}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79-40E3-8C89-519ED1A59E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{CA758C40-4C0A-495F-AA4E-6AFB1F9CCAD0}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79-40E3-8C89-519ED1A59E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{AF4F33FF-A824-41DF-98DF-E54773604998}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79-40E3-8C89-519ED1A59E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F79-40E3-8C89-519ED1A59EB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{0CE42709-1341-4206-83A5-EFF3C9378706}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B1B-45B9-9076-B51AA2E942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{6C52D318-212D-4ACF-BFDF-4DC21D34239B}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1B-45B9-9076-B51AA2E942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{67C95479-8A8B-43DA-9187-42E9B42CF2E4}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1B-45B9-9076-B51AA2E942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{B695483D-5B9B-49C5-918D-DA47137613A9}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1B-45B9-9076-B51AA2E942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{1899F0A5-639F-4D2C-BEDA-16D928957A49}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1B-45B9-9076-B51AA2E942B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{FD17A31D-EBC5-428F-AE7E-490F9CC70D46}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B1B-45B9-9076-B51AA2E942B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{7CB0BDE2-00E2-421D-86F2-065E9BC8CAF5}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B1B-45B9-9076-B51AA2E942B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{AE40395B-67E4-4787-B3C5-91B4019DD74E}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B1B-45B9-9076-B51AA2E942B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{8CB9DBF9-ABD3-4D56-8119-A130B31F3D87}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B1B-45B9-9076-B51AA2E942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9.1</c:v>
                </c:pt>
                <c:pt idx="16">
                  <c:v>9.5</c:v>
                </c:pt>
                <c:pt idx="24">
                  <c:v>10.5</c:v>
                </c:pt>
                <c:pt idx="32">
                  <c:v>11.5</c:v>
                </c:pt>
              </c:numCache>
            </c:numRef>
          </c:xVal>
          <c:yVal>
            <c:numRef>
              <c:f>公会計指標分析・財政指標組合せ分析表!$BP$73:$DC$73</c:f>
              <c:numCache>
                <c:formatCode>#,##0.0;"▲ "#,##0.0</c:formatCode>
                <c:ptCount val="40"/>
                <c:pt idx="0">
                  <c:v>116.2</c:v>
                </c:pt>
                <c:pt idx="8">
                  <c:v>138.80000000000001</c:v>
                </c:pt>
                <c:pt idx="16">
                  <c:v>134.6</c:v>
                </c:pt>
                <c:pt idx="24">
                  <c:v>152.69999999999999</c:v>
                </c:pt>
                <c:pt idx="32">
                  <c:v>149.4</c:v>
                </c:pt>
              </c:numCache>
            </c:numRef>
          </c:yVal>
          <c:smooth val="0"/>
          <c:extLst>
            <c:ext xmlns:c16="http://schemas.microsoft.com/office/drawing/2014/chart" uri="{C3380CC4-5D6E-409C-BE32-E72D297353CC}">
              <c16:uniqueId val="{00000009-7B1B-45B9-9076-B51AA2E942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46E-2"/>
                  <c:y val="-3.19230951012633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{3A6C2DD1-33D3-4215-A9B7-944FA84701AA}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B1B-45B9-9076-B51AA2E942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{EB1A6C6D-E25C-4927-9A75-886E261C773E}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1B-45B9-9076-B51AA2E942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{2EC121E4-0D4B-41A0-9C12-75DF72CD65D6}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1B-45B9-9076-B51AA2E942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{5468E055-F3A3-40B8-A0CC-D98D80D0ECA9}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1B-45B9-9076-B51AA2E942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{E1FC1D4A-9849-4476-BC11-B93E92FE37CB}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1B-45B9-9076-B51AA2E942B9}"/>
                </c:ext>
              </c:extLst>
            </c:dLbl>
            <c:dLbl>
              <c:idx val="8"/>
              <c:layout>
                <c:manualLayout>
                  <c:x val="-2.4289473805126076E-2"/>
                  <c:y val="-6.39210237364435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{982219C5-BCA5-48D2-BB17-BCCB23D33BDC}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B1B-45B9-9076-B51AA2E942B9}"/>
                </c:ext>
              </c:extLst>
            </c:dLbl>
            <c:dLbl>
              <c:idx val="16"/>
              <c:layout>
                <c:manualLayout>
                  <c:x val="-3.1697991619110633E-2"/>
                  <c:y val="-5.993806454794724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{CA10BF7F-6ADC-48C3-8722-FEACB5BF4CAE}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B1B-45B9-9076-B51AA2E942B9}"/>
                </c:ext>
              </c:extLst>
            </c:dLbl>
            <c:dLbl>
              <c:idx val="24"/>
              <c:layout>
                <c:manualLayout>
                  <c:x val="-3.1570342725075584E-2"/>
                  <c:y val="-9.38837199903829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{30BDE005-4D8C-41EE-9D69-D6CF5A792419}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B1B-45B9-9076-B51AA2E942B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{73916916-5207-4ED3-AE90-2005D50F5C9C}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B1B-45B9-9076-B51AA2E942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B1B-45B9-9076-B51AA2E942B9}"/>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ポイント増加している。これは、元利償還金に加え、下水道会計や組合等の地方債の元利償還金に対する繰出金や負担金等が増加したことによるものである。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年度以降、安全対策に係る大型普通建設事業を実施するため多額の起債を行っており、さらに増加すると考えられる。今後は、起債の新規発行の抑制を図り、起債に大きく頼ることのない財政運営に努める。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ポイント上昇しており、依然として高い水準である。</a:t>
          </a:r>
        </a:p>
        <a:p>
          <a:r>
            <a:rPr kumimoji="1" lang="ja-JP" altLang="en-US" sz="1400">
              <a:latin typeface="ＭＳ ゴシック" pitchFamily="49" charset="-128"/>
              <a:ea typeface="ＭＳ ゴシック" pitchFamily="49" charset="-128"/>
            </a:rPr>
            <a:t>　分子の構造を見ると、一般会計に係る地方債の現在高が半分以上を占めているが、令和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年度には多額の地方債を財源として庁舎建設等整備事業を施行中であり、さらなる増加が予想される。</a:t>
          </a:r>
        </a:p>
        <a:p>
          <a:r>
            <a:rPr kumimoji="1" lang="ja-JP" altLang="en-US" sz="1400">
              <a:latin typeface="ＭＳ ゴシック" pitchFamily="49" charset="-128"/>
              <a:ea typeface="ＭＳ ゴシック" pitchFamily="49" charset="-128"/>
            </a:rPr>
            <a:t>　充当可能基金も歳出超過の補てんのため、令和元年度以降減少しており、今後基金の取り崩しによる普通建設事業費の捻出が予想されることからさらなる減少が見込まれる。</a:t>
          </a:r>
        </a:p>
        <a:p>
          <a:r>
            <a:rPr kumimoji="1" lang="ja-JP" altLang="en-US" sz="1400">
              <a:latin typeface="ＭＳ ゴシック" pitchFamily="49" charset="-128"/>
              <a:ea typeface="ＭＳ ゴシック" pitchFamily="49" charset="-128"/>
            </a:rPr>
            <a:t>　このように将来負担比率はさらに大きく上昇する見込みであるため、地方債発行の抑制や基金運用の適正化等、財政の健全化に努める。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新庁舎整備のための「庁舎建設基金」を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百万円積み立てたが、財政調整基金について前年度剰余金の積立額以上の取り崩しとなったこと等により、基金全体としては前年度より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割弱を占めている財政調整基金について、令和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年度には、現在施行中の庁舎建設等整備事業に係る財源不足分を財政調整基金からの取り崩しで対応するため、基金残高が大きく減少することが見込まれる。また、庁舎建設基金についても令和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年度に全額取り崩しを行うこととしているため、基金残高合計は大きく減少する見込みである。庁舎建設等整備事業が完了する令和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年度以降は、普通建設事業の削減など歳出の削減を図ることで基金残高の回復に努める。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学校教育施設等整備事業基金　：学校教育施設等の整備に要する経費の財源に充てる。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年度に実施している新庁舎整備事業の財源とするため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新健やか子ども基金　　　　　：中長期的な視点で計画的に行う創意工夫を凝らした少子化対策、母子保健及び子育て支援事業の実施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のため、新健やか子ども基金を設置した。令和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年程度で残高が無くなる見込みである。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百万円を取り崩したことから、本年度の財政調整基金残高は利息分を含め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百万円）を目安としている。また、当町では財政調整基金の組替運用を毎年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しかし、大型事業の実施により令和元年度以降数年にわたっては残高の激減が見込まれる。大型事業が完了する令和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年度以降は、大型事業は控え歳出の削減を図ることで基金残高の回復に努める。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減債基金は、預金利息以外の積立を行っていないため、残高はほぼ変動していない。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大型事業の規模・時期によっては、減債基金の必要残高水準を算出する必要が生じると考え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年度は、普通交付税の臨時財政対策債償還基金費分について減債基金への積み立てを行う予定であるため、基金残高の増額を見込む。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学校施設改築や消防施設更新等を行ってきたことに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latin typeface="ＭＳ Ｐゴシック" panose="020B0600070205080204" pitchFamily="50" charset="-128"/>
              <a:ea typeface="ＭＳ Ｐゴシック" panose="020B0600070205080204" pitchFamily="50" charset="-128"/>
            </a:rPr>
            <a:t>類似団体を下回っており、平成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台を維持している。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年度は、市民会館や庁舎の減価償却が進んだこと等により</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ポイント）と微増したが、令和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年度は新庁舎及び地域交流センターが建設されたため、大きく減少すると見込んでいる。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今後は、個別施設計画策定に際して算出した各施設の総合劣化度を参考に、施設の実情に応じた長寿命化の検討を行うよう努める。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05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72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127889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4915535"/>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149479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49155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77089</xdr:rowOff>
    </xdr:from>
    <xdr:to>
      <xdr:col>11</xdr:col>
      <xdr:colOff>187325</xdr:colOff>
      <xdr:row>29</xdr:row>
      <xdr:rowOff>7239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127889</xdr:rowOff>
    </xdr:from>
    <xdr:to>
      <xdr:col>15</xdr:col>
      <xdr:colOff>136525</xdr:colOff>
      <xdr:row>28</xdr:row>
      <xdr:rowOff>149479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492848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163449</xdr:rowOff>
    </xdr:from>
    <xdr:to>
      <xdr:col>7</xdr:col>
      <xdr:colOff>187325</xdr:colOff>
      <xdr:row>29</xdr:row>
      <xdr:rowOff>93599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9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29</xdr:row>
      <xdr:rowOff>42799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4928489"/>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23766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05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類似団体と比較するとほぼ</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981.5</a:t>
          </a:r>
          <a:r>
            <a:rPr kumimoji="1" lang="ja-JP" altLang="en-US" sz="1100">
              <a:latin typeface="ＭＳ Ｐゴシック" panose="020B0600070205080204" pitchFamily="50" charset="-128"/>
              <a:ea typeface="ＭＳ Ｐゴシック" panose="020B0600070205080204" pitchFamily="50" charset="-128"/>
            </a:rPr>
            <a:t>％であり、全国と比較しても非常に高い数値である。これは平成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年度以降、中学校・消防庁舎改築や緊急避難路新設など安全対策事業を行ってきたためである。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前年度と比較して増加しているのは、会計年度任用職員制度の開始などにより経常一般財源（歳出）等が増加したこと等による。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年度は多額の起債を財源とした新庁舎等の建設事業を執行したことによりさらなる増加が見込まれるため、令和４年度以降は、起債残高の減少及び基金の復元に努めていく。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60713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4541308"/>
          <a:ext cx="1269" cy="117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64540</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57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60713</xdr:rowOff>
    </xdr:from>
    <xdr:to>
      <xdr:col>76</xdr:col>
      <xdr:colOff>111125</xdr:colOff>
      <xdr:row>33</xdr:row>
      <xdr:rowOff>60713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71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136739</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493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113862</xdr:rowOff>
    </xdr:from>
    <xdr:to>
      <xdr:col>76</xdr:col>
      <xdr:colOff>73025</xdr:colOff>
      <xdr:row>30</xdr:row>
      <xdr:rowOff>44012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08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118180</xdr:rowOff>
    </xdr:from>
    <xdr:to>
      <xdr:col>72</xdr:col>
      <xdr:colOff>123825</xdr:colOff>
      <xdr:row>30</xdr:row>
      <xdr:rowOff>48330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09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114822</xdr:rowOff>
    </xdr:from>
    <xdr:to>
      <xdr:col>68</xdr:col>
      <xdr:colOff>123825</xdr:colOff>
      <xdr:row>30</xdr:row>
      <xdr:rowOff>44972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08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129215</xdr:rowOff>
    </xdr:from>
    <xdr:to>
      <xdr:col>64</xdr:col>
      <xdr:colOff>123825</xdr:colOff>
      <xdr:row>30</xdr:row>
      <xdr:rowOff>59365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10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113503</xdr:rowOff>
    </xdr:from>
    <xdr:to>
      <xdr:col>60</xdr:col>
      <xdr:colOff>123825</xdr:colOff>
      <xdr:row>30</xdr:row>
      <xdr:rowOff>43653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9913</xdr:rowOff>
    </xdr:from>
    <xdr:to>
      <xdr:col>76</xdr:col>
      <xdr:colOff>73025</xdr:colOff>
      <xdr:row>33</xdr:row>
      <xdr:rowOff>111513</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6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96290</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5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166250</xdr:rowOff>
    </xdr:from>
    <xdr:to>
      <xdr:col>72</xdr:col>
      <xdr:colOff>123825</xdr:colOff>
      <xdr:row>33</xdr:row>
      <xdr:rowOff>96400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6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45600</xdr:rowOff>
    </xdr:from>
    <xdr:to>
      <xdr:col>76</xdr:col>
      <xdr:colOff>22225</xdr:colOff>
      <xdr:row>33</xdr:row>
      <xdr:rowOff>60713</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4084300" y="5703450"/>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170928</xdr:rowOff>
    </xdr:from>
    <xdr:to>
      <xdr:col>68</xdr:col>
      <xdr:colOff>123825</xdr:colOff>
      <xdr:row>33</xdr:row>
      <xdr:rowOff>101078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45600</xdr:rowOff>
    </xdr:from>
    <xdr:to>
      <xdr:col>72</xdr:col>
      <xdr:colOff>73025</xdr:colOff>
      <xdr:row>33</xdr:row>
      <xdr:rowOff>50278</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5703450"/>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32343</xdr:rowOff>
    </xdr:from>
    <xdr:to>
      <xdr:col>64</xdr:col>
      <xdr:colOff>123825</xdr:colOff>
      <xdr:row>33</xdr:row>
      <xdr:rowOff>133942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690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50278</xdr:rowOff>
    </xdr:from>
    <xdr:to>
      <xdr:col>68</xdr:col>
      <xdr:colOff>73025</xdr:colOff>
      <xdr:row>33</xdr:row>
      <xdr:rowOff>83143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560300" y="5708128"/>
          <a:ext cx="762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42947</xdr:rowOff>
    </xdr:from>
    <xdr:to>
      <xdr:col>60</xdr:col>
      <xdr:colOff>123825</xdr:colOff>
      <xdr:row>32</xdr:row>
      <xdr:rowOff>144547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52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93747</xdr:rowOff>
    </xdr:from>
    <xdr:to>
      <xdr:col>64</xdr:col>
      <xdr:colOff>73025</xdr:colOff>
      <xdr:row>33</xdr:row>
      <xdr:rowOff>83143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5580147"/>
          <a:ext cx="7620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64857</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486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61499</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48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75892</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48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60180</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4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87527</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74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92205</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7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125070</xdr:rowOff>
    </xdr:from>
    <xdr:ext cx="560923"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279838" y="57829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135674</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562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123388</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4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38</xdr:row>
      <xdr:rowOff>154577</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3797300" y="6666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154577</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63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118654</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5815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66403</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65423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50454</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94541</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73431</xdr:rowOff>
    </xdr:from>
    <xdr:to>
      <xdr:col>55</xdr:col>
      <xdr:colOff>50800</xdr:colOff>
      <xdr:row>42</xdr:row>
      <xdr:rowOff>3581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1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159808</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0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74384</xdr:rowOff>
    </xdr:from>
    <xdr:to>
      <xdr:col>50</xdr:col>
      <xdr:colOff>165100</xdr:colOff>
      <xdr:row>42</xdr:row>
      <xdr:rowOff>4534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124231</xdr:rowOff>
    </xdr:from>
    <xdr:to>
      <xdr:col>55</xdr:col>
      <xdr:colOff>0</xdr:colOff>
      <xdr:row>41</xdr:row>
      <xdr:rowOff>125184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153681"/>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74523</xdr:rowOff>
    </xdr:from>
    <xdr:to>
      <xdr:col>46</xdr:col>
      <xdr:colOff>38100</xdr:colOff>
      <xdr:row>42</xdr:row>
      <xdr:rowOff>4673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1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125184</xdr:rowOff>
    </xdr:from>
    <xdr:to>
      <xdr:col>50</xdr:col>
      <xdr:colOff>114300</xdr:colOff>
      <xdr:row>41</xdr:row>
      <xdr:rowOff>125323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154634"/>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76022</xdr:rowOff>
    </xdr:from>
    <xdr:to>
      <xdr:col>41</xdr:col>
      <xdr:colOff>101600</xdr:colOff>
      <xdr:row>42</xdr:row>
      <xdr:rowOff>6172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1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125323</xdr:rowOff>
    </xdr:from>
    <xdr:to>
      <xdr:col>45</xdr:col>
      <xdr:colOff>177800</xdr:colOff>
      <xdr:row>41</xdr:row>
      <xdr:rowOff>126822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15477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76188</xdr:rowOff>
    </xdr:from>
    <xdr:to>
      <xdr:col>36</xdr:col>
      <xdr:colOff>165100</xdr:colOff>
      <xdr:row>42</xdr:row>
      <xdr:rowOff>6338</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1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126822</xdr:rowOff>
    </xdr:from>
    <xdr:to>
      <xdr:col>41</xdr:col>
      <xdr:colOff>50800</xdr:colOff>
      <xdr:row>41</xdr:row>
      <xdr:rowOff>126988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15627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167111</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71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167250</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71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168749</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71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168915</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71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61612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89535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251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66675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0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36195</xdr:rowOff>
    </xdr:from>
    <xdr:to>
      <xdr:col>15</xdr:col>
      <xdr:colOff>50800</xdr:colOff>
      <xdr:row>61</xdr:row>
      <xdr:rowOff>47625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94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126365</xdr:rowOff>
    </xdr:from>
    <xdr:to>
      <xdr:col>6</xdr:col>
      <xdr:colOff>38100</xdr:colOff>
      <xdr:row>61</xdr:row>
      <xdr:rowOff>56515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xdr:rowOff>
    </xdr:from>
    <xdr:to>
      <xdr:col>10</xdr:col>
      <xdr:colOff>114300</xdr:colOff>
      <xdr:row>61</xdr:row>
      <xdr:rowOff>36195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64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134002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114952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103522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1636</xdr:rowOff>
    </xdr:from>
    <xdr:to>
      <xdr:col>55</xdr:col>
      <xdr:colOff>50800</xdr:colOff>
      <xdr:row>63</xdr:row>
      <xdr:rowOff>103236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88013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4387</xdr:rowOff>
    </xdr:from>
    <xdr:to>
      <xdr:col>50</xdr:col>
      <xdr:colOff>165100</xdr:colOff>
      <xdr:row>63</xdr:row>
      <xdr:rowOff>105987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52436</xdr:rowOff>
    </xdr:from>
    <xdr:to>
      <xdr:col>55</xdr:col>
      <xdr:colOff>0</xdr:colOff>
      <xdr:row>63</xdr:row>
      <xdr:rowOff>55187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53786"/>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5936</xdr:rowOff>
    </xdr:from>
    <xdr:to>
      <xdr:col>46</xdr:col>
      <xdr:colOff>38100</xdr:colOff>
      <xdr:row>63</xdr:row>
      <xdr:rowOff>107536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55187</xdr:rowOff>
    </xdr:from>
    <xdr:to>
      <xdr:col>50</xdr:col>
      <xdr:colOff>114300</xdr:colOff>
      <xdr:row>63</xdr:row>
      <xdr:rowOff>56736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56537"/>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9144</xdr:rowOff>
    </xdr:from>
    <xdr:to>
      <xdr:col>41</xdr:col>
      <xdr:colOff>101600</xdr:colOff>
      <xdr:row>63</xdr:row>
      <xdr:rowOff>110744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56736</xdr:rowOff>
    </xdr:from>
    <xdr:to>
      <xdr:col>45</xdr:col>
      <xdr:colOff>177800</xdr:colOff>
      <xdr:row>63</xdr:row>
      <xdr:rowOff>59944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58086"/>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9248</xdr:rowOff>
    </xdr:from>
    <xdr:to>
      <xdr:col>36</xdr:col>
      <xdr:colOff>165100</xdr:colOff>
      <xdr:row>63</xdr:row>
      <xdr:rowOff>110848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59944</xdr:rowOff>
    </xdr:from>
    <xdr:to>
      <xdr:col>41</xdr:col>
      <xdr:colOff>50800</xdr:colOff>
      <xdr:row>63</xdr:row>
      <xdr:rowOff>60048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61294"/>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97114</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8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98663</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9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101871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9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101975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9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80011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295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64770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293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62864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89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59055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68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80263</xdr:rowOff>
    </xdr:from>
    <xdr:to>
      <xdr:col>55</xdr:col>
      <xdr:colOff>50800</xdr:colOff>
      <xdr:row>83</xdr:row>
      <xdr:rowOff>10413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103140</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77215</xdr:rowOff>
    </xdr:from>
    <xdr:to>
      <xdr:col>50</xdr:col>
      <xdr:colOff>165100</xdr:colOff>
      <xdr:row>83</xdr:row>
      <xdr:rowOff>7365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1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128015</xdr:rowOff>
    </xdr:from>
    <xdr:to>
      <xdr:col>55</xdr:col>
      <xdr:colOff>0</xdr:colOff>
      <xdr:row>82</xdr:row>
      <xdr:rowOff>131063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18691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66548</xdr:rowOff>
    </xdr:from>
    <xdr:to>
      <xdr:col>46</xdr:col>
      <xdr:colOff>38100</xdr:colOff>
      <xdr:row>82</xdr:row>
      <xdr:rowOff>168148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117348</xdr:rowOff>
    </xdr:from>
    <xdr:to>
      <xdr:col>50</xdr:col>
      <xdr:colOff>114300</xdr:colOff>
      <xdr:row>82</xdr:row>
      <xdr:rowOff>128015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17624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41402</xdr:rowOff>
    </xdr:from>
    <xdr:to>
      <xdr:col>41</xdr:col>
      <xdr:colOff>101600</xdr:colOff>
      <xdr:row>82</xdr:row>
      <xdr:rowOff>143002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92202</xdr:rowOff>
    </xdr:from>
    <xdr:to>
      <xdr:col>45</xdr:col>
      <xdr:colOff>177800</xdr:colOff>
      <xdr:row>82</xdr:row>
      <xdr:rowOff>117348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1511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36068</xdr:rowOff>
    </xdr:from>
    <xdr:to>
      <xdr:col>36</xdr:col>
      <xdr:colOff>165100</xdr:colOff>
      <xdr:row>82</xdr:row>
      <xdr:rowOff>137668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86868</xdr:rowOff>
    </xdr:from>
    <xdr:to>
      <xdr:col>41</xdr:col>
      <xdr:colOff>50800</xdr:colOff>
      <xdr:row>82</xdr:row>
      <xdr:rowOff>92202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1457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23892</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9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13225</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159529</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154195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165100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157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168927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6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165100</xdr:rowOff>
    </xdr:from>
    <xdr:to>
      <xdr:col>24</xdr:col>
      <xdr:colOff>152400</xdr:colOff>
      <xdr:row>108</xdr:row>
      <xdr:rowOff>165100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6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130827</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15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16527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847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38100</xdr:rowOff>
    </xdr:from>
    <xdr:to>
      <xdr:col>24</xdr:col>
      <xdr:colOff>114300</xdr:colOff>
      <xdr:row>104</xdr:row>
      <xdr:rowOff>139700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19050</xdr:rowOff>
    </xdr:from>
    <xdr:to>
      <xdr:col>15</xdr:col>
      <xdr:colOff>101600</xdr:colOff>
      <xdr:row>103</xdr:row>
      <xdr:rowOff>120650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19050</xdr:rowOff>
    </xdr:from>
    <xdr:to>
      <xdr:col>6</xdr:col>
      <xdr:colOff>38100</xdr:colOff>
      <xdr:row>101</xdr:row>
      <xdr:rowOff>120650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57150</xdr:rowOff>
    </xdr:from>
    <xdr:to>
      <xdr:col>24</xdr:col>
      <xdr:colOff>114300</xdr:colOff>
      <xdr:row>103</xdr:row>
      <xdr:rowOff>158750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80027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76200</xdr:rowOff>
    </xdr:from>
    <xdr:to>
      <xdr:col>20</xdr:col>
      <xdr:colOff>38100</xdr:colOff>
      <xdr:row>103</xdr:row>
      <xdr:rowOff>6350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7465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127000</xdr:rowOff>
    </xdr:from>
    <xdr:to>
      <xdr:col>24</xdr:col>
      <xdr:colOff>63500</xdr:colOff>
      <xdr:row>103</xdr:row>
      <xdr:rowOff>107950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797300" y="1761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127000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908300" y="1756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968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102</xdr:row>
      <xdr:rowOff>88900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2019300" y="1756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152400</xdr:rowOff>
    </xdr:from>
    <xdr:to>
      <xdr:col>6</xdr:col>
      <xdr:colOff>38100</xdr:colOff>
      <xdr:row>101</xdr:row>
      <xdr:rowOff>82550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0795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31750</xdr:rowOff>
    </xdr:from>
    <xdr:to>
      <xdr:col>10</xdr:col>
      <xdr:colOff>114300</xdr:colOff>
      <xdr:row>102</xdr:row>
      <xdr:rowOff>88900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130300" y="1734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130827</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111777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22877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156227</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99077</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1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91425</xdr:rowOff>
    </xdr:from>
    <xdr:to>
      <xdr:col>54</xdr:col>
      <xdr:colOff>189865</xdr:colOff>
      <xdr:row>108</xdr:row>
      <xdr:rowOff>18532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0476865" y="17064975"/>
          <a:ext cx="0" cy="1470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22359</xdr:rowOff>
    </xdr:from>
    <xdr:ext cx="599010" cy="259045"/>
    <xdr:sp macro="" textlink="">
      <xdr:nvSpPr>
        <xdr:cNvPr id="460" name="【港湾・漁港】&#10;一人当たり有形固定資産（償却資産）額最小値テキスト">
          <a:extLst>
            <a:ext uri="{FF2B5EF4-FFF2-40B4-BE49-F238E27FC236}">
              <a16:creationId xmlns:a16="http://schemas.microsoft.com/office/drawing/2014/main" id="{00000000-0008-0000-0100-0000CC010000}"/>
            </a:ext>
          </a:extLst>
        </xdr:cNvPr>
        <xdr:cNvSpPr txBox="1"/>
      </xdr:nvSpPr>
      <xdr:spPr>
        <a:xfrm>
          <a:off x="10515600" y="1853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18532</xdr:rowOff>
    </xdr:from>
    <xdr:to>
      <xdr:col>55</xdr:col>
      <xdr:colOff>88900</xdr:colOff>
      <xdr:row>108</xdr:row>
      <xdr:rowOff>18532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853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38102</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00000000-0008-0000-0100-0000CE010000}"/>
            </a:ext>
          </a:extLst>
        </xdr:cNvPr>
        <xdr:cNvSpPr txBox="1"/>
      </xdr:nvSpPr>
      <xdr:spPr>
        <a:xfrm>
          <a:off x="10515600" y="1684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91425</xdr:rowOff>
    </xdr:from>
    <xdr:to>
      <xdr:col>55</xdr:col>
      <xdr:colOff>88900</xdr:colOff>
      <xdr:row>99</xdr:row>
      <xdr:rowOff>91425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706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128367</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100-0000D0010000}"/>
            </a:ext>
          </a:extLst>
        </xdr:cNvPr>
        <xdr:cNvSpPr txBox="1"/>
      </xdr:nvSpPr>
      <xdr:spPr>
        <a:xfrm>
          <a:off x="10515600" y="17787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105490</xdr:rowOff>
    </xdr:from>
    <xdr:to>
      <xdr:col>55</xdr:col>
      <xdr:colOff>50800</xdr:colOff>
      <xdr:row>105</xdr:row>
      <xdr:rowOff>35640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0426700" y="179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30087</xdr:rowOff>
    </xdr:from>
    <xdr:to>
      <xdr:col>50</xdr:col>
      <xdr:colOff>165100</xdr:colOff>
      <xdr:row>105</xdr:row>
      <xdr:rowOff>131687</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9588500" y="1803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39604</xdr:rowOff>
    </xdr:from>
    <xdr:to>
      <xdr:col>46</xdr:col>
      <xdr:colOff>38100</xdr:colOff>
      <xdr:row>106</xdr:row>
      <xdr:rowOff>141204</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8699500" y="1821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88734</xdr:rowOff>
    </xdr:from>
    <xdr:to>
      <xdr:col>41</xdr:col>
      <xdr:colOff>101600</xdr:colOff>
      <xdr:row>106</xdr:row>
      <xdr:rowOff>18884</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7810500" y="180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98095</xdr:rowOff>
    </xdr:from>
    <xdr:to>
      <xdr:col>36</xdr:col>
      <xdr:colOff>165100</xdr:colOff>
      <xdr:row>106</xdr:row>
      <xdr:rowOff>28245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6921500" y="181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139182</xdr:rowOff>
    </xdr:from>
    <xdr:to>
      <xdr:col>55</xdr:col>
      <xdr:colOff>50800</xdr:colOff>
      <xdr:row>108</xdr:row>
      <xdr:rowOff>69332</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0426700" y="184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54109</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00000000-0008-0000-0100-0000DC010000}"/>
            </a:ext>
          </a:extLst>
        </xdr:cNvPr>
        <xdr:cNvSpPr txBox="1"/>
      </xdr:nvSpPr>
      <xdr:spPr>
        <a:xfrm>
          <a:off x="10515600" y="1839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153499</xdr:rowOff>
    </xdr:from>
    <xdr:to>
      <xdr:col>50</xdr:col>
      <xdr:colOff>165100</xdr:colOff>
      <xdr:row>108</xdr:row>
      <xdr:rowOff>83649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9588500" y="184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18532</xdr:rowOff>
    </xdr:from>
    <xdr:to>
      <xdr:col>55</xdr:col>
      <xdr:colOff>0</xdr:colOff>
      <xdr:row>108</xdr:row>
      <xdr:rowOff>32849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9639300" y="18535132"/>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167836</xdr:rowOff>
    </xdr:from>
    <xdr:to>
      <xdr:col>46</xdr:col>
      <xdr:colOff>38100</xdr:colOff>
      <xdr:row>108</xdr:row>
      <xdr:rowOff>97986</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8699500" y="185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32849</xdr:rowOff>
    </xdr:from>
    <xdr:to>
      <xdr:col>50</xdr:col>
      <xdr:colOff>114300</xdr:colOff>
      <xdr:row>108</xdr:row>
      <xdr:rowOff>47186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8750300" y="18549449"/>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17445</xdr:rowOff>
    </xdr:from>
    <xdr:to>
      <xdr:col>41</xdr:col>
      <xdr:colOff>101600</xdr:colOff>
      <xdr:row>108</xdr:row>
      <xdr:rowOff>119045</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7810500" y="185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47186</xdr:rowOff>
    </xdr:from>
    <xdr:to>
      <xdr:col>45</xdr:col>
      <xdr:colOff>177800</xdr:colOff>
      <xdr:row>108</xdr:row>
      <xdr:rowOff>68245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7861300" y="18563786"/>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18721</xdr:rowOff>
    </xdr:from>
    <xdr:to>
      <xdr:col>36</xdr:col>
      <xdr:colOff>165100</xdr:colOff>
      <xdr:row>108</xdr:row>
      <xdr:rowOff>120321</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6921500" y="185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68245</xdr:rowOff>
    </xdr:from>
    <xdr:to>
      <xdr:col>41</xdr:col>
      <xdr:colOff>50800</xdr:colOff>
      <xdr:row>108</xdr:row>
      <xdr:rowOff>69521</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6972300" y="18584845"/>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148214</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9327095" y="1780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157731</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450795" y="1798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35411</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561795" y="1786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44772</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72795" y="178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74776</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27095" y="1859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89113</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50795" y="1860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110172</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61795" y="1862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111448</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72795" y="1862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1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88265</xdr:rowOff>
    </xdr:from>
    <xdr:to>
      <xdr:col>85</xdr:col>
      <xdr:colOff>177800</xdr:colOff>
      <xdr:row>40</xdr:row>
      <xdr:rowOff>18415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6268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66692</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100-000016020000}"/>
            </a:ext>
          </a:extLst>
        </xdr:cNvPr>
        <xdr:cNvSpPr txBox="1"/>
      </xdr:nvSpPr>
      <xdr:spPr>
        <a:xfrm>
          <a:off x="16357600"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39</xdr:row>
      <xdr:rowOff>139065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5481300" y="68218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38735</xdr:rowOff>
    </xdr:from>
    <xdr:to>
      <xdr:col>76</xdr:col>
      <xdr:colOff>165100</xdr:colOff>
      <xdr:row>39</xdr:row>
      <xdr:rowOff>140335</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4541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135255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592300" y="6776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61595</xdr:rowOff>
    </xdr:from>
    <xdr:to>
      <xdr:col>72</xdr:col>
      <xdr:colOff>38100</xdr:colOff>
      <xdr:row>40</xdr:row>
      <xdr:rowOff>163195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89535</xdr:rowOff>
    </xdr:from>
    <xdr:to>
      <xdr:col>76</xdr:col>
      <xdr:colOff>114300</xdr:colOff>
      <xdr:row>40</xdr:row>
      <xdr:rowOff>112395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3703300" y="677608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124460</xdr:rowOff>
    </xdr:from>
    <xdr:to>
      <xdr:col>67</xdr:col>
      <xdr:colOff>101600</xdr:colOff>
      <xdr:row>41</xdr:row>
      <xdr:rowOff>54610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76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112395</xdr:rowOff>
    </xdr:from>
    <xdr:to>
      <xdr:col>71</xdr:col>
      <xdr:colOff>177800</xdr:colOff>
      <xdr:row>41</xdr:row>
      <xdr:rowOff>3810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12814300" y="6970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131462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4389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154322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500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45737</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11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1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100-00003D02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100-00003F02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100-000041020000}"/>
            </a:ext>
          </a:extLst>
        </xdr:cNvPr>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70121</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100-00004D020000}"/>
            </a:ext>
          </a:extLst>
        </xdr:cNvPr>
        <xdr:cNvSpPr txBox="1"/>
      </xdr:nvSpPr>
      <xdr:spPr>
        <a:xfrm>
          <a:off x="22199600"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96266</xdr:rowOff>
    </xdr:from>
    <xdr:to>
      <xdr:col>112</xdr:col>
      <xdr:colOff>38100</xdr:colOff>
      <xdr:row>40</xdr:row>
      <xdr:rowOff>26416</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147066</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1323300" y="682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0383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147066</xdr:rowOff>
    </xdr:from>
    <xdr:to>
      <xdr:col>111</xdr:col>
      <xdr:colOff>177800</xdr:colOff>
      <xdr:row>39</xdr:row>
      <xdr:rowOff>149352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0434300" y="68336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149352</xdr:rowOff>
    </xdr:from>
    <xdr:to>
      <xdr:col>107</xdr:col>
      <xdr:colOff>50800</xdr:colOff>
      <xdr:row>39</xdr:row>
      <xdr:rowOff>151638</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9545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98552</xdr:rowOff>
    </xdr:from>
    <xdr:to>
      <xdr:col>98</xdr:col>
      <xdr:colOff>38100</xdr:colOff>
      <xdr:row>40</xdr:row>
      <xdr:rowOff>28702</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8605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149352</xdr:rowOff>
    </xdr:from>
    <xdr:to>
      <xdr:col>102</xdr:col>
      <xdr:colOff>114300</xdr:colOff>
      <xdr:row>39</xdr:row>
      <xdr:rowOff>151638</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656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17543</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9310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19829</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8421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29227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151130</xdr:rowOff>
    </xdr:from>
    <xdr:to>
      <xdr:col>81</xdr:col>
      <xdr:colOff>101600</xdr:colOff>
      <xdr:row>56</xdr:row>
      <xdr:rowOff>81280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30480</xdr:rowOff>
    </xdr:from>
    <xdr:to>
      <xdr:col>85</xdr:col>
      <xdr:colOff>127000</xdr:colOff>
      <xdr:row>56</xdr:row>
      <xdr:rowOff>57150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9631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90170</xdr:rowOff>
    </xdr:from>
    <xdr:to>
      <xdr:col>76</xdr:col>
      <xdr:colOff>165100</xdr:colOff>
      <xdr:row>56</xdr:row>
      <xdr:rowOff>20320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140970</xdr:rowOff>
    </xdr:from>
    <xdr:to>
      <xdr:col>81</xdr:col>
      <xdr:colOff>50800</xdr:colOff>
      <xdr:row>56</xdr:row>
      <xdr:rowOff>30480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592300" y="957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48260</xdr:rowOff>
    </xdr:from>
    <xdr:to>
      <xdr:col>72</xdr:col>
      <xdr:colOff>38100</xdr:colOff>
      <xdr:row>55</xdr:row>
      <xdr:rowOff>149860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99060</xdr:rowOff>
    </xdr:from>
    <xdr:to>
      <xdr:col>76</xdr:col>
      <xdr:colOff>114300</xdr:colOff>
      <xdr:row>55</xdr:row>
      <xdr:rowOff>140970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3703300" y="9528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132080</xdr:rowOff>
    </xdr:from>
    <xdr:to>
      <xdr:col>67</xdr:col>
      <xdr:colOff>101600</xdr:colOff>
      <xdr:row>56</xdr:row>
      <xdr:rowOff>62230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99060</xdr:rowOff>
    </xdr:from>
    <xdr:to>
      <xdr:col>71</xdr:col>
      <xdr:colOff>177800</xdr:colOff>
      <xdr:row>56</xdr:row>
      <xdr:rowOff>11430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2814300" y="95288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97807</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36847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166387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78757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80416</xdr:rowOff>
    </xdr:from>
    <xdr:to>
      <xdr:col>116</xdr:col>
      <xdr:colOff>114300</xdr:colOff>
      <xdr:row>61</xdr:row>
      <xdr:rowOff>10566</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2110700" y="103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58843</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22199600" y="1034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89560</xdr:rowOff>
    </xdr:from>
    <xdr:to>
      <xdr:col>112</xdr:col>
      <xdr:colOff>38100</xdr:colOff>
      <xdr:row>61</xdr:row>
      <xdr:rowOff>19710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1272500" y="103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131216</xdr:rowOff>
    </xdr:from>
    <xdr:to>
      <xdr:col>116</xdr:col>
      <xdr:colOff>63500</xdr:colOff>
      <xdr:row>60</xdr:row>
      <xdr:rowOff>140360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1323300" y="10418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90475</xdr:rowOff>
    </xdr:from>
    <xdr:to>
      <xdr:col>107</xdr:col>
      <xdr:colOff>101600</xdr:colOff>
      <xdr:row>61</xdr:row>
      <xdr:rowOff>20625</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03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140360</xdr:rowOff>
    </xdr:from>
    <xdr:to>
      <xdr:col>111</xdr:col>
      <xdr:colOff>177800</xdr:colOff>
      <xdr:row>60</xdr:row>
      <xdr:rowOff>141275</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0434300" y="104273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95047</xdr:rowOff>
    </xdr:from>
    <xdr:to>
      <xdr:col>102</xdr:col>
      <xdr:colOff>165100</xdr:colOff>
      <xdr:row>61</xdr:row>
      <xdr:rowOff>25197</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9494500" y="103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141275</xdr:rowOff>
    </xdr:from>
    <xdr:to>
      <xdr:col>107</xdr:col>
      <xdr:colOff>50800</xdr:colOff>
      <xdr:row>60</xdr:row>
      <xdr:rowOff>145847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9545300" y="104282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84074</xdr:rowOff>
    </xdr:from>
    <xdr:to>
      <xdr:col>98</xdr:col>
      <xdr:colOff>38100</xdr:colOff>
      <xdr:row>61</xdr:row>
      <xdr:rowOff>14224</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8605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134874</xdr:rowOff>
    </xdr:from>
    <xdr:to>
      <xdr:col>102</xdr:col>
      <xdr:colOff>114300</xdr:colOff>
      <xdr:row>60</xdr:row>
      <xdr:rowOff>145847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656300" y="104218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10837</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21075727" y="104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11752</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20199427" y="104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16324</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9310427" y="104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5351</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84214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0000000-0008-0000-01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742" name="【児童館】&#10;有形固定資産減価償却率最小値テキスト">
          <a:extLst>
            <a:ext uri="{FF2B5EF4-FFF2-40B4-BE49-F238E27FC236}">
              <a16:creationId xmlns:a16="http://schemas.microsoft.com/office/drawing/2014/main" id="{00000000-0008-0000-0100-0000E6020000}"/>
            </a:ext>
          </a:extLst>
        </xdr:cNvPr>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児童館】&#10;有形固定資産減価償却率最大値テキスト">
          <a:extLst>
            <a:ext uri="{FF2B5EF4-FFF2-40B4-BE49-F238E27FC236}">
              <a16:creationId xmlns:a16="http://schemas.microsoft.com/office/drawing/2014/main" id="{00000000-0008-0000-0100-0000E8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746" name="【児童館】&#10;有形固定資産減価償却率平均値テキスト">
          <a:extLst>
            <a:ext uri="{FF2B5EF4-FFF2-40B4-BE49-F238E27FC236}">
              <a16:creationId xmlns:a16="http://schemas.microsoft.com/office/drawing/2014/main" id="{00000000-0008-0000-0100-0000EA020000}"/>
            </a:ext>
          </a:extLst>
        </xdr:cNvPr>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156463</xdr:rowOff>
    </xdr:from>
    <xdr:to>
      <xdr:col>85</xdr:col>
      <xdr:colOff>177800</xdr:colOff>
      <xdr:row>83</xdr:row>
      <xdr:rowOff>86613</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6268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134890</xdr:rowOff>
    </xdr:from>
    <xdr:ext cx="405111" cy="259045"/>
    <xdr:sp macro="" textlink="">
      <xdr:nvSpPr>
        <xdr:cNvPr id="758" name="【児童館】&#10;有形固定資産減価償却率該当値テキスト">
          <a:extLst>
            <a:ext uri="{FF2B5EF4-FFF2-40B4-BE49-F238E27FC236}">
              <a16:creationId xmlns:a16="http://schemas.microsoft.com/office/drawing/2014/main" id="{00000000-0008-0000-0100-0000F6020000}"/>
            </a:ext>
          </a:extLst>
        </xdr:cNvPr>
        <xdr:cNvSpPr txBox="1"/>
      </xdr:nvSpPr>
      <xdr:spPr>
        <a:xfrm>
          <a:off x="16357600"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28448</xdr:rowOff>
    </xdr:from>
    <xdr:to>
      <xdr:col>81</xdr:col>
      <xdr:colOff>101600</xdr:colOff>
      <xdr:row>83</xdr:row>
      <xdr:rowOff>130048</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5430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35813</xdr:rowOff>
    </xdr:from>
    <xdr:to>
      <xdr:col>85</xdr:col>
      <xdr:colOff>127000</xdr:colOff>
      <xdr:row>83</xdr:row>
      <xdr:rowOff>79248</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5481300" y="14266163"/>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156463</xdr:rowOff>
    </xdr:from>
    <xdr:to>
      <xdr:col>76</xdr:col>
      <xdr:colOff>165100</xdr:colOff>
      <xdr:row>83</xdr:row>
      <xdr:rowOff>86613</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4541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35813</xdr:rowOff>
    </xdr:from>
    <xdr:to>
      <xdr:col>81</xdr:col>
      <xdr:colOff>50800</xdr:colOff>
      <xdr:row>83</xdr:row>
      <xdr:rowOff>79248</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4592300" y="142661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119887</xdr:rowOff>
    </xdr:from>
    <xdr:to>
      <xdr:col>72</xdr:col>
      <xdr:colOff>38100</xdr:colOff>
      <xdr:row>83</xdr:row>
      <xdr:rowOff>50037</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3652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170687</xdr:rowOff>
    </xdr:from>
    <xdr:to>
      <xdr:col>76</xdr:col>
      <xdr:colOff>114300</xdr:colOff>
      <xdr:row>83</xdr:row>
      <xdr:rowOff>35813</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3703300" y="14229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76454</xdr:rowOff>
    </xdr:from>
    <xdr:to>
      <xdr:col>67</xdr:col>
      <xdr:colOff>101600</xdr:colOff>
      <xdr:row>83</xdr:row>
      <xdr:rowOff>6604</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2763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127254</xdr:rowOff>
    </xdr:from>
    <xdr:to>
      <xdr:col>71</xdr:col>
      <xdr:colOff>177800</xdr:colOff>
      <xdr:row>82</xdr:row>
      <xdr:rowOff>170687</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814300" y="141861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767" name="n_1aveValue【児童館】&#10;有形固定資産減価償却率">
          <a:extLst>
            <a:ext uri="{FF2B5EF4-FFF2-40B4-BE49-F238E27FC236}">
              <a16:creationId xmlns:a16="http://schemas.microsoft.com/office/drawing/2014/main" id="{00000000-0008-0000-0100-0000FF020000}"/>
            </a:ext>
          </a:extLst>
        </xdr:cNvPr>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768" name="n_2aveValue【児童館】&#10;有形固定資産減価償却率">
          <a:extLst>
            <a:ext uri="{FF2B5EF4-FFF2-40B4-BE49-F238E27FC236}">
              <a16:creationId xmlns:a16="http://schemas.microsoft.com/office/drawing/2014/main" id="{00000000-0008-0000-0100-000000030000}"/>
            </a:ext>
          </a:extLst>
        </xdr:cNvPr>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769" name="n_3aveValue【児童館】&#10;有形固定資産減価償却率">
          <a:extLst>
            <a:ext uri="{FF2B5EF4-FFF2-40B4-BE49-F238E27FC236}">
              <a16:creationId xmlns:a16="http://schemas.microsoft.com/office/drawing/2014/main" id="{00000000-0008-0000-0100-000001030000}"/>
            </a:ext>
          </a:extLst>
        </xdr:cNvPr>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770" name="n_4aveValue【児童館】&#10;有形固定資産減価償却率">
          <a:extLst>
            <a:ext uri="{FF2B5EF4-FFF2-40B4-BE49-F238E27FC236}">
              <a16:creationId xmlns:a16="http://schemas.microsoft.com/office/drawing/2014/main" id="{00000000-0008-0000-0100-000002030000}"/>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121175</xdr:rowOff>
    </xdr:from>
    <xdr:ext cx="405111" cy="259045"/>
    <xdr:sp macro="" textlink="">
      <xdr:nvSpPr>
        <xdr:cNvPr id="771" name="n_1mainValue【児童館】&#10;有形固定資産減価償却率">
          <a:extLst>
            <a:ext uri="{FF2B5EF4-FFF2-40B4-BE49-F238E27FC236}">
              <a16:creationId xmlns:a16="http://schemas.microsoft.com/office/drawing/2014/main" id="{00000000-0008-0000-0100-000003030000}"/>
            </a:ext>
          </a:extLst>
        </xdr:cNvPr>
        <xdr:cNvSpPr txBox="1"/>
      </xdr:nvSpPr>
      <xdr:spPr>
        <a:xfrm>
          <a:off x="152660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77740</xdr:rowOff>
    </xdr:from>
    <xdr:ext cx="405111" cy="259045"/>
    <xdr:sp macro="" textlink="">
      <xdr:nvSpPr>
        <xdr:cNvPr id="772" name="n_2mainValue【児童館】&#10;有形固定資産減価償却率">
          <a:extLst>
            <a:ext uri="{FF2B5EF4-FFF2-40B4-BE49-F238E27FC236}">
              <a16:creationId xmlns:a16="http://schemas.microsoft.com/office/drawing/2014/main" id="{00000000-0008-0000-0100-000004030000}"/>
            </a:ext>
          </a:extLst>
        </xdr:cNvPr>
        <xdr:cNvSpPr txBox="1"/>
      </xdr:nvSpPr>
      <xdr:spPr>
        <a:xfrm>
          <a:off x="143897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41164</xdr:rowOff>
    </xdr:from>
    <xdr:ext cx="405111" cy="259045"/>
    <xdr:sp macro="" textlink="">
      <xdr:nvSpPr>
        <xdr:cNvPr id="773" name="n_3mainValue【児童館】&#10;有形固定資産減価償却率">
          <a:extLst>
            <a:ext uri="{FF2B5EF4-FFF2-40B4-BE49-F238E27FC236}">
              <a16:creationId xmlns:a16="http://schemas.microsoft.com/office/drawing/2014/main" id="{00000000-0008-0000-0100-000005030000}"/>
            </a:ext>
          </a:extLst>
        </xdr:cNvPr>
        <xdr:cNvSpPr txBox="1"/>
      </xdr:nvSpPr>
      <xdr:spPr>
        <a:xfrm>
          <a:off x="13500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169181</xdr:rowOff>
    </xdr:from>
    <xdr:ext cx="405111" cy="259045"/>
    <xdr:sp macro="" textlink="">
      <xdr:nvSpPr>
        <xdr:cNvPr id="774" name="n_4mainValue【児童館】&#10;有形固定資産減価償却率">
          <a:extLst>
            <a:ext uri="{FF2B5EF4-FFF2-40B4-BE49-F238E27FC236}">
              <a16:creationId xmlns:a16="http://schemas.microsoft.com/office/drawing/2014/main" id="{00000000-0008-0000-0100-000006030000}"/>
            </a:ext>
          </a:extLst>
        </xdr:cNvPr>
        <xdr:cNvSpPr txBox="1"/>
      </xdr:nvSpPr>
      <xdr:spPr>
        <a:xfrm>
          <a:off x="12611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1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100-00001F03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100-000021030000}"/>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100-000023030000}"/>
            </a:ext>
          </a:extLst>
        </xdr:cNvPr>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100-00002F030000}"/>
            </a:ext>
          </a:extLst>
        </xdr:cNvPr>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38100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1323300" y="1442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1" name="n_4mainValue【児童館】&#10;一人当たり面積">
          <a:extLst>
            <a:ext uri="{FF2B5EF4-FFF2-40B4-BE49-F238E27FC236}">
              <a16:creationId xmlns:a16="http://schemas.microsoft.com/office/drawing/2014/main" id="{00000000-0008-0000-0100-00003F03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1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00000000-0008-0000-0100-000059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100-00005B030000}"/>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100-00005D030000}"/>
            </a:ext>
          </a:extLst>
        </xdr:cNvPr>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143511</xdr:rowOff>
    </xdr:from>
    <xdr:to>
      <xdr:col>85</xdr:col>
      <xdr:colOff>177800</xdr:colOff>
      <xdr:row>108</xdr:row>
      <xdr:rowOff>73661</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6268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121938</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100-000069030000}"/>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22861</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5481300" y="18516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144780</xdr:rowOff>
    </xdr:from>
    <xdr:to>
      <xdr:col>81</xdr:col>
      <xdr:colOff>50800</xdr:colOff>
      <xdr:row>108</xdr:row>
      <xdr:rowOff>0</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4592300" y="18489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63500</xdr:rowOff>
    </xdr:from>
    <xdr:to>
      <xdr:col>72</xdr:col>
      <xdr:colOff>38100</xdr:colOff>
      <xdr:row>107</xdr:row>
      <xdr:rowOff>165100</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365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107</xdr:row>
      <xdr:rowOff>144780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3703300" y="18459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33020</xdr:rowOff>
    </xdr:from>
    <xdr:to>
      <xdr:col>67</xdr:col>
      <xdr:colOff>101600</xdr:colOff>
      <xdr:row>107</xdr:row>
      <xdr:rowOff>134620</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276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83820</xdr:rowOff>
    </xdr:from>
    <xdr:to>
      <xdr:col>71</xdr:col>
      <xdr:colOff>177800</xdr:colOff>
      <xdr:row>107</xdr:row>
      <xdr:rowOff>114300</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a:off x="12814300" y="18428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100-00007203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100-00007303000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100-000074030000}"/>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100-000075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100-000076030000}"/>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100-000077030000}"/>
            </a:ext>
          </a:extLst>
        </xdr:cNvPr>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156227</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100-000078030000}"/>
            </a:ext>
          </a:extLst>
        </xdr:cNvPr>
        <xdr:cNvSpPr txBox="1"/>
      </xdr:nvSpPr>
      <xdr:spPr>
        <a:xfrm>
          <a:off x="13500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125747</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100-000079030000}"/>
            </a:ext>
          </a:extLst>
        </xdr:cNvPr>
        <xdr:cNvSpPr txBox="1"/>
      </xdr:nvSpPr>
      <xdr:spPr>
        <a:xfrm>
          <a:off x="12611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1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100-000094030000}"/>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100-00009603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100-00009803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100-0000A4030000}"/>
            </a:ext>
          </a:extLst>
        </xdr:cNvPr>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139881</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21323300" y="1848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139881</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a:off x="20434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143148</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flipV="1">
          <a:off x="19545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143148</xdr:rowOff>
    </xdr:from>
    <xdr:to>
      <xdr:col>102</xdr:col>
      <xdr:colOff>114300</xdr:colOff>
      <xdr:row>107</xdr:row>
      <xdr:rowOff>143148</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a:off x="18656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941" name="n_1aveValue【公民館】&#10;一人当たり面積">
          <a:extLst>
            <a:ext uri="{FF2B5EF4-FFF2-40B4-BE49-F238E27FC236}">
              <a16:creationId xmlns:a16="http://schemas.microsoft.com/office/drawing/2014/main" id="{00000000-0008-0000-0100-0000AD030000}"/>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42" name="n_2aveValue【公民館】&#10;一人当たり面積">
          <a:extLst>
            <a:ext uri="{FF2B5EF4-FFF2-40B4-BE49-F238E27FC236}">
              <a16:creationId xmlns:a16="http://schemas.microsoft.com/office/drawing/2014/main" id="{00000000-0008-0000-0100-0000AE03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943" name="n_3aveValue【公民館】&#10;一人当たり面積">
          <a:extLst>
            <a:ext uri="{FF2B5EF4-FFF2-40B4-BE49-F238E27FC236}">
              <a16:creationId xmlns:a16="http://schemas.microsoft.com/office/drawing/2014/main" id="{00000000-0008-0000-0100-0000AF030000}"/>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944" name="n_4aveValue【公民館】&#10;一人当たり面積">
          <a:extLst>
            <a:ext uri="{FF2B5EF4-FFF2-40B4-BE49-F238E27FC236}">
              <a16:creationId xmlns:a16="http://schemas.microsoft.com/office/drawing/2014/main" id="{00000000-0008-0000-0100-0000B0030000}"/>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945" name="n_1mainValue【公民館】&#10;一人当たり面積">
          <a:extLst>
            <a:ext uri="{FF2B5EF4-FFF2-40B4-BE49-F238E27FC236}">
              <a16:creationId xmlns:a16="http://schemas.microsoft.com/office/drawing/2014/main" id="{00000000-0008-0000-0100-0000B103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946" name="n_2mainValue【公民館】&#10;一人当たり面積">
          <a:extLst>
            <a:ext uri="{FF2B5EF4-FFF2-40B4-BE49-F238E27FC236}">
              <a16:creationId xmlns:a16="http://schemas.microsoft.com/office/drawing/2014/main" id="{00000000-0008-0000-0100-0000B2030000}"/>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947" name="n_3mainValue【公民館】&#10;一人当たり面積">
          <a:extLst>
            <a:ext uri="{FF2B5EF4-FFF2-40B4-BE49-F238E27FC236}">
              <a16:creationId xmlns:a16="http://schemas.microsoft.com/office/drawing/2014/main" id="{00000000-0008-0000-0100-0000B3030000}"/>
            </a:ext>
          </a:extLst>
        </xdr:cNvPr>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948" name="n_4mainValue【公民館】&#10;一人当たり面積">
          <a:extLst>
            <a:ext uri="{FF2B5EF4-FFF2-40B4-BE49-F238E27FC236}">
              <a16:creationId xmlns:a16="http://schemas.microsoft.com/office/drawing/2014/main" id="{00000000-0008-0000-0100-0000B4030000}"/>
            </a:ext>
          </a:extLst>
        </xdr:cNvPr>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類似団体と比較して、特に有形固定資産減価償却率が高くなっているのは、「幼稚園」・「児童館」・「公民館」である。これらは、昭和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年代に建てられたものが多く、特に「公民館」は</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％と老朽化が進んでいる。施設の安全性を確保した上で、統廃合も含めた施設維持管理の適正化・長寿命化を検討する必要がある。</a:t>
          </a: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ほとんどの施設において類似団体を下回っているが、「公営住宅」のみ高くなっている。現在、老朽化した公営住宅について、長寿命化計画に沿った除却を進めており、引き続き計画的な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152763</xdr:rowOff>
    </xdr:from>
    <xdr:to>
      <xdr:col>24</xdr:col>
      <xdr:colOff>114300</xdr:colOff>
      <xdr:row>40</xdr:row>
      <xdr:rowOff>82913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131190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32113</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8901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165117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87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137160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137160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137160</xdr:rowOff>
    </xdr:from>
    <xdr:to>
      <xdr:col>41</xdr:col>
      <xdr:colOff>50800</xdr:colOff>
      <xdr:row>40</xdr:row>
      <xdr:rowOff>137160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148082</xdr:rowOff>
    </xdr:from>
    <xdr:to>
      <xdr:col>24</xdr:col>
      <xdr:colOff>114300</xdr:colOff>
      <xdr:row>61</xdr:row>
      <xdr:rowOff>78232</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126509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125222</xdr:rowOff>
    </xdr:from>
    <xdr:to>
      <xdr:col>20</xdr:col>
      <xdr:colOff>38100</xdr:colOff>
      <xdr:row>61</xdr:row>
      <xdr:rowOff>55372</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xdr:rowOff>
    </xdr:from>
    <xdr:to>
      <xdr:col>24</xdr:col>
      <xdr:colOff>63500</xdr:colOff>
      <xdr:row>61</xdr:row>
      <xdr:rowOff>27432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46302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79502</xdr:rowOff>
    </xdr:from>
    <xdr:to>
      <xdr:col>15</xdr:col>
      <xdr:colOff>101600</xdr:colOff>
      <xdr:row>61</xdr:row>
      <xdr:rowOff>9652</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130302</xdr:rowOff>
    </xdr:from>
    <xdr:to>
      <xdr:col>19</xdr:col>
      <xdr:colOff>177800</xdr:colOff>
      <xdr:row>61</xdr:row>
      <xdr:rowOff>4572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41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130302</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3898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111506</xdr:rowOff>
    </xdr:from>
    <xdr:to>
      <xdr:col>6</xdr:col>
      <xdr:colOff>38100</xdr:colOff>
      <xdr:row>61</xdr:row>
      <xdr:rowOff>41656</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162306</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103898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46499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32783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50165</xdr:rowOff>
    </xdr:from>
    <xdr:to>
      <xdr:col>55</xdr:col>
      <xdr:colOff>50800</xdr:colOff>
      <xdr:row>61</xdr:row>
      <xdr:rowOff>151765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73042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36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95885</xdr:rowOff>
    </xdr:from>
    <xdr:to>
      <xdr:col>50</xdr:col>
      <xdr:colOff>165100</xdr:colOff>
      <xdr:row>62</xdr:row>
      <xdr:rowOff>26035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100965</xdr:rowOff>
    </xdr:from>
    <xdr:to>
      <xdr:col>55</xdr:col>
      <xdr:colOff>0</xdr:colOff>
      <xdr:row>61</xdr:row>
      <xdr:rowOff>146685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5594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146685</xdr:rowOff>
    </xdr:from>
    <xdr:to>
      <xdr:col>50</xdr:col>
      <xdr:colOff>114300</xdr:colOff>
      <xdr:row>61</xdr:row>
      <xdr:rowOff>148590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605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101600</xdr:rowOff>
    </xdr:from>
    <xdr:to>
      <xdr:col>41</xdr:col>
      <xdr:colOff>101600</xdr:colOff>
      <xdr:row>62</xdr:row>
      <xdr:rowOff>31750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148590</xdr:rowOff>
    </xdr:from>
    <xdr:to>
      <xdr:col>45</xdr:col>
      <xdr:colOff>177800</xdr:colOff>
      <xdr:row>61</xdr:row>
      <xdr:rowOff>152400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101600</xdr:rowOff>
    </xdr:from>
    <xdr:to>
      <xdr:col>36</xdr:col>
      <xdr:colOff>165100</xdr:colOff>
      <xdr:row>62</xdr:row>
      <xdr:rowOff>31750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152400</xdr:rowOff>
    </xdr:from>
    <xdr:to>
      <xdr:col>41</xdr:col>
      <xdr:colOff>50800</xdr:colOff>
      <xdr:row>61</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17162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22877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22877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20590</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92963</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395983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145035</xdr:rowOff>
    </xdr:from>
    <xdr:to>
      <xdr:col>15</xdr:col>
      <xdr:colOff>101600</xdr:colOff>
      <xdr:row>81</xdr:row>
      <xdr:rowOff>75185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24385</xdr:rowOff>
    </xdr:from>
    <xdr:to>
      <xdr:col>19</xdr:col>
      <xdr:colOff>177800</xdr:colOff>
      <xdr:row>81</xdr:row>
      <xdr:rowOff>72389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39118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24385</xdr:rowOff>
    </xdr:from>
    <xdr:to>
      <xdr:col>15</xdr:col>
      <xdr:colOff>50800</xdr:colOff>
      <xdr:row>82</xdr:row>
      <xdr:rowOff>49530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2019300" y="13911835"/>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119887</xdr:rowOff>
    </xdr:from>
    <xdr:to>
      <xdr:col>6</xdr:col>
      <xdr:colOff>38100</xdr:colOff>
      <xdr:row>82</xdr:row>
      <xdr:rowOff>50037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170687</xdr:rowOff>
    </xdr:from>
    <xdr:to>
      <xdr:col>10</xdr:col>
      <xdr:colOff>114300</xdr:colOff>
      <xdr:row>82</xdr:row>
      <xdr:rowOff>49530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40581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66312</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41164</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40639</xdr:rowOff>
    </xdr:from>
    <xdr:to>
      <xdr:col>55</xdr:col>
      <xdr:colOff>50800</xdr:colOff>
      <xdr:row>81</xdr:row>
      <xdr:rowOff>142239</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63516</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377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91439</xdr:rowOff>
    </xdr:from>
    <xdr:to>
      <xdr:col>55</xdr:col>
      <xdr:colOff>0</xdr:colOff>
      <xdr:row>81</xdr:row>
      <xdr:rowOff>106680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9639300" y="139788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55880</xdr:rowOff>
    </xdr:from>
    <xdr:to>
      <xdr:col>46</xdr:col>
      <xdr:colOff>38100</xdr:colOff>
      <xdr:row>81</xdr:row>
      <xdr:rowOff>157480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106680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399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109220</xdr:rowOff>
    </xdr:from>
    <xdr:to>
      <xdr:col>41</xdr:col>
      <xdr:colOff>101600</xdr:colOff>
      <xdr:row>82</xdr:row>
      <xdr:rowOff>39370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160020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7861300" y="13994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109220</xdr:rowOff>
    </xdr:from>
    <xdr:to>
      <xdr:col>36</xdr:col>
      <xdr:colOff>165100</xdr:colOff>
      <xdr:row>82</xdr:row>
      <xdr:rowOff>39370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160020</xdr:rowOff>
    </xdr:from>
    <xdr:to>
      <xdr:col>41</xdr:col>
      <xdr:colOff>50800</xdr:colOff>
      <xdr:row>81</xdr:row>
      <xdr:rowOff>160020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047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2557</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2557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55897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55897</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00000000-0008-0000-02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a:extLst>
            <a:ext uri="{FF2B5EF4-FFF2-40B4-BE49-F238E27FC236}">
              <a16:creationId xmlns:a16="http://schemas.microsoft.com/office/drawing/2014/main" id="{00000000-0008-0000-0200-00008E010000}"/>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00000000-0008-0000-0200-000090010000}"/>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00000000-0008-0000-0200-000092010000}"/>
            </a:ext>
          </a:extLst>
        </xdr:cNvPr>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57404</xdr:rowOff>
    </xdr:from>
    <xdr:to>
      <xdr:col>24</xdr:col>
      <xdr:colOff>114300</xdr:colOff>
      <xdr:row>105</xdr:row>
      <xdr:rowOff>159004</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4584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35831</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0000000-0008-0000-0200-00009E010000}"/>
            </a:ext>
          </a:extLst>
        </xdr:cNvPr>
        <xdr:cNvSpPr txBox="1"/>
      </xdr:nvSpPr>
      <xdr:spPr>
        <a:xfrm>
          <a:off x="4673600"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11685</xdr:rowOff>
    </xdr:from>
    <xdr:to>
      <xdr:col>20</xdr:col>
      <xdr:colOff>38100</xdr:colOff>
      <xdr:row>105</xdr:row>
      <xdr:rowOff>113285</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3746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62485</xdr:rowOff>
    </xdr:from>
    <xdr:to>
      <xdr:col>24</xdr:col>
      <xdr:colOff>63500</xdr:colOff>
      <xdr:row>105</xdr:row>
      <xdr:rowOff>108204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3797300" y="180647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137413</xdr:rowOff>
    </xdr:from>
    <xdr:to>
      <xdr:col>15</xdr:col>
      <xdr:colOff>101600</xdr:colOff>
      <xdr:row>105</xdr:row>
      <xdr:rowOff>67563</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2857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xdr:rowOff>
    </xdr:from>
    <xdr:to>
      <xdr:col>19</xdr:col>
      <xdr:colOff>177800</xdr:colOff>
      <xdr:row>105</xdr:row>
      <xdr:rowOff>62485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2908300" y="180190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96265</xdr:rowOff>
    </xdr:from>
    <xdr:to>
      <xdr:col>10</xdr:col>
      <xdr:colOff>165100</xdr:colOff>
      <xdr:row>105</xdr:row>
      <xdr:rowOff>26415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968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147065</xdr:rowOff>
    </xdr:from>
    <xdr:to>
      <xdr:col>15</xdr:col>
      <xdr:colOff>50800</xdr:colOff>
      <xdr:row>105</xdr:row>
      <xdr:rowOff>16763</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019300" y="179778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57404</xdr:rowOff>
    </xdr:from>
    <xdr:to>
      <xdr:col>6</xdr:col>
      <xdr:colOff>38100</xdr:colOff>
      <xdr:row>104</xdr:row>
      <xdr:rowOff>159004</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079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108204</xdr:rowOff>
    </xdr:from>
    <xdr:to>
      <xdr:col>10</xdr:col>
      <xdr:colOff>114300</xdr:colOff>
      <xdr:row>104</xdr:row>
      <xdr:rowOff>147065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130300" y="1793900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3" name="n_1aveValue【市民会館】&#10;有形固定資産減価償却率">
          <a:extLst>
            <a:ext uri="{FF2B5EF4-FFF2-40B4-BE49-F238E27FC236}">
              <a16:creationId xmlns:a16="http://schemas.microsoft.com/office/drawing/2014/main" id="{00000000-0008-0000-0200-0000A7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4" name="n_2aveValue【市民会館】&#10;有形固定資産減価償却率">
          <a:extLst>
            <a:ext uri="{FF2B5EF4-FFF2-40B4-BE49-F238E27FC236}">
              <a16:creationId xmlns:a16="http://schemas.microsoft.com/office/drawing/2014/main" id="{00000000-0008-0000-0200-0000A8010000}"/>
            </a:ext>
          </a:extLst>
        </xdr:cNvPr>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25" name="n_3aveValue【市民会館】&#10;有形固定資産減価償却率">
          <a:extLst>
            <a:ext uri="{FF2B5EF4-FFF2-40B4-BE49-F238E27FC236}">
              <a16:creationId xmlns:a16="http://schemas.microsoft.com/office/drawing/2014/main" id="{00000000-0008-0000-0200-0000A9010000}"/>
            </a:ext>
          </a:extLst>
        </xdr:cNvPr>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6" name="n_4aveValue【市民会館】&#10;有形固定資産減価償却率">
          <a:extLst>
            <a:ext uri="{FF2B5EF4-FFF2-40B4-BE49-F238E27FC236}">
              <a16:creationId xmlns:a16="http://schemas.microsoft.com/office/drawing/2014/main" id="{00000000-0008-0000-0200-0000AA010000}"/>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104412</xdr:rowOff>
    </xdr:from>
    <xdr:ext cx="405111" cy="259045"/>
    <xdr:sp macro="" textlink="">
      <xdr:nvSpPr>
        <xdr:cNvPr id="427" name="n_1mainValue【市民会館】&#10;有形固定資産減価償却率">
          <a:extLst>
            <a:ext uri="{FF2B5EF4-FFF2-40B4-BE49-F238E27FC236}">
              <a16:creationId xmlns:a16="http://schemas.microsoft.com/office/drawing/2014/main" id="{00000000-0008-0000-0200-0000AB010000}"/>
            </a:ext>
          </a:extLst>
        </xdr:cNvPr>
        <xdr:cNvSpPr txBox="1"/>
      </xdr:nvSpPr>
      <xdr:spPr>
        <a:xfrm>
          <a:off x="35820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58690</xdr:rowOff>
    </xdr:from>
    <xdr:ext cx="405111" cy="259045"/>
    <xdr:sp macro="" textlink="">
      <xdr:nvSpPr>
        <xdr:cNvPr id="428" name="n_2mainValue【市民会館】&#10;有形固定資産減価償却率">
          <a:extLst>
            <a:ext uri="{FF2B5EF4-FFF2-40B4-BE49-F238E27FC236}">
              <a16:creationId xmlns:a16="http://schemas.microsoft.com/office/drawing/2014/main" id="{00000000-0008-0000-0200-0000AC010000}"/>
            </a:ext>
          </a:extLst>
        </xdr:cNvPr>
        <xdr:cNvSpPr txBox="1"/>
      </xdr:nvSpPr>
      <xdr:spPr>
        <a:xfrm>
          <a:off x="2705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17542</xdr:rowOff>
    </xdr:from>
    <xdr:ext cx="405111" cy="259045"/>
    <xdr:sp macro="" textlink="">
      <xdr:nvSpPr>
        <xdr:cNvPr id="429" name="n_3mainValue【市民会館】&#10;有形固定資産減価償却率">
          <a:extLst>
            <a:ext uri="{FF2B5EF4-FFF2-40B4-BE49-F238E27FC236}">
              <a16:creationId xmlns:a16="http://schemas.microsoft.com/office/drawing/2014/main" id="{00000000-0008-0000-0200-0000AD010000}"/>
            </a:ext>
          </a:extLst>
        </xdr:cNvPr>
        <xdr:cNvSpPr txBox="1"/>
      </xdr:nvSpPr>
      <xdr:spPr>
        <a:xfrm>
          <a:off x="18167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150131</xdr:rowOff>
    </xdr:from>
    <xdr:ext cx="405111" cy="259045"/>
    <xdr:sp macro="" textlink="">
      <xdr:nvSpPr>
        <xdr:cNvPr id="430" name="n_4mainValue【市民会館】&#10;有形固定資産減価償却率">
          <a:extLst>
            <a:ext uri="{FF2B5EF4-FFF2-40B4-BE49-F238E27FC236}">
              <a16:creationId xmlns:a16="http://schemas.microsoft.com/office/drawing/2014/main" id="{00000000-0008-0000-0200-0000AE010000}"/>
            </a:ext>
          </a:extLst>
        </xdr:cNvPr>
        <xdr:cNvSpPr txBox="1"/>
      </xdr:nvSpPr>
      <xdr:spPr>
        <a:xfrm>
          <a:off x="927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71120</xdr:rowOff>
    </xdr:from>
    <xdr:to>
      <xdr:col>55</xdr:col>
      <xdr:colOff>50800</xdr:colOff>
      <xdr:row>104</xdr:row>
      <xdr:rowOff>1270</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93997</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121920</xdr:rowOff>
    </xdr:from>
    <xdr:to>
      <xdr:col>55</xdr:col>
      <xdr:colOff>0</xdr:colOff>
      <xdr:row>103</xdr:row>
      <xdr:rowOff>133350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9639300" y="17781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133350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8750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90170</xdr:rowOff>
    </xdr:from>
    <xdr:to>
      <xdr:col>41</xdr:col>
      <xdr:colOff>101600</xdr:colOff>
      <xdr:row>104</xdr:row>
      <xdr:rowOff>20320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140970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861300" y="1779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93980</xdr:rowOff>
    </xdr:from>
    <xdr:to>
      <xdr:col>36</xdr:col>
      <xdr:colOff>165100</xdr:colOff>
      <xdr:row>104</xdr:row>
      <xdr:rowOff>24130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140970</xdr:rowOff>
    </xdr:from>
    <xdr:to>
      <xdr:col>41</xdr:col>
      <xdr:colOff>50800</xdr:colOff>
      <xdr:row>103</xdr:row>
      <xdr:rowOff>144780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72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29227</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36847</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40657</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2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652</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44450</xdr:rowOff>
    </xdr:from>
    <xdr:to>
      <xdr:col>81</xdr:col>
      <xdr:colOff>101600</xdr:colOff>
      <xdr:row>37</xdr:row>
      <xdr:rowOff>146050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28575</xdr:rowOff>
    </xdr:from>
    <xdr:to>
      <xdr:col>85</xdr:col>
      <xdr:colOff>127000</xdr:colOff>
      <xdr:row>37</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5481300" y="63722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57785</xdr:rowOff>
    </xdr:from>
    <xdr:to>
      <xdr:col>76</xdr:col>
      <xdr:colOff>165100</xdr:colOff>
      <xdr:row>36</xdr:row>
      <xdr:rowOff>159385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37</xdr:row>
      <xdr:rowOff>95250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592300" y="628078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76835</xdr:rowOff>
    </xdr:from>
    <xdr:to>
      <xdr:col>72</xdr:col>
      <xdr:colOff>38100</xdr:colOff>
      <xdr:row>37</xdr:row>
      <xdr:rowOff>6985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108585</xdr:rowOff>
    </xdr:from>
    <xdr:to>
      <xdr:col>76</xdr:col>
      <xdr:colOff>114300</xdr:colOff>
      <xdr:row>36</xdr:row>
      <xdr:rowOff>127635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3703300" y="62807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127635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814300" y="626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162577</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4462</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56078</xdr:rowOff>
    </xdr:from>
    <xdr:to>
      <xdr:col>116</xdr:col>
      <xdr:colOff>114300</xdr:colOff>
      <xdr:row>38</xdr:row>
      <xdr:rowOff>157678</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65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34505</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65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54669</xdr:rowOff>
    </xdr:from>
    <xdr:to>
      <xdr:col>112</xdr:col>
      <xdr:colOff>38100</xdr:colOff>
      <xdr:row>38</xdr:row>
      <xdr:rowOff>156269</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6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105469</xdr:rowOff>
    </xdr:from>
    <xdr:to>
      <xdr:col>116</xdr:col>
      <xdr:colOff>63500</xdr:colOff>
      <xdr:row>38</xdr:row>
      <xdr:rowOff>106878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1323300" y="6620569"/>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91861</xdr:rowOff>
    </xdr:from>
    <xdr:to>
      <xdr:col>107</xdr:col>
      <xdr:colOff>101600</xdr:colOff>
      <xdr:row>38</xdr:row>
      <xdr:rowOff>22011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64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142661</xdr:rowOff>
    </xdr:from>
    <xdr:to>
      <xdr:col>111</xdr:col>
      <xdr:colOff>177800</xdr:colOff>
      <xdr:row>38</xdr:row>
      <xdr:rowOff>105469</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0434300" y="6486311"/>
          <a:ext cx="889000" cy="1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28707</xdr:rowOff>
    </xdr:from>
    <xdr:to>
      <xdr:col>102</xdr:col>
      <xdr:colOff>165100</xdr:colOff>
      <xdr:row>39</xdr:row>
      <xdr:rowOff>130307</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67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142661</xdr:rowOff>
    </xdr:from>
    <xdr:to>
      <xdr:col>107</xdr:col>
      <xdr:colOff>50800</xdr:colOff>
      <xdr:row>39</xdr:row>
      <xdr:rowOff>79507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45300" y="6486311"/>
          <a:ext cx="889000" cy="27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42590</xdr:rowOff>
    </xdr:from>
    <xdr:to>
      <xdr:col>98</xdr:col>
      <xdr:colOff>38100</xdr:colOff>
      <xdr:row>39</xdr:row>
      <xdr:rowOff>144190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67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79507</xdr:rowOff>
    </xdr:from>
    <xdr:to>
      <xdr:col>102</xdr:col>
      <xdr:colOff>114300</xdr:colOff>
      <xdr:row>39</xdr:row>
      <xdr:rowOff>93390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8656300" y="6766057"/>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1345</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3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38538</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2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121434</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160717</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5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2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2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200-00007602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200-000078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26687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200-000084020000}"/>
            </a:ext>
          </a:extLst>
        </xdr:cNvPr>
        <xdr:cNvSpPr txBox="1"/>
      </xdr:nvSpPr>
      <xdr:spPr>
        <a:xfrm>
          <a:off x="1635760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99060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5481300" y="10191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76200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4592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xdr:rowOff>
    </xdr:from>
    <xdr:to>
      <xdr:col>76</xdr:col>
      <xdr:colOff>114300</xdr:colOff>
      <xdr:row>59</xdr:row>
      <xdr:rowOff>38100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3703300" y="10130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24130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59</xdr:row>
      <xdr:rowOff>15240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14300" y="10088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118127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5266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80027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4389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57167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3500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40657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2611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105156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0434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109728</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9545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109728</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656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151655</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2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00000000-0008-0000-0200-0000E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00000000-0008-0000-0200-0000E8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200-0000EA020000}"/>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111398</xdr:rowOff>
    </xdr:from>
    <xdr:to>
      <xdr:col>85</xdr:col>
      <xdr:colOff>177800</xdr:colOff>
      <xdr:row>80</xdr:row>
      <xdr:rowOff>41548</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6268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134275</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200-0000F6020000}"/>
            </a:ext>
          </a:extLst>
        </xdr:cNvPr>
        <xdr:cNvSpPr txBox="1"/>
      </xdr:nvSpPr>
      <xdr:spPr>
        <a:xfrm>
          <a:off x="16357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34834</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15481300" y="137067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34834</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4592300" y="137116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79</xdr:row>
      <xdr:rowOff>167095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703300" y="136740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44450</xdr:rowOff>
    </xdr:from>
    <xdr:to>
      <xdr:col>67</xdr:col>
      <xdr:colOff>101600</xdr:colOff>
      <xdr:row>79</xdr:row>
      <xdr:rowOff>146050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76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79</xdr:row>
      <xdr:rowOff>129539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814300" y="13639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200-0000FF020000}"/>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200-000000030000}"/>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200-000001030000}"/>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200-000002030000}"/>
            </a:ext>
          </a:extLst>
        </xdr:cNvPr>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200-000003030000}"/>
            </a:ext>
          </a:extLst>
        </xdr:cNvPr>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200-000004030000}"/>
            </a:ext>
          </a:extLst>
        </xdr:cNvPr>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200-000005030000}"/>
            </a:ext>
          </a:extLst>
        </xdr:cNvPr>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200-000006030000}"/>
            </a:ext>
          </a:extLst>
        </xdr:cNvPr>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00000000-0008-0000-02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7" name="【消防施設】&#10;一人当たり面積最小値テキスト">
          <a:extLst>
            <a:ext uri="{FF2B5EF4-FFF2-40B4-BE49-F238E27FC236}">
              <a16:creationId xmlns:a16="http://schemas.microsoft.com/office/drawing/2014/main" id="{00000000-0008-0000-0200-00001D03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99" name="【消防施設】&#10;一人当たり面積最大値テキスト">
          <a:extLst>
            <a:ext uri="{FF2B5EF4-FFF2-40B4-BE49-F238E27FC236}">
              <a16:creationId xmlns:a16="http://schemas.microsoft.com/office/drawing/2014/main" id="{00000000-0008-0000-0200-00001F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801" name="【消防施設】&#10;一人当たり面積平均値テキスト">
          <a:extLst>
            <a:ext uri="{FF2B5EF4-FFF2-40B4-BE49-F238E27FC236}">
              <a16:creationId xmlns:a16="http://schemas.microsoft.com/office/drawing/2014/main" id="{00000000-0008-0000-0200-000021030000}"/>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813" name="【消防施設】&#10;一人当たり面積該当値テキスト">
          <a:extLst>
            <a:ext uri="{FF2B5EF4-FFF2-40B4-BE49-F238E27FC236}">
              <a16:creationId xmlns:a16="http://schemas.microsoft.com/office/drawing/2014/main" id="{00000000-0008-0000-0200-00002D030000}"/>
            </a:ext>
          </a:extLst>
        </xdr:cNvPr>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131826</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1323300" y="143438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131826</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0434300" y="1436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136398</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9545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22" name="n_1aveValue【消防施設】&#10;一人当たり面積">
          <a:extLst>
            <a:ext uri="{FF2B5EF4-FFF2-40B4-BE49-F238E27FC236}">
              <a16:creationId xmlns:a16="http://schemas.microsoft.com/office/drawing/2014/main" id="{00000000-0008-0000-0200-000036030000}"/>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3" name="n_2aveValue【消防施設】&#10;一人当たり面積">
          <a:extLst>
            <a:ext uri="{FF2B5EF4-FFF2-40B4-BE49-F238E27FC236}">
              <a16:creationId xmlns:a16="http://schemas.microsoft.com/office/drawing/2014/main" id="{00000000-0008-0000-0200-000037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824" name="n_3aveValue【消防施設】&#10;一人当たり面積">
          <a:extLst>
            <a:ext uri="{FF2B5EF4-FFF2-40B4-BE49-F238E27FC236}">
              <a16:creationId xmlns:a16="http://schemas.microsoft.com/office/drawing/2014/main" id="{00000000-0008-0000-0200-000038030000}"/>
            </a:ext>
          </a:extLst>
        </xdr:cNvPr>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5" name="n_4aveValue【消防施設】&#10;一人当たり面積">
          <a:extLst>
            <a:ext uri="{FF2B5EF4-FFF2-40B4-BE49-F238E27FC236}">
              <a16:creationId xmlns:a16="http://schemas.microsoft.com/office/drawing/2014/main" id="{00000000-0008-0000-0200-000039030000}"/>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2303</xdr:rowOff>
    </xdr:from>
    <xdr:ext cx="469744" cy="259045"/>
    <xdr:sp macro="" textlink="">
      <xdr:nvSpPr>
        <xdr:cNvPr id="826" name="n_1mainValue【消防施設】&#10;一人当たり面積">
          <a:extLst>
            <a:ext uri="{FF2B5EF4-FFF2-40B4-BE49-F238E27FC236}">
              <a16:creationId xmlns:a16="http://schemas.microsoft.com/office/drawing/2014/main" id="{00000000-0008-0000-0200-00003A030000}"/>
            </a:ext>
          </a:extLst>
        </xdr:cNvPr>
        <xdr:cNvSpPr txBox="1"/>
      </xdr:nvSpPr>
      <xdr:spPr>
        <a:xfrm>
          <a:off x="21075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827" name="n_2mainValue【消防施設】&#10;一人当たり面積">
          <a:extLst>
            <a:ext uri="{FF2B5EF4-FFF2-40B4-BE49-F238E27FC236}">
              <a16:creationId xmlns:a16="http://schemas.microsoft.com/office/drawing/2014/main" id="{00000000-0008-0000-0200-00003B030000}"/>
            </a:ext>
          </a:extLst>
        </xdr:cNvPr>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8" name="n_3mainValue【消防施設】&#10;一人当たり面積">
          <a:extLst>
            <a:ext uri="{FF2B5EF4-FFF2-40B4-BE49-F238E27FC236}">
              <a16:creationId xmlns:a16="http://schemas.microsoft.com/office/drawing/2014/main" id="{00000000-0008-0000-0200-00003C03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29" name="n_4mainValue【消防施設】&#10;一人当たり面積">
          <a:extLst>
            <a:ext uri="{FF2B5EF4-FFF2-40B4-BE49-F238E27FC236}">
              <a16:creationId xmlns:a16="http://schemas.microsoft.com/office/drawing/2014/main" id="{00000000-0008-0000-0200-00003D030000}"/>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00000000-0008-0000-0200-00005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6" name="【庁舎】&#10;有形固定資産減価償却率最小値テキスト">
          <a:extLst>
            <a:ext uri="{FF2B5EF4-FFF2-40B4-BE49-F238E27FC236}">
              <a16:creationId xmlns:a16="http://schemas.microsoft.com/office/drawing/2014/main" id="{00000000-0008-0000-0200-00005803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58" name="【庁舎】&#10;有形固定資産減価償却率最大値テキスト">
          <a:extLst>
            <a:ext uri="{FF2B5EF4-FFF2-40B4-BE49-F238E27FC236}">
              <a16:creationId xmlns:a16="http://schemas.microsoft.com/office/drawing/2014/main" id="{00000000-0008-0000-0200-00005A03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60" name="【庁舎】&#10;有形固定資産減価償却率平均値テキスト">
          <a:extLst>
            <a:ext uri="{FF2B5EF4-FFF2-40B4-BE49-F238E27FC236}">
              <a16:creationId xmlns:a16="http://schemas.microsoft.com/office/drawing/2014/main" id="{00000000-0008-0000-0200-00005C03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147864</xdr:rowOff>
    </xdr:from>
    <xdr:to>
      <xdr:col>85</xdr:col>
      <xdr:colOff>177800</xdr:colOff>
      <xdr:row>109</xdr:row>
      <xdr:rowOff>78014</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6268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62791</xdr:rowOff>
    </xdr:from>
    <xdr:ext cx="405111" cy="259045"/>
    <xdr:sp macro="" textlink="">
      <xdr:nvSpPr>
        <xdr:cNvPr id="872" name="【庁舎】&#10;有形固定資産減価償却率該当値テキスト">
          <a:extLst>
            <a:ext uri="{FF2B5EF4-FFF2-40B4-BE49-F238E27FC236}">
              <a16:creationId xmlns:a16="http://schemas.microsoft.com/office/drawing/2014/main" id="{00000000-0008-0000-0200-000068030000}"/>
            </a:ext>
          </a:extLst>
        </xdr:cNvPr>
        <xdr:cNvSpPr txBox="1"/>
      </xdr:nvSpPr>
      <xdr:spPr>
        <a:xfrm>
          <a:off x="16357600" y="185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118473</xdr:rowOff>
    </xdr:from>
    <xdr:to>
      <xdr:col>81</xdr:col>
      <xdr:colOff>101600</xdr:colOff>
      <xdr:row>109</xdr:row>
      <xdr:rowOff>48623</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5430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169273</xdr:rowOff>
    </xdr:from>
    <xdr:to>
      <xdr:col>85</xdr:col>
      <xdr:colOff>127000</xdr:colOff>
      <xdr:row>109</xdr:row>
      <xdr:rowOff>27214</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5481300" y="186858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89081</xdr:rowOff>
    </xdr:from>
    <xdr:to>
      <xdr:col>76</xdr:col>
      <xdr:colOff>165100</xdr:colOff>
      <xdr:row>109</xdr:row>
      <xdr:rowOff>19231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4541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139881</xdr:rowOff>
    </xdr:from>
    <xdr:to>
      <xdr:col>81</xdr:col>
      <xdr:colOff>50800</xdr:colOff>
      <xdr:row>108</xdr:row>
      <xdr:rowOff>169273</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4592300" y="186564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139881</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3703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31931</xdr:rowOff>
    </xdr:from>
    <xdr:to>
      <xdr:col>67</xdr:col>
      <xdr:colOff>101600</xdr:colOff>
      <xdr:row>108</xdr:row>
      <xdr:rowOff>133531</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276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82731</xdr:rowOff>
    </xdr:from>
    <xdr:to>
      <xdr:col>71</xdr:col>
      <xdr:colOff>177800</xdr:colOff>
      <xdr:row>108</xdr:row>
      <xdr:rowOff>110489</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2814300" y="185993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1" name="n_1aveValue【庁舎】&#10;有形固定資産減価償却率">
          <a:extLst>
            <a:ext uri="{FF2B5EF4-FFF2-40B4-BE49-F238E27FC236}">
              <a16:creationId xmlns:a16="http://schemas.microsoft.com/office/drawing/2014/main" id="{00000000-0008-0000-0200-000071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2" name="n_2aveValue【庁舎】&#10;有形固定資産減価償却率">
          <a:extLst>
            <a:ext uri="{FF2B5EF4-FFF2-40B4-BE49-F238E27FC236}">
              <a16:creationId xmlns:a16="http://schemas.microsoft.com/office/drawing/2014/main" id="{00000000-0008-0000-0200-00007203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83" name="n_3aveValue【庁舎】&#10;有形固定資産減価償却率">
          <a:extLst>
            <a:ext uri="{FF2B5EF4-FFF2-40B4-BE49-F238E27FC236}">
              <a16:creationId xmlns:a16="http://schemas.microsoft.com/office/drawing/2014/main" id="{00000000-0008-0000-0200-000073030000}"/>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84" name="n_4aveValue【庁舎】&#10;有形固定資産減価償却率">
          <a:extLst>
            <a:ext uri="{FF2B5EF4-FFF2-40B4-BE49-F238E27FC236}">
              <a16:creationId xmlns:a16="http://schemas.microsoft.com/office/drawing/2014/main" id="{00000000-0008-0000-0200-000074030000}"/>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39750</xdr:rowOff>
    </xdr:from>
    <xdr:ext cx="405111" cy="259045"/>
    <xdr:sp macro="" textlink="">
      <xdr:nvSpPr>
        <xdr:cNvPr id="885" name="n_1mainValue【庁舎】&#10;有形固定資産減価償却率">
          <a:extLst>
            <a:ext uri="{FF2B5EF4-FFF2-40B4-BE49-F238E27FC236}">
              <a16:creationId xmlns:a16="http://schemas.microsoft.com/office/drawing/2014/main" id="{00000000-0008-0000-0200-000075030000}"/>
            </a:ext>
          </a:extLst>
        </xdr:cNvPr>
        <xdr:cNvSpPr txBox="1"/>
      </xdr:nvSpPr>
      <xdr:spPr>
        <a:xfrm>
          <a:off x="152660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10358</xdr:rowOff>
    </xdr:from>
    <xdr:ext cx="405111" cy="259045"/>
    <xdr:sp macro="" textlink="">
      <xdr:nvSpPr>
        <xdr:cNvPr id="886" name="n_2mainValue【庁舎】&#10;有形固定資産減価償却率">
          <a:extLst>
            <a:ext uri="{FF2B5EF4-FFF2-40B4-BE49-F238E27FC236}">
              <a16:creationId xmlns:a16="http://schemas.microsoft.com/office/drawing/2014/main" id="{00000000-0008-0000-0200-000076030000}"/>
            </a:ext>
          </a:extLst>
        </xdr:cNvPr>
        <xdr:cNvSpPr txBox="1"/>
      </xdr:nvSpPr>
      <xdr:spPr>
        <a:xfrm>
          <a:off x="14389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887" name="n_3mainValue【庁舎】&#10;有形固定資産減価償却率">
          <a:extLst>
            <a:ext uri="{FF2B5EF4-FFF2-40B4-BE49-F238E27FC236}">
              <a16:creationId xmlns:a16="http://schemas.microsoft.com/office/drawing/2014/main" id="{00000000-0008-0000-0200-000077030000}"/>
            </a:ext>
          </a:extLst>
        </xdr:cNvPr>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124658</xdr:rowOff>
    </xdr:from>
    <xdr:ext cx="405111" cy="259045"/>
    <xdr:sp macro="" textlink="">
      <xdr:nvSpPr>
        <xdr:cNvPr id="888" name="n_4mainValue【庁舎】&#10;有形固定資産減価償却率">
          <a:extLst>
            <a:ext uri="{FF2B5EF4-FFF2-40B4-BE49-F238E27FC236}">
              <a16:creationId xmlns:a16="http://schemas.microsoft.com/office/drawing/2014/main" id="{00000000-0008-0000-0200-000078030000}"/>
            </a:ext>
          </a:extLst>
        </xdr:cNvPr>
        <xdr:cNvSpPr txBox="1"/>
      </xdr:nvSpPr>
      <xdr:spPr>
        <a:xfrm>
          <a:off x="12611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3" name="【庁舎】&#10;一人当たり面積最小値テキスト">
          <a:extLst>
            <a:ext uri="{FF2B5EF4-FFF2-40B4-BE49-F238E27FC236}">
              <a16:creationId xmlns:a16="http://schemas.microsoft.com/office/drawing/2014/main" id="{00000000-0008-0000-0200-000091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5" name="【庁舎】&#10;一人当たり面積最大値テキスト">
          <a:extLst>
            <a:ext uri="{FF2B5EF4-FFF2-40B4-BE49-F238E27FC236}">
              <a16:creationId xmlns:a16="http://schemas.microsoft.com/office/drawing/2014/main" id="{00000000-0008-0000-0200-000093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17" name="【庁舎】&#10;一人当たり面積平均値テキスト">
          <a:extLst>
            <a:ext uri="{FF2B5EF4-FFF2-40B4-BE49-F238E27FC236}">
              <a16:creationId xmlns:a16="http://schemas.microsoft.com/office/drawing/2014/main" id="{00000000-0008-0000-0200-000095030000}"/>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929" name="【庁舎】&#10;一人当たり面積該当値テキスト">
          <a:extLst>
            <a:ext uri="{FF2B5EF4-FFF2-40B4-BE49-F238E27FC236}">
              <a16:creationId xmlns:a16="http://schemas.microsoft.com/office/drawing/2014/main" id="{00000000-0008-0000-0200-0000A1030000}"/>
            </a:ext>
          </a:extLst>
        </xdr:cNvPr>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32386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21323300" y="183718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153036</xdr:rowOff>
    </xdr:from>
    <xdr:to>
      <xdr:col>107</xdr:col>
      <xdr:colOff>101600</xdr:colOff>
      <xdr:row>107</xdr:row>
      <xdr:rowOff>83186</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0383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32386</xdr:rowOff>
    </xdr:from>
    <xdr:to>
      <xdr:col>111</xdr:col>
      <xdr:colOff>177800</xdr:colOff>
      <xdr:row>107</xdr:row>
      <xdr:rowOff>32386</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20434300" y="18377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32386</xdr:rowOff>
    </xdr:from>
    <xdr:to>
      <xdr:col>107</xdr:col>
      <xdr:colOff>50800</xdr:colOff>
      <xdr:row>107</xdr:row>
      <xdr:rowOff>34289</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9545300" y="183775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34289</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18656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38" name="n_1aveValue【庁舎】&#10;一人当たり面積">
          <a:extLst>
            <a:ext uri="{FF2B5EF4-FFF2-40B4-BE49-F238E27FC236}">
              <a16:creationId xmlns:a16="http://schemas.microsoft.com/office/drawing/2014/main" id="{00000000-0008-0000-0200-0000AA030000}"/>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39" name="n_2aveValue【庁舎】&#10;一人当たり面積">
          <a:extLst>
            <a:ext uri="{FF2B5EF4-FFF2-40B4-BE49-F238E27FC236}">
              <a16:creationId xmlns:a16="http://schemas.microsoft.com/office/drawing/2014/main" id="{00000000-0008-0000-0200-0000AB030000}"/>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0" name="n_3aveValue【庁舎】&#10;一人当たり面積">
          <a:extLst>
            <a:ext uri="{FF2B5EF4-FFF2-40B4-BE49-F238E27FC236}">
              <a16:creationId xmlns:a16="http://schemas.microsoft.com/office/drawing/2014/main" id="{00000000-0008-0000-0200-0000AC03000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1" name="n_4aveValue【庁舎】&#10;一人当たり面積">
          <a:extLst>
            <a:ext uri="{FF2B5EF4-FFF2-40B4-BE49-F238E27FC236}">
              <a16:creationId xmlns:a16="http://schemas.microsoft.com/office/drawing/2014/main" id="{00000000-0008-0000-0200-0000AD030000}"/>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942" name="n_1mainValue【庁舎】&#10;一人当たり面積">
          <a:extLst>
            <a:ext uri="{FF2B5EF4-FFF2-40B4-BE49-F238E27FC236}">
              <a16:creationId xmlns:a16="http://schemas.microsoft.com/office/drawing/2014/main" id="{00000000-0008-0000-0200-0000AE030000}"/>
            </a:ext>
          </a:extLst>
        </xdr:cNvPr>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74313</xdr:rowOff>
    </xdr:from>
    <xdr:ext cx="469744" cy="259045"/>
    <xdr:sp macro="" textlink="">
      <xdr:nvSpPr>
        <xdr:cNvPr id="943" name="n_2mainValue【庁舎】&#10;一人当たり面積">
          <a:extLst>
            <a:ext uri="{FF2B5EF4-FFF2-40B4-BE49-F238E27FC236}">
              <a16:creationId xmlns:a16="http://schemas.microsoft.com/office/drawing/2014/main" id="{00000000-0008-0000-0200-0000AF030000}"/>
            </a:ext>
          </a:extLst>
        </xdr:cNvPr>
        <xdr:cNvSpPr txBox="1"/>
      </xdr:nvSpPr>
      <xdr:spPr>
        <a:xfrm>
          <a:off x="20199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944" name="n_3mainValue【庁舎】&#10;一人当たり面積">
          <a:extLst>
            <a:ext uri="{FF2B5EF4-FFF2-40B4-BE49-F238E27FC236}">
              <a16:creationId xmlns:a16="http://schemas.microsoft.com/office/drawing/2014/main" id="{00000000-0008-0000-0200-0000B0030000}"/>
            </a:ext>
          </a:extLst>
        </xdr:cNvPr>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945" name="n_4mainValue【庁舎】&#10;一人当たり面積">
          <a:extLst>
            <a:ext uri="{FF2B5EF4-FFF2-40B4-BE49-F238E27FC236}">
              <a16:creationId xmlns:a16="http://schemas.microsoft.com/office/drawing/2014/main" id="{00000000-0008-0000-0200-0000B1030000}"/>
            </a:ext>
          </a:extLst>
        </xdr:cNvPr>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2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類似団体と比較して、有形固定資産減価償却率が大きく上回っているのは、「図書館」・「体育館・プール」・「庁舎」である。</a:t>
          </a:r>
        </a:p>
        <a:p>
          <a:r>
            <a:rPr kumimoji="1" lang="ja-JP" altLang="en-US" sz="1300">
              <a:latin typeface="ＭＳ Ｐゴシック" panose="020B0600070205080204" pitchFamily="50" charset="-128"/>
              <a:ea typeface="ＭＳ Ｐゴシック" panose="020B0600070205080204" pitchFamily="50" charset="-128"/>
            </a:rPr>
            <a:t>　特に、「庁舎」の有形固定資産減価償却率は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ポイント上回っている。要因としては、昭和４５年の本庁舎建設以来、大規模改修を行ってこなかったことによる。令和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津波浸水区域内にある本庁舎・福祉センターを区域外に移転するため、新庁舎及び地域交流センターの建設事業を執行しており、「庁舎」・「福祉施設」については現在の数値から大幅に改善すると考えられる。「図書館」や「体育館・プール」についても、昭和５０年代から平成５年までに建設されており、老朽化が進んでいる。今後さらに、老朽化に伴う維持修繕費の増加が見込まれるため、緊急性・優先度に応じた計画的な施設の長寿命化に取り組む必要がある。</a:t>
          </a:r>
        </a:p>
        <a:p>
          <a:r>
            <a:rPr kumimoji="1" lang="ja-JP" altLang="en-US" sz="1300">
              <a:latin typeface="ＭＳ Ｐゴシック" panose="020B0600070205080204" pitchFamily="50" charset="-128"/>
              <a:ea typeface="ＭＳ Ｐゴシック" panose="020B0600070205080204" pitchFamily="50" charset="-128"/>
            </a:rPr>
            <a:t>　また、一人当たり面積は、ほとんどの施設において類似団体を下回っているが、「福祉施設」や「市民会館」など上回っているものもあり、利用者の実態等も踏まえ、適正な施設管理を模索する必要がある。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財政力指数は近年大きな変動はなく、安定の傾向にある。しかし、地方交付税への依存度は高く、また町の税収の約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 </a:t>
          </a:r>
        </a:p>
        <a:p>
          <a:r>
            <a:rPr kumimoji="1" lang="ja-JP" altLang="en-US" sz="1300">
              <a:latin typeface="ＭＳ Ｐゴシック" panose="020B0600070205080204" pitchFamily="50" charset="-128"/>
              <a:ea typeface="ＭＳ Ｐゴシック" panose="020B0600070205080204" pitchFamily="50" charset="-128"/>
            </a:rPr>
            <a:t>   現在計画に基づき行っている職員の定員管理の適正化を引き続き行うとともに、緊急に必要な事業を峻別し投資的経費を抑制するなど歳出の徹底的な見直しを行う。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公債費の増加や会計年度任用職員制度開始に伴う人件費の増加等により</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多額の起債により消防庁舎整備など大型建設事業を実施したためである。加えて、現在庁舎建設等の大型事業が施行中であり、さらなる増加が見込まれる。また、近年扶助費も増加傾向にあり、さらなる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126365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8548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0451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74613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4163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110190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3,721</a:t>
          </a:r>
          <a:r>
            <a:rPr kumimoji="1" lang="ja-JP" altLang="en-US" sz="1300">
              <a:latin typeface="ＭＳ Ｐゴシック" panose="020B0600070205080204" pitchFamily="50" charset="-128"/>
              <a:ea typeface="ＭＳ Ｐゴシック" panose="020B0600070205080204" pitchFamily="50" charset="-128"/>
            </a:rPr>
            <a:t>円下回っているが、前年度と比較して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11,615</a:t>
          </a:r>
          <a:r>
            <a:rPr kumimoji="1" lang="ja-JP" altLang="en-US" sz="1300">
              <a:latin typeface="ＭＳ Ｐゴシック" panose="020B0600070205080204" pitchFamily="50" charset="-128"/>
              <a:ea typeface="ＭＳ Ｐゴシック" panose="020B0600070205080204" pitchFamily="50" charset="-128"/>
            </a:rPr>
            <a:t>円増額となった。その要因としては、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スクール関係の備品購入費や業務委託料の増大などである。今後、民間でも実施可能な事業について指定管理者制度の導入を検討するなど、委託化を進め、さらなるコストの削減を図る。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64833</xdr:rowOff>
    </xdr:from>
    <xdr:to>
      <xdr:col>23</xdr:col>
      <xdr:colOff>133350</xdr:colOff>
      <xdr:row>83</xdr:row>
      <xdr:rowOff>26845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3733"/>
          <a:ext cx="838200" cy="1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10564</xdr:rowOff>
    </xdr:from>
    <xdr:to>
      <xdr:col>19</xdr:col>
      <xdr:colOff>133350</xdr:colOff>
      <xdr:row>82</xdr:row>
      <xdr:rowOff>64833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9464"/>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133845</xdr:rowOff>
    </xdr:from>
    <xdr:to>
      <xdr:col>15</xdr:col>
      <xdr:colOff>82550</xdr:colOff>
      <xdr:row>82</xdr:row>
      <xdr:rowOff>10564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1295"/>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63455</xdr:rowOff>
    </xdr:from>
    <xdr:to>
      <xdr:col>11</xdr:col>
      <xdr:colOff>31750</xdr:colOff>
      <xdr:row>81</xdr:row>
      <xdr:rowOff>133845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0905"/>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147495</xdr:rowOff>
    </xdr:from>
    <xdr:to>
      <xdr:col>23</xdr:col>
      <xdr:colOff>184150</xdr:colOff>
      <xdr:row>83</xdr:row>
      <xdr:rowOff>77645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164022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14033</xdr:rowOff>
    </xdr:from>
    <xdr:to>
      <xdr:col>19</xdr:col>
      <xdr:colOff>184150</xdr:colOff>
      <xdr:row>82</xdr:row>
      <xdr:rowOff>115633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125810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131214</xdr:rowOff>
    </xdr:from>
    <xdr:to>
      <xdr:col>15</xdr:col>
      <xdr:colOff>133350</xdr:colOff>
      <xdr:row>82</xdr:row>
      <xdr:rowOff>61364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71541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83045</xdr:rowOff>
    </xdr:from>
    <xdr:to>
      <xdr:col>11</xdr:col>
      <xdr:colOff>82550</xdr:colOff>
      <xdr:row>82</xdr:row>
      <xdr:rowOff>13195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23372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12655</xdr:rowOff>
    </xdr:from>
    <xdr:to>
      <xdr:col>7</xdr:col>
      <xdr:colOff>31750</xdr:colOff>
      <xdr:row>81</xdr:row>
      <xdr:rowOff>114255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124432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80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87</xdr:row>
      <xdr:rowOff>154214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73943"/>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64226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509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41819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9509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53884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38372</xdr:rowOff>
    </xdr:from>
    <xdr:to>
      <xdr:col>68</xdr:col>
      <xdr:colOff>152400</xdr:colOff>
      <xdr:row>61</xdr:row>
      <xdr:rowOff>53884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968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159022</xdr:rowOff>
    </xdr:from>
    <xdr:to>
      <xdr:col>64</xdr:col>
      <xdr:colOff>152400</xdr:colOff>
      <xdr:row>61</xdr:row>
      <xdr:rowOff>89172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99349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消防ポンプ車購入等にかかる起債の元金償還が開始されたため、前年度と比較すると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元利償還金が多額であることがあげられる。令和３年度まで大型建設事業が続き、今後数年間にわたって公債費の上昇は続くため、緊急性・住民ニーズを的確に把握した事業の選択により起債の新規発行の抑制を図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59872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918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162378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65859</xdr:rowOff>
    </xdr:from>
    <xdr:to>
      <xdr:col>72</xdr:col>
      <xdr:colOff>203200</xdr:colOff>
      <xdr:row>41</xdr:row>
      <xdr:rowOff>93435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953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65859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6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15059</xdr:rowOff>
    </xdr:from>
    <xdr:to>
      <xdr:col>68</xdr:col>
      <xdr:colOff>203200</xdr:colOff>
      <xdr:row>41</xdr:row>
      <xdr:rowOff>116659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101436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73858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ポイント減少したものの、類似団体平均と比較しても</a:t>
          </a:r>
          <a:r>
            <a:rPr kumimoji="1" lang="en-US" altLang="ja-JP" sz="1300">
              <a:latin typeface="ＭＳ Ｐゴシック" panose="020B0600070205080204" pitchFamily="50" charset="-128"/>
              <a:ea typeface="ＭＳ Ｐゴシック" panose="020B0600070205080204" pitchFamily="50" charset="-128"/>
            </a:rPr>
            <a:t>138.5</a:t>
          </a:r>
          <a:r>
            <a:rPr kumimoji="1" lang="ja-JP" altLang="en-US" sz="1300">
              <a:latin typeface="ＭＳ Ｐゴシック" panose="020B0600070205080204" pitchFamily="50" charset="-128"/>
              <a:ea typeface="ＭＳ Ｐゴシック" panose="020B0600070205080204" pitchFamily="50" charset="-128"/>
            </a:rPr>
            <a:t>ポイント上回っており、順位は最下位となっている。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要因としては、一般会計の地方債残高、公共下水道会計の準元利償還金及び土地開発公社の負債額等負債見込額が高額であるためである。</a:t>
          </a:r>
        </a:p>
        <a:p>
          <a:r>
            <a:rPr kumimoji="1" lang="ja-JP" altLang="en-US" sz="1300">
              <a:latin typeface="ＭＳ Ｐゴシック" panose="020B0600070205080204" pitchFamily="50" charset="-128"/>
              <a:ea typeface="ＭＳ Ｐゴシック" panose="020B0600070205080204" pitchFamily="50" charset="-128"/>
            </a:rPr>
            <a:t>　現在多額の起債発行を伴う新庁舎等整備事業を施行中であり、比率のさらなる上昇が見込まれることから、引き続き土地開発公社の経営健全化計画に則った健全化を進める一方、起債の新規発行の抑制及び財政調整基金の復元など指標改善に取り組む。</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121209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2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93286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121209</xdr:rowOff>
    </xdr:from>
    <xdr:to>
      <xdr:col>81</xdr:col>
      <xdr:colOff>133350</xdr:colOff>
      <xdr:row>22</xdr:row>
      <xdr:rowOff>121209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121209</xdr:rowOff>
    </xdr:from>
    <xdr:to>
      <xdr:col>81</xdr:col>
      <xdr:colOff>44450</xdr:colOff>
      <xdr:row>22</xdr:row>
      <xdr:rowOff>153060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893109"/>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121734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105207</xdr:rowOff>
    </xdr:from>
    <xdr:to>
      <xdr:col>81</xdr:col>
      <xdr:colOff>95250</xdr:colOff>
      <xdr:row>15</xdr:row>
      <xdr:rowOff>35357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149809</xdr:rowOff>
    </xdr:from>
    <xdr:to>
      <xdr:col>77</xdr:col>
      <xdr:colOff>44450</xdr:colOff>
      <xdr:row>22</xdr:row>
      <xdr:rowOff>153060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750259"/>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100381</xdr:rowOff>
    </xdr:from>
    <xdr:to>
      <xdr:col>77</xdr:col>
      <xdr:colOff>95250</xdr:colOff>
      <xdr:row>15</xdr:row>
      <xdr:rowOff>30531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40708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6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149809</xdr:rowOff>
    </xdr:from>
    <xdr:to>
      <xdr:col>72</xdr:col>
      <xdr:colOff>203200</xdr:colOff>
      <xdr:row>22</xdr:row>
      <xdr:rowOff>18898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50259"/>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110033</xdr:rowOff>
    </xdr:from>
    <xdr:to>
      <xdr:col>73</xdr:col>
      <xdr:colOff>44450</xdr:colOff>
      <xdr:row>15</xdr:row>
      <xdr:rowOff>40183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50360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143663</xdr:rowOff>
    </xdr:from>
    <xdr:to>
      <xdr:col>68</xdr:col>
      <xdr:colOff>152400</xdr:colOff>
      <xdr:row>22</xdr:row>
      <xdr:rowOff>18898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72663"/>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135128</xdr:rowOff>
    </xdr:from>
    <xdr:to>
      <xdr:col>68</xdr:col>
      <xdr:colOff>203200</xdr:colOff>
      <xdr:row>15</xdr:row>
      <xdr:rowOff>65278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75455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149606</xdr:rowOff>
    </xdr:from>
    <xdr:to>
      <xdr:col>64</xdr:col>
      <xdr:colOff>152400</xdr:colOff>
      <xdr:row>15</xdr:row>
      <xdr:rowOff>79756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89933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70409</xdr:rowOff>
    </xdr:from>
    <xdr:to>
      <xdr:col>81</xdr:col>
      <xdr:colOff>95250</xdr:colOff>
      <xdr:row>23</xdr:row>
      <xdr:rowOff>559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137736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7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102260</xdr:rowOff>
    </xdr:from>
    <xdr:to>
      <xdr:col>77</xdr:col>
      <xdr:colOff>95250</xdr:colOff>
      <xdr:row>23</xdr:row>
      <xdr:rowOff>32410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17187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6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99009</xdr:rowOff>
    </xdr:from>
    <xdr:to>
      <xdr:col>73</xdr:col>
      <xdr:colOff>44450</xdr:colOff>
      <xdr:row>22</xdr:row>
      <xdr:rowOff>29159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13936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8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139548</xdr:rowOff>
    </xdr:from>
    <xdr:to>
      <xdr:col>68</xdr:col>
      <xdr:colOff>203200</xdr:colOff>
      <xdr:row>22</xdr:row>
      <xdr:rowOff>69698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54475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92863</xdr:rowOff>
    </xdr:from>
    <xdr:to>
      <xdr:col>64</xdr:col>
      <xdr:colOff>152400</xdr:colOff>
      <xdr:row>21</xdr:row>
      <xdr:rowOff>23013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7790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0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ポイント増加したが、同様に類似団体も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ポイント増加したため、類似団体との乖離は小さくなった。ただ、類似団体平均を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　</a:t>
          </a:r>
        </a:p>
        <a:p>
          <a:r>
            <a:rPr kumimoji="1" lang="ja-JP" altLang="en-US" sz="1300">
              <a:latin typeface="ＭＳ Ｐゴシック" panose="020B0600070205080204" pitchFamily="50" charset="-128"/>
              <a:ea typeface="ＭＳ Ｐゴシック" panose="020B0600070205080204" pitchFamily="50" charset="-128"/>
            </a:rPr>
            <a:t>　今後も定員管理の適正化計画により計画的な定員管理を行うとともに、各種手当の見直し、事務効率化・集約化を図り、増加傾向にある時間外手当等の縮減を図る。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14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132443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12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今後も国や県の補助金・負担金を受けて実施している事業について水準超過事業の見直しを進めるとともに、単独事業については、事業が開始された経緯や目的、費用対効果、町民ニーズ、事業の妥当性・必要性等を精査し、廃止・縮減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その他に係る経常収支比率は、前年度とほぼ同率の</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％であったものの、類似団体平均を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多額になっているためである。令和２年度は、介護保険会計及び後期高齢者医療会計への繰出金が増加しており、今後も高齢化の進展とともに増加が見込まれる。また、下水道事業については、基準外繰出も行っており、料金見直しによる歳入の確保を行い、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毎年上昇傾向にあり、令和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団体への補助金はその必要性や効果等を十分に検討し、補助金に係る事業の見直しを行い、整理縮減を図る。また、長期間継続している奨励的な補助金については廃止も含めて検討するとともに報償金や謝礼についても必要性や金額の妥当性を引き続き再検討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843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年度は、消防ポンプ車購入等にかかる起債の元金償還が開始されたため、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％となった。また、これは類似団体平均を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ポイントと大きく上回っている。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現在、多額の起債を伴う庁舎建設等事業を施行中で、さらなる数値の上昇が見込まれるため、今後は緊急性・安全性の観点から事業の選択と集中を行い、起債を伴う普通建設事業費の抑制に努める。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40458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588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14332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5458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55155</xdr:rowOff>
    </xdr:from>
    <xdr:to>
      <xdr:col>15</xdr:col>
      <xdr:colOff>98425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282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55155</xdr:rowOff>
    </xdr:from>
    <xdr:to>
      <xdr:col>11</xdr:col>
      <xdr:colOff>9525</xdr:colOff>
      <xdr:row>78</xdr:row>
      <xdr:rowOff>146594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282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161108</xdr:rowOff>
    </xdr:from>
    <xdr:to>
      <xdr:col>24</xdr:col>
      <xdr:colOff>76200</xdr:colOff>
      <xdr:row>79</xdr:row>
      <xdr:rowOff>91258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133185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4355</xdr:rowOff>
    </xdr:from>
    <xdr:to>
      <xdr:col>11</xdr:col>
      <xdr:colOff>60325</xdr:colOff>
      <xdr:row>78</xdr:row>
      <xdr:rowOff>105955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90732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95794</xdr:rowOff>
    </xdr:from>
    <xdr:to>
      <xdr:col>6</xdr:col>
      <xdr:colOff>171450</xdr:colOff>
      <xdr:row>79</xdr:row>
      <xdr:rowOff>25944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10721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人件費及びその他で類似団体平均を上回っているものの、補助費等が大きく下回っているため、類似団体平均を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ポイント下回っている。今後もさらなる行政改革により財政運営の健全化を図っていく。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532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200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112936</xdr:rowOff>
    </xdr:from>
    <xdr:to>
      <xdr:col>29</xdr:col>
      <xdr:colOff>127000</xdr:colOff>
      <xdr:row>17</xdr:row>
      <xdr:rowOff>145479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5211"/>
          <a:ext cx="6477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145479</xdr:rowOff>
    </xdr:from>
    <xdr:to>
      <xdr:col>26</xdr:col>
      <xdr:colOff>50800</xdr:colOff>
      <xdr:row>17</xdr:row>
      <xdr:rowOff>147895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7754"/>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147895</xdr:rowOff>
    </xdr:from>
    <xdr:to>
      <xdr:col>22</xdr:col>
      <xdr:colOff>114300</xdr:colOff>
      <xdr:row>18</xdr:row>
      <xdr:rowOff>31521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0170"/>
          <a:ext cx="698500" cy="5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31521</xdr:rowOff>
    </xdr:from>
    <xdr:to>
      <xdr:col>18</xdr:col>
      <xdr:colOff>177800</xdr:colOff>
      <xdr:row>18</xdr:row>
      <xdr:rowOff>74906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5246"/>
          <a:ext cx="698500" cy="43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62136</xdr:rowOff>
    </xdr:from>
    <xdr:to>
      <xdr:col>29</xdr:col>
      <xdr:colOff>177800</xdr:colOff>
      <xdr:row>17</xdr:row>
      <xdr:rowOff>163736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34213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94679</xdr:rowOff>
    </xdr:from>
    <xdr:to>
      <xdr:col>26</xdr:col>
      <xdr:colOff>101600</xdr:colOff>
      <xdr:row>18</xdr:row>
      <xdr:rowOff>24829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97095</xdr:rowOff>
    </xdr:from>
    <xdr:to>
      <xdr:col>22</xdr:col>
      <xdr:colOff>165100</xdr:colOff>
      <xdr:row>18</xdr:row>
      <xdr:rowOff>27245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4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152171</xdr:rowOff>
    </xdr:from>
    <xdr:to>
      <xdr:col>19</xdr:col>
      <xdr:colOff>38100</xdr:colOff>
      <xdr:row>18</xdr:row>
      <xdr:rowOff>82321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67098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24106</xdr:rowOff>
    </xdr:from>
    <xdr:to>
      <xdr:col>15</xdr:col>
      <xdr:colOff>101600</xdr:colOff>
      <xdr:row>18</xdr:row>
      <xdr:rowOff>125706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110483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101549</xdr:rowOff>
    </xdr:from>
    <xdr:to>
      <xdr:col>29</xdr:col>
      <xdr:colOff>127000</xdr:colOff>
      <xdr:row>35</xdr:row>
      <xdr:rowOff>119475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11899"/>
          <a:ext cx="6477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101549</xdr:rowOff>
    </xdr:from>
    <xdr:to>
      <xdr:col>26</xdr:col>
      <xdr:colOff>50800</xdr:colOff>
      <xdr:row>35</xdr:row>
      <xdr:rowOff>170224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11899"/>
          <a:ext cx="698500" cy="6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170224</xdr:rowOff>
    </xdr:from>
    <xdr:to>
      <xdr:col>22</xdr:col>
      <xdr:colOff>114300</xdr:colOff>
      <xdr:row>35</xdr:row>
      <xdr:rowOff>263646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80574"/>
          <a:ext cx="698500" cy="9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212058</xdr:rowOff>
    </xdr:from>
    <xdr:to>
      <xdr:col>18</xdr:col>
      <xdr:colOff>177800</xdr:colOff>
      <xdr:row>35</xdr:row>
      <xdr:rowOff>263646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2408"/>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68675</xdr:rowOff>
    </xdr:from>
    <xdr:to>
      <xdr:col>29</xdr:col>
      <xdr:colOff>177800</xdr:colOff>
      <xdr:row>35</xdr:row>
      <xdr:rowOff>170275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256652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2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50749</xdr:rowOff>
    </xdr:from>
    <xdr:to>
      <xdr:col>26</xdr:col>
      <xdr:colOff>101600</xdr:colOff>
      <xdr:row>35</xdr:row>
      <xdr:rowOff>152349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162526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119424</xdr:rowOff>
    </xdr:from>
    <xdr:to>
      <xdr:col>22</xdr:col>
      <xdr:colOff>165100</xdr:colOff>
      <xdr:row>35</xdr:row>
      <xdr:rowOff>221024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2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231201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212846</xdr:rowOff>
    </xdr:from>
    <xdr:to>
      <xdr:col>19</xdr:col>
      <xdr:colOff>38100</xdr:colOff>
      <xdr:row>35</xdr:row>
      <xdr:rowOff>314446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324623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161258</xdr:rowOff>
    </xdr:from>
    <xdr:to>
      <xdr:col>15</xdr:col>
      <xdr:colOff>101600</xdr:colOff>
      <xdr:row>35</xdr:row>
      <xdr:rowOff>262858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4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69275</xdr:rowOff>
    </xdr:from>
    <xdr:to>
      <xdr:col>24</xdr:col>
      <xdr:colOff>63500</xdr:colOff>
      <xdr:row>37</xdr:row>
      <xdr:rowOff>28813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1475"/>
          <a:ext cx="8382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26004</xdr:rowOff>
    </xdr:from>
    <xdr:to>
      <xdr:col>19</xdr:col>
      <xdr:colOff>177800</xdr:colOff>
      <xdr:row>37</xdr:row>
      <xdr:rowOff>28813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69654"/>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26004</xdr:rowOff>
    </xdr:from>
    <xdr:to>
      <xdr:col>15</xdr:col>
      <xdr:colOff>50800</xdr:colOff>
      <xdr:row>37</xdr:row>
      <xdr:rowOff>101067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9654"/>
          <a:ext cx="8890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101067</xdr:rowOff>
    </xdr:from>
    <xdr:to>
      <xdr:col>10</xdr:col>
      <xdr:colOff>114300</xdr:colOff>
      <xdr:row>37</xdr:row>
      <xdr:rowOff>132973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4717"/>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18475</xdr:rowOff>
    </xdr:from>
    <xdr:to>
      <xdr:col>24</xdr:col>
      <xdr:colOff>114300</xdr:colOff>
      <xdr:row>36</xdr:row>
      <xdr:rowOff>120075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41352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149463</xdr:rowOff>
    </xdr:from>
    <xdr:to>
      <xdr:col>20</xdr:col>
      <xdr:colOff>38100</xdr:colOff>
      <xdr:row>37</xdr:row>
      <xdr:rowOff>79613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96140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146654</xdr:rowOff>
    </xdr:from>
    <xdr:to>
      <xdr:col>15</xdr:col>
      <xdr:colOff>101600</xdr:colOff>
      <xdr:row>37</xdr:row>
      <xdr:rowOff>76804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93331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50267</xdr:rowOff>
    </xdr:from>
    <xdr:to>
      <xdr:col>10</xdr:col>
      <xdr:colOff>165100</xdr:colOff>
      <xdr:row>37</xdr:row>
      <xdr:rowOff>151867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82173</xdr:rowOff>
    </xdr:from>
    <xdr:to>
      <xdr:col>6</xdr:col>
      <xdr:colOff>38100</xdr:colOff>
      <xdr:row>38</xdr:row>
      <xdr:rowOff>12323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100267</xdr:rowOff>
    </xdr:from>
    <xdr:to>
      <xdr:col>24</xdr:col>
      <xdr:colOff>63500</xdr:colOff>
      <xdr:row>56</xdr:row>
      <xdr:rowOff>160941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1467"/>
          <a:ext cx="8382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160941</xdr:rowOff>
    </xdr:from>
    <xdr:to>
      <xdr:col>19</xdr:col>
      <xdr:colOff>177800</xdr:colOff>
      <xdr:row>57</xdr:row>
      <xdr:rowOff>41707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2141"/>
          <a:ext cx="8890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41707</xdr:rowOff>
    </xdr:from>
    <xdr:to>
      <xdr:col>15</xdr:col>
      <xdr:colOff>50800</xdr:colOff>
      <xdr:row>57</xdr:row>
      <xdr:rowOff>52203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4357"/>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52203</xdr:rowOff>
    </xdr:from>
    <xdr:to>
      <xdr:col>10</xdr:col>
      <xdr:colOff>114300</xdr:colOff>
      <xdr:row>57</xdr:row>
      <xdr:rowOff>129908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4853"/>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49467</xdr:rowOff>
    </xdr:from>
    <xdr:to>
      <xdr:col>24</xdr:col>
      <xdr:colOff>114300</xdr:colOff>
      <xdr:row>56</xdr:row>
      <xdr:rowOff>151067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27894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110141</xdr:rowOff>
    </xdr:from>
    <xdr:to>
      <xdr:col>20</xdr:col>
      <xdr:colOff>38100</xdr:colOff>
      <xdr:row>57</xdr:row>
      <xdr:rowOff>40291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31418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162357</xdr:rowOff>
    </xdr:from>
    <xdr:to>
      <xdr:col>15</xdr:col>
      <xdr:colOff>101600</xdr:colOff>
      <xdr:row>57</xdr:row>
      <xdr:rowOff>92507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83634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xdr:rowOff>
    </xdr:from>
    <xdr:to>
      <xdr:col>10</xdr:col>
      <xdr:colOff>165100</xdr:colOff>
      <xdr:row>57</xdr:row>
      <xdr:rowOff>103003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94130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79108</xdr:rowOff>
    </xdr:from>
    <xdr:to>
      <xdr:col>6</xdr:col>
      <xdr:colOff>38100</xdr:colOff>
      <xdr:row>58</xdr:row>
      <xdr:rowOff>9258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12427</xdr:rowOff>
    </xdr:from>
    <xdr:to>
      <xdr:col>24</xdr:col>
      <xdr:colOff>63500</xdr:colOff>
      <xdr:row>77</xdr:row>
      <xdr:rowOff>12942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4077"/>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12427</xdr:rowOff>
    </xdr:from>
    <xdr:to>
      <xdr:col>19</xdr:col>
      <xdr:colOff>177800</xdr:colOff>
      <xdr:row>77</xdr:row>
      <xdr:rowOff>30429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4077"/>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171017</xdr:rowOff>
    </xdr:from>
    <xdr:to>
      <xdr:col>15</xdr:col>
      <xdr:colOff>50800</xdr:colOff>
      <xdr:row>77</xdr:row>
      <xdr:rowOff>30429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01217"/>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151416</xdr:rowOff>
    </xdr:from>
    <xdr:to>
      <xdr:col>10</xdr:col>
      <xdr:colOff>114300</xdr:colOff>
      <xdr:row>76</xdr:row>
      <xdr:rowOff>171017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81616"/>
          <a:ext cx="8890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133592</xdr:rowOff>
    </xdr:from>
    <xdr:to>
      <xdr:col>24</xdr:col>
      <xdr:colOff>114300</xdr:colOff>
      <xdr:row>77</xdr:row>
      <xdr:rowOff>63742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133077</xdr:rowOff>
    </xdr:from>
    <xdr:to>
      <xdr:col>20</xdr:col>
      <xdr:colOff>38100</xdr:colOff>
      <xdr:row>77</xdr:row>
      <xdr:rowOff>63227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54354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151079</xdr:rowOff>
    </xdr:from>
    <xdr:to>
      <xdr:col>15</xdr:col>
      <xdr:colOff>101600</xdr:colOff>
      <xdr:row>77</xdr:row>
      <xdr:rowOff>81229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72356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120217</xdr:rowOff>
    </xdr:from>
    <xdr:to>
      <xdr:col>10</xdr:col>
      <xdr:colOff>165100</xdr:colOff>
      <xdr:row>77</xdr:row>
      <xdr:rowOff>50367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41494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100616</xdr:rowOff>
    </xdr:from>
    <xdr:to>
      <xdr:col>6</xdr:col>
      <xdr:colOff>38100</xdr:colOff>
      <xdr:row>77</xdr:row>
      <xdr:rowOff>30766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21893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148234</xdr:rowOff>
    </xdr:from>
    <xdr:to>
      <xdr:col>24</xdr:col>
      <xdr:colOff>63500</xdr:colOff>
      <xdr:row>96</xdr:row>
      <xdr:rowOff>20599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35984"/>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20599</xdr:rowOff>
    </xdr:from>
    <xdr:to>
      <xdr:col>19</xdr:col>
      <xdr:colOff>177800</xdr:colOff>
      <xdr:row>96</xdr:row>
      <xdr:rowOff>76549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9799"/>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10579</xdr:rowOff>
    </xdr:from>
    <xdr:to>
      <xdr:col>15</xdr:col>
      <xdr:colOff>50800</xdr:colOff>
      <xdr:row>96</xdr:row>
      <xdr:rowOff>76549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69779"/>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10579</xdr:rowOff>
    </xdr:from>
    <xdr:to>
      <xdr:col>10</xdr:col>
      <xdr:colOff>114300</xdr:colOff>
      <xdr:row>96</xdr:row>
      <xdr:rowOff>36982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6977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97434</xdr:rowOff>
    </xdr:from>
    <xdr:to>
      <xdr:col>24</xdr:col>
      <xdr:colOff>114300</xdr:colOff>
      <xdr:row>96</xdr:row>
      <xdr:rowOff>27584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120311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141249</xdr:rowOff>
    </xdr:from>
    <xdr:to>
      <xdr:col>20</xdr:col>
      <xdr:colOff>38100</xdr:colOff>
      <xdr:row>96</xdr:row>
      <xdr:rowOff>71399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87926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25749</xdr:rowOff>
    </xdr:from>
    <xdr:to>
      <xdr:col>15</xdr:col>
      <xdr:colOff>101600</xdr:colOff>
      <xdr:row>96</xdr:row>
      <xdr:rowOff>127349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143876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131229</xdr:rowOff>
    </xdr:from>
    <xdr:to>
      <xdr:col>10</xdr:col>
      <xdr:colOff>165100</xdr:colOff>
      <xdr:row>96</xdr:row>
      <xdr:rowOff>61379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77906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157632</xdr:rowOff>
    </xdr:from>
    <xdr:to>
      <xdr:col>6</xdr:col>
      <xdr:colOff>38100</xdr:colOff>
      <xdr:row>96</xdr:row>
      <xdr:rowOff>87782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104309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21096</xdr:rowOff>
    </xdr:from>
    <xdr:to>
      <xdr:col>55</xdr:col>
      <xdr:colOff>0</xdr:colOff>
      <xdr:row>38</xdr:row>
      <xdr:rowOff>45981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50396"/>
          <a:ext cx="838200" cy="7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45981</xdr:rowOff>
    </xdr:from>
    <xdr:to>
      <xdr:col>50</xdr:col>
      <xdr:colOff>114300</xdr:colOff>
      <xdr:row>38</xdr:row>
      <xdr:rowOff>64615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61081"/>
          <a:ext cx="889000" cy="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64615</xdr:rowOff>
    </xdr:from>
    <xdr:to>
      <xdr:col>45</xdr:col>
      <xdr:colOff>177800</xdr:colOff>
      <xdr:row>38</xdr:row>
      <xdr:rowOff>85261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79715"/>
          <a:ext cx="889000" cy="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85130</xdr:rowOff>
    </xdr:from>
    <xdr:to>
      <xdr:col>41</xdr:col>
      <xdr:colOff>50800</xdr:colOff>
      <xdr:row>38</xdr:row>
      <xdr:rowOff>85261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60023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141746</xdr:rowOff>
    </xdr:from>
    <xdr:to>
      <xdr:col>55</xdr:col>
      <xdr:colOff>50800</xdr:colOff>
      <xdr:row>34</xdr:row>
      <xdr:rowOff>71896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56673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1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166631</xdr:rowOff>
    </xdr:from>
    <xdr:to>
      <xdr:col>50</xdr:col>
      <xdr:colOff>165100</xdr:colOff>
      <xdr:row>38</xdr:row>
      <xdr:rowOff>96781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87908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13815</xdr:rowOff>
    </xdr:from>
    <xdr:to>
      <xdr:col>46</xdr:col>
      <xdr:colOff>38100</xdr:colOff>
      <xdr:row>38</xdr:row>
      <xdr:rowOff>115415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106542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34461</xdr:rowOff>
    </xdr:from>
    <xdr:to>
      <xdr:col>41</xdr:col>
      <xdr:colOff>101600</xdr:colOff>
      <xdr:row>38</xdr:row>
      <xdr:rowOff>136061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34330</xdr:rowOff>
    </xdr:from>
    <xdr:to>
      <xdr:col>36</xdr:col>
      <xdr:colOff>165100</xdr:colOff>
      <xdr:row>38</xdr:row>
      <xdr:rowOff>135930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127057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66723</xdr:rowOff>
    </xdr:from>
    <xdr:to>
      <xdr:col>55</xdr:col>
      <xdr:colOff>0</xdr:colOff>
      <xdr:row>57</xdr:row>
      <xdr:rowOff>64232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67923"/>
          <a:ext cx="838200" cy="16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64232</xdr:rowOff>
    </xdr:from>
    <xdr:to>
      <xdr:col>50</xdr:col>
      <xdr:colOff>114300</xdr:colOff>
      <xdr:row>57</xdr:row>
      <xdr:rowOff>96228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3688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105753</xdr:rowOff>
    </xdr:from>
    <xdr:to>
      <xdr:col>45</xdr:col>
      <xdr:colOff>177800</xdr:colOff>
      <xdr:row>57</xdr:row>
      <xdr:rowOff>96228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35503"/>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105753</xdr:rowOff>
    </xdr:from>
    <xdr:to>
      <xdr:col>41</xdr:col>
      <xdr:colOff>50800</xdr:colOff>
      <xdr:row>56</xdr:row>
      <xdr:rowOff>142557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35503"/>
          <a:ext cx="8890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15923</xdr:rowOff>
    </xdr:from>
    <xdr:to>
      <xdr:col>55</xdr:col>
      <xdr:colOff>50800</xdr:colOff>
      <xdr:row>56</xdr:row>
      <xdr:rowOff>117523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38800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13432</xdr:rowOff>
    </xdr:from>
    <xdr:to>
      <xdr:col>50</xdr:col>
      <xdr:colOff>165100</xdr:colOff>
      <xdr:row>57</xdr:row>
      <xdr:rowOff>115032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106159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45428</xdr:rowOff>
    </xdr:from>
    <xdr:to>
      <xdr:col>46</xdr:col>
      <xdr:colOff>38100</xdr:colOff>
      <xdr:row>57</xdr:row>
      <xdr:rowOff>147028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138155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54953</xdr:rowOff>
    </xdr:from>
    <xdr:to>
      <xdr:col>41</xdr:col>
      <xdr:colOff>101600</xdr:colOff>
      <xdr:row>55</xdr:row>
      <xdr:rowOff>156553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91757</xdr:rowOff>
    </xdr:from>
    <xdr:to>
      <xdr:col>36</xdr:col>
      <xdr:colOff>165100</xdr:colOff>
      <xdr:row>57</xdr:row>
      <xdr:rowOff>21907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158965</xdr:rowOff>
    </xdr:from>
    <xdr:to>
      <xdr:col>55</xdr:col>
      <xdr:colOff>0</xdr:colOff>
      <xdr:row>78</xdr:row>
      <xdr:rowOff>66650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60615"/>
          <a:ext cx="838200" cy="7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66650</xdr:rowOff>
    </xdr:from>
    <xdr:to>
      <xdr:col>50</xdr:col>
      <xdr:colOff>114300</xdr:colOff>
      <xdr:row>78</xdr:row>
      <xdr:rowOff>91376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39750"/>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77775</xdr:rowOff>
    </xdr:from>
    <xdr:to>
      <xdr:col>45</xdr:col>
      <xdr:colOff>177800</xdr:colOff>
      <xdr:row>78</xdr:row>
      <xdr:rowOff>91376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07975"/>
          <a:ext cx="889000" cy="3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77775</xdr:rowOff>
    </xdr:from>
    <xdr:to>
      <xdr:col>41</xdr:col>
      <xdr:colOff>50800</xdr:colOff>
      <xdr:row>78</xdr:row>
      <xdr:rowOff>132804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07975"/>
          <a:ext cx="889000" cy="3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108165</xdr:rowOff>
    </xdr:from>
    <xdr:to>
      <xdr:col>55</xdr:col>
      <xdr:colOff>50800</xdr:colOff>
      <xdr:row>78</xdr:row>
      <xdr:rowOff>38315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131042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15850</xdr:rowOff>
    </xdr:from>
    <xdr:to>
      <xdr:col>50</xdr:col>
      <xdr:colOff>165100</xdr:colOff>
      <xdr:row>78</xdr:row>
      <xdr:rowOff>117450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108577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40576</xdr:rowOff>
    </xdr:from>
    <xdr:to>
      <xdr:col>46</xdr:col>
      <xdr:colOff>38100</xdr:colOff>
      <xdr:row>78</xdr:row>
      <xdr:rowOff>142176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133303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0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26975</xdr:rowOff>
    </xdr:from>
    <xdr:to>
      <xdr:col>41</xdr:col>
      <xdr:colOff>101600</xdr:colOff>
      <xdr:row>76</xdr:row>
      <xdr:rowOff>128575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145102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82004</xdr:rowOff>
    </xdr:from>
    <xdr:to>
      <xdr:col>36</xdr:col>
      <xdr:colOff>165100</xdr:colOff>
      <xdr:row>79</xdr:row>
      <xdr:rowOff>12154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3281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65824</xdr:rowOff>
    </xdr:from>
    <xdr:to>
      <xdr:col>55</xdr:col>
      <xdr:colOff>0</xdr:colOff>
      <xdr:row>96</xdr:row>
      <xdr:rowOff>162713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53574"/>
          <a:ext cx="838200" cy="2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153682</xdr:rowOff>
    </xdr:from>
    <xdr:to>
      <xdr:col>50</xdr:col>
      <xdr:colOff>114300</xdr:colOff>
      <xdr:row>96</xdr:row>
      <xdr:rowOff>162713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12882"/>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22695</xdr:rowOff>
    </xdr:from>
    <xdr:to>
      <xdr:col>45</xdr:col>
      <xdr:colOff>177800</xdr:colOff>
      <xdr:row>96</xdr:row>
      <xdr:rowOff>153682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310445"/>
          <a:ext cx="889000" cy="3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114745</xdr:rowOff>
    </xdr:from>
    <xdr:to>
      <xdr:col>41</xdr:col>
      <xdr:colOff>50800</xdr:colOff>
      <xdr:row>95</xdr:row>
      <xdr:rowOff>22695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231045"/>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15024</xdr:rowOff>
    </xdr:from>
    <xdr:to>
      <xdr:col>55</xdr:col>
      <xdr:colOff>50800</xdr:colOff>
      <xdr:row>95</xdr:row>
      <xdr:rowOff>116624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37901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111913</xdr:rowOff>
    </xdr:from>
    <xdr:to>
      <xdr:col>50</xdr:col>
      <xdr:colOff>165100</xdr:colOff>
      <xdr:row>97</xdr:row>
      <xdr:rowOff>42063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33190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102882</xdr:rowOff>
    </xdr:from>
    <xdr:to>
      <xdr:col>46</xdr:col>
      <xdr:colOff>38100</xdr:colOff>
      <xdr:row>97</xdr:row>
      <xdr:rowOff>33032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24159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143345</xdr:rowOff>
    </xdr:from>
    <xdr:to>
      <xdr:col>41</xdr:col>
      <xdr:colOff>101600</xdr:colOff>
      <xdr:row>95</xdr:row>
      <xdr:rowOff>73495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90022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63945</xdr:rowOff>
    </xdr:from>
    <xdr:to>
      <xdr:col>36</xdr:col>
      <xdr:colOff>165100</xdr:colOff>
      <xdr:row>94</xdr:row>
      <xdr:rowOff>165545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131836</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131836</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133665</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48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81036</xdr:rowOff>
    </xdr:from>
    <xdr:to>
      <xdr:col>76</xdr:col>
      <xdr:colOff>165100</xdr:colOff>
      <xdr:row>39</xdr:row>
      <xdr:rowOff>11186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2313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82865</xdr:rowOff>
    </xdr:from>
    <xdr:to>
      <xdr:col>67</xdr:col>
      <xdr:colOff>101600</xdr:colOff>
      <xdr:row>39</xdr:row>
      <xdr:rowOff>13015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4142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86534</xdr:rowOff>
    </xdr:from>
    <xdr:to>
      <xdr:col>85</xdr:col>
      <xdr:colOff>127000</xdr:colOff>
      <xdr:row>75</xdr:row>
      <xdr:rowOff>111239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45284"/>
          <a:ext cx="8382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111239</xdr:rowOff>
    </xdr:from>
    <xdr:to>
      <xdr:col>81</xdr:col>
      <xdr:colOff>50800</xdr:colOff>
      <xdr:row>75</xdr:row>
      <xdr:rowOff>129282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69989"/>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129282</xdr:rowOff>
    </xdr:from>
    <xdr:to>
      <xdr:col>76</xdr:col>
      <xdr:colOff>114300</xdr:colOff>
      <xdr:row>76</xdr:row>
      <xdr:rowOff>26657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88032"/>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143178</xdr:rowOff>
    </xdr:from>
    <xdr:to>
      <xdr:col>71</xdr:col>
      <xdr:colOff>177800</xdr:colOff>
      <xdr:row>76</xdr:row>
      <xdr:rowOff>26657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01928"/>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35734</xdr:rowOff>
    </xdr:from>
    <xdr:to>
      <xdr:col>85</xdr:col>
      <xdr:colOff>177800</xdr:colOff>
      <xdr:row>75</xdr:row>
      <xdr:rowOff>137334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58611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4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60439</xdr:rowOff>
    </xdr:from>
    <xdr:to>
      <xdr:col>81</xdr:col>
      <xdr:colOff>101600</xdr:colOff>
      <xdr:row>75</xdr:row>
      <xdr:rowOff>162040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19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7116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78482</xdr:rowOff>
    </xdr:from>
    <xdr:to>
      <xdr:col>76</xdr:col>
      <xdr:colOff>165100</xdr:colOff>
      <xdr:row>76</xdr:row>
      <xdr:rowOff>8632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25159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147307</xdr:rowOff>
    </xdr:from>
    <xdr:to>
      <xdr:col>72</xdr:col>
      <xdr:colOff>38100</xdr:colOff>
      <xdr:row>76</xdr:row>
      <xdr:rowOff>77457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93984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92378</xdr:rowOff>
    </xdr:from>
    <xdr:to>
      <xdr:col>67</xdr:col>
      <xdr:colOff>101600</xdr:colOff>
      <xdr:row>76</xdr:row>
      <xdr:rowOff>22529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51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39055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33432</xdr:rowOff>
    </xdr:from>
    <xdr:to>
      <xdr:col>85</xdr:col>
      <xdr:colOff>127000</xdr:colOff>
      <xdr:row>99</xdr:row>
      <xdr:rowOff>37912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700698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37912</xdr:rowOff>
    </xdr:from>
    <xdr:to>
      <xdr:col>81</xdr:col>
      <xdr:colOff>50800</xdr:colOff>
      <xdr:row>99</xdr:row>
      <xdr:rowOff>37912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11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37912</xdr:rowOff>
    </xdr:from>
    <xdr:to>
      <xdr:col>76</xdr:col>
      <xdr:colOff>114300</xdr:colOff>
      <xdr:row>99</xdr:row>
      <xdr:rowOff>37942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146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37912</xdr:rowOff>
    </xdr:from>
    <xdr:to>
      <xdr:col>71</xdr:col>
      <xdr:colOff>177800</xdr:colOff>
      <xdr:row>99</xdr:row>
      <xdr:rowOff>37942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1146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154082</xdr:rowOff>
    </xdr:from>
    <xdr:to>
      <xdr:col>85</xdr:col>
      <xdr:colOff>177800</xdr:colOff>
      <xdr:row>99</xdr:row>
      <xdr:rowOff>84232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69009</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7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158562</xdr:rowOff>
    </xdr:from>
    <xdr:to>
      <xdr:col>81</xdr:col>
      <xdr:colOff>101600</xdr:colOff>
      <xdr:row>99</xdr:row>
      <xdr:rowOff>88712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79839</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705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158562</xdr:rowOff>
    </xdr:from>
    <xdr:to>
      <xdr:col>76</xdr:col>
      <xdr:colOff>165100</xdr:colOff>
      <xdr:row>99</xdr:row>
      <xdr:rowOff>88712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79839</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158592</xdr:rowOff>
    </xdr:from>
    <xdr:to>
      <xdr:col>72</xdr:col>
      <xdr:colOff>38100</xdr:colOff>
      <xdr:row>99</xdr:row>
      <xdr:rowOff>88742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79869</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5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158562</xdr:rowOff>
    </xdr:from>
    <xdr:to>
      <xdr:col>67</xdr:col>
      <xdr:colOff>101600</xdr:colOff>
      <xdr:row>99</xdr:row>
      <xdr:rowOff>88712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79839</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05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70777</xdr:rowOff>
    </xdr:from>
    <xdr:to>
      <xdr:col>116</xdr:col>
      <xdr:colOff>63500</xdr:colOff>
      <xdr:row>57</xdr:row>
      <xdr:rowOff>71577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4342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68662</xdr:rowOff>
    </xdr:from>
    <xdr:to>
      <xdr:col>111</xdr:col>
      <xdr:colOff>177800</xdr:colOff>
      <xdr:row>57</xdr:row>
      <xdr:rowOff>71577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41312"/>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66605</xdr:rowOff>
    </xdr:from>
    <xdr:to>
      <xdr:col>107</xdr:col>
      <xdr:colOff>50800</xdr:colOff>
      <xdr:row>57</xdr:row>
      <xdr:rowOff>68662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3925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66605</xdr:rowOff>
    </xdr:from>
    <xdr:to>
      <xdr:col>102</xdr:col>
      <xdr:colOff>114300</xdr:colOff>
      <xdr:row>57</xdr:row>
      <xdr:rowOff>67805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83925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19977</xdr:rowOff>
    </xdr:from>
    <xdr:to>
      <xdr:col>116</xdr:col>
      <xdr:colOff>114300</xdr:colOff>
      <xdr:row>57</xdr:row>
      <xdr:rowOff>121577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20777</xdr:rowOff>
    </xdr:from>
    <xdr:to>
      <xdr:col>112</xdr:col>
      <xdr:colOff>38100</xdr:colOff>
      <xdr:row>57</xdr:row>
      <xdr:rowOff>122377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138904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6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17862</xdr:rowOff>
    </xdr:from>
    <xdr:to>
      <xdr:col>107</xdr:col>
      <xdr:colOff>101600</xdr:colOff>
      <xdr:row>57</xdr:row>
      <xdr:rowOff>119462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110589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15805</xdr:rowOff>
    </xdr:from>
    <xdr:to>
      <xdr:col>102</xdr:col>
      <xdr:colOff>165100</xdr:colOff>
      <xdr:row>57</xdr:row>
      <xdr:rowOff>117405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108532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17005</xdr:rowOff>
    </xdr:from>
    <xdr:to>
      <xdr:col>98</xdr:col>
      <xdr:colOff>38100</xdr:colOff>
      <xdr:row>57</xdr:row>
      <xdr:rowOff>118605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109732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8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120669</xdr:rowOff>
    </xdr:from>
    <xdr:to>
      <xdr:col>116</xdr:col>
      <xdr:colOff>63500</xdr:colOff>
      <xdr:row>74</xdr:row>
      <xdr:rowOff>138233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07969"/>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138233</xdr:rowOff>
    </xdr:from>
    <xdr:to>
      <xdr:col>111</xdr:col>
      <xdr:colOff>177800</xdr:colOff>
      <xdr:row>75</xdr:row>
      <xdr:rowOff>50241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25533"/>
          <a:ext cx="889000" cy="8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17266</xdr:rowOff>
    </xdr:from>
    <xdr:to>
      <xdr:col>107</xdr:col>
      <xdr:colOff>50800</xdr:colOff>
      <xdr:row>75</xdr:row>
      <xdr:rowOff>50241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76016"/>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17266</xdr:rowOff>
    </xdr:from>
    <xdr:to>
      <xdr:col>102</xdr:col>
      <xdr:colOff>114300</xdr:colOff>
      <xdr:row>75</xdr:row>
      <xdr:rowOff>78149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76016"/>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69869</xdr:rowOff>
    </xdr:from>
    <xdr:to>
      <xdr:col>116</xdr:col>
      <xdr:colOff>114300</xdr:colOff>
      <xdr:row>75</xdr:row>
      <xdr:rowOff>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92746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87433</xdr:rowOff>
    </xdr:from>
    <xdr:to>
      <xdr:col>112</xdr:col>
      <xdr:colOff>38100</xdr:colOff>
      <xdr:row>75</xdr:row>
      <xdr:rowOff>17583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34110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170891</xdr:rowOff>
    </xdr:from>
    <xdr:to>
      <xdr:col>107</xdr:col>
      <xdr:colOff>101600</xdr:colOff>
      <xdr:row>75</xdr:row>
      <xdr:rowOff>101041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117568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137916</xdr:rowOff>
    </xdr:from>
    <xdr:to>
      <xdr:col>102</xdr:col>
      <xdr:colOff>165100</xdr:colOff>
      <xdr:row>75</xdr:row>
      <xdr:rowOff>68066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84593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27349</xdr:rowOff>
    </xdr:from>
    <xdr:to>
      <xdr:col>98</xdr:col>
      <xdr:colOff>38100</xdr:colOff>
      <xdr:row>75</xdr:row>
      <xdr:rowOff>128949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145476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526,296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147,518</a:t>
          </a:r>
          <a:r>
            <a:rPr kumimoji="1" lang="ja-JP" altLang="en-US" sz="1300">
              <a:latin typeface="ＭＳ Ｐゴシック" panose="020B0600070205080204" pitchFamily="50" charset="-128"/>
              <a:ea typeface="ＭＳ Ｐゴシック" panose="020B0600070205080204" pitchFamily="50" charset="-128"/>
            </a:rPr>
            <a:t>円増加している。増加の理由としては、特別定額給付金事業などコロナ対策を行ったことによる補助費等の増加と現在庁舎建設事業を施行中であることによる普通建設事業費の増加があげられる。</a:t>
          </a:r>
        </a:p>
        <a:p>
          <a:r>
            <a:rPr kumimoji="1" lang="ja-JP" altLang="en-US" sz="1300">
              <a:latin typeface="ＭＳ Ｐゴシック" panose="020B0600070205080204" pitchFamily="50" charset="-128"/>
              <a:ea typeface="ＭＳ Ｐゴシック" panose="020B0600070205080204" pitchFamily="50" charset="-128"/>
            </a:rPr>
            <a:t>　多くの経費において類似団体平均を下回っているが、人件費、扶助費、普通建設事業費、公債費、繰出金において類似団体平均を上回った。</a:t>
          </a:r>
        </a:p>
        <a:p>
          <a:r>
            <a:rPr kumimoji="1" lang="ja-JP" altLang="en-US" sz="1300">
              <a:latin typeface="ＭＳ Ｐゴシック" panose="020B0600070205080204" pitchFamily="50" charset="-128"/>
              <a:ea typeface="ＭＳ Ｐゴシック" panose="020B0600070205080204" pitchFamily="50" charset="-128"/>
            </a:rPr>
            <a:t>　特に繰出金は、類似団体平均よりも高い水準で推移しており、その差は毎年大きくなってきている。令和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円増加し、類似団体よりも</a:t>
          </a:r>
          <a:r>
            <a:rPr kumimoji="1" lang="en-US" altLang="ja-JP" sz="1300">
              <a:latin typeface="ＭＳ Ｐゴシック" panose="020B0600070205080204" pitchFamily="50" charset="-128"/>
              <a:ea typeface="ＭＳ Ｐゴシック" panose="020B0600070205080204" pitchFamily="50" charset="-128"/>
            </a:rPr>
            <a:t>22,407</a:t>
          </a:r>
          <a:r>
            <a:rPr kumimoji="1" lang="ja-JP" altLang="en-US" sz="1300">
              <a:latin typeface="ＭＳ Ｐゴシック" panose="020B0600070205080204" pitchFamily="50" charset="-128"/>
              <a:ea typeface="ＭＳ Ｐゴシック" panose="020B0600070205080204" pitchFamily="50" charset="-128"/>
            </a:rPr>
            <a:t>円高くなっている。中でも公共下水道会計については、基準外繰出も行われており、できる限り基準内の繰出にとどめられるよう、経費削減等による歳出抑制に加え、料金等の見直しによる歳入確保等、特別会計における独立採算の原則に立ち返った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169418</xdr:rowOff>
    </xdr:from>
    <xdr:to>
      <xdr:col>24</xdr:col>
      <xdr:colOff>63500</xdr:colOff>
      <xdr:row>33</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581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169418</xdr:rowOff>
    </xdr:from>
    <xdr:to>
      <xdr:col>19</xdr:col>
      <xdr:colOff>177800</xdr:colOff>
      <xdr:row>33</xdr:row>
      <xdr:rowOff>108077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58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108077</xdr:rowOff>
    </xdr:from>
    <xdr:to>
      <xdr:col>15</xdr:col>
      <xdr:colOff>50800</xdr:colOff>
      <xdr:row>33</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59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51308</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091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154432</xdr:rowOff>
    </xdr:from>
    <xdr:to>
      <xdr:col>24</xdr:col>
      <xdr:colOff>114300</xdr:colOff>
      <xdr:row>33</xdr:row>
      <xdr:rowOff>84582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118618</xdr:rowOff>
    </xdr:from>
    <xdr:to>
      <xdr:col>20</xdr:col>
      <xdr:colOff>38100</xdr:colOff>
      <xdr:row>33</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65295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57277</xdr:rowOff>
    </xdr:from>
    <xdr:to>
      <xdr:col>15</xdr:col>
      <xdr:colOff>101600</xdr:colOff>
      <xdr:row>33</xdr:row>
      <xdr:rowOff>158877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80137</xdr:rowOff>
    </xdr:from>
    <xdr:to>
      <xdr:col>10</xdr:col>
      <xdr:colOff>165100</xdr:colOff>
      <xdr:row>34</xdr:row>
      <xdr:rowOff>10287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xdr:rowOff>
    </xdr:from>
    <xdr:to>
      <xdr:col>6</xdr:col>
      <xdr:colOff>38100</xdr:colOff>
      <xdr:row>33</xdr:row>
      <xdr:rowOff>102108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118635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63360</xdr:rowOff>
    </xdr:from>
    <xdr:to>
      <xdr:col>24</xdr:col>
      <xdr:colOff>63500</xdr:colOff>
      <xdr:row>58</xdr:row>
      <xdr:rowOff>101853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4560"/>
          <a:ext cx="838200" cy="3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101853</xdr:rowOff>
    </xdr:from>
    <xdr:to>
      <xdr:col>19</xdr:col>
      <xdr:colOff>177800</xdr:colOff>
      <xdr:row>58</xdr:row>
      <xdr:rowOff>110994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45953"/>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109936</xdr:rowOff>
    </xdr:from>
    <xdr:to>
      <xdr:col>15</xdr:col>
      <xdr:colOff>50800</xdr:colOff>
      <xdr:row>58</xdr:row>
      <xdr:rowOff>110994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4036"/>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109936</xdr:rowOff>
    </xdr:from>
    <xdr:to>
      <xdr:col>10</xdr:col>
      <xdr:colOff>114300</xdr:colOff>
      <xdr:row>58</xdr:row>
      <xdr:rowOff>120531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403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12560</xdr:rowOff>
    </xdr:from>
    <xdr:to>
      <xdr:col>24</xdr:col>
      <xdr:colOff>114300</xdr:colOff>
      <xdr:row>56</xdr:row>
      <xdr:rowOff>114160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143387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51053</xdr:rowOff>
    </xdr:from>
    <xdr:to>
      <xdr:col>20</xdr:col>
      <xdr:colOff>38100</xdr:colOff>
      <xdr:row>58</xdr:row>
      <xdr:rowOff>152653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60194</xdr:rowOff>
    </xdr:from>
    <xdr:to>
      <xdr:col>15</xdr:col>
      <xdr:colOff>101600</xdr:colOff>
      <xdr:row>58</xdr:row>
      <xdr:rowOff>161794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152921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59136</xdr:rowOff>
    </xdr:from>
    <xdr:to>
      <xdr:col>10</xdr:col>
      <xdr:colOff>165100</xdr:colOff>
      <xdr:row>58</xdr:row>
      <xdr:rowOff>160736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151863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69731</xdr:rowOff>
    </xdr:from>
    <xdr:to>
      <xdr:col>6</xdr:col>
      <xdr:colOff>38100</xdr:colOff>
      <xdr:row>58</xdr:row>
      <xdr:rowOff>171331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162458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133724</xdr:rowOff>
    </xdr:from>
    <xdr:to>
      <xdr:col>24</xdr:col>
      <xdr:colOff>63500</xdr:colOff>
      <xdr:row>77</xdr:row>
      <xdr:rowOff>67300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63924"/>
          <a:ext cx="838200" cy="10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49730</xdr:rowOff>
    </xdr:from>
    <xdr:to>
      <xdr:col>19</xdr:col>
      <xdr:colOff>177800</xdr:colOff>
      <xdr:row>77</xdr:row>
      <xdr:rowOff>67300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25138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49730</xdr:rowOff>
    </xdr:from>
    <xdr:to>
      <xdr:col>15</xdr:col>
      <xdr:colOff>50800</xdr:colOff>
      <xdr:row>77</xdr:row>
      <xdr:rowOff>81065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51380"/>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81065</xdr:rowOff>
    </xdr:from>
    <xdr:to>
      <xdr:col>10</xdr:col>
      <xdr:colOff>114300</xdr:colOff>
      <xdr:row>77</xdr:row>
      <xdr:rowOff>142345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82715"/>
          <a:ext cx="889000" cy="6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82924</xdr:rowOff>
    </xdr:from>
    <xdr:to>
      <xdr:col>24</xdr:col>
      <xdr:colOff>114300</xdr:colOff>
      <xdr:row>77</xdr:row>
      <xdr:rowOff>13074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61351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16500</xdr:rowOff>
    </xdr:from>
    <xdr:to>
      <xdr:col>20</xdr:col>
      <xdr:colOff>38100</xdr:colOff>
      <xdr:row>77</xdr:row>
      <xdr:rowOff>118100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170380</xdr:rowOff>
    </xdr:from>
    <xdr:to>
      <xdr:col>15</xdr:col>
      <xdr:colOff>101600</xdr:colOff>
      <xdr:row>77</xdr:row>
      <xdr:rowOff>100530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91657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30265</xdr:rowOff>
    </xdr:from>
    <xdr:to>
      <xdr:col>10</xdr:col>
      <xdr:colOff>165100</xdr:colOff>
      <xdr:row>77</xdr:row>
      <xdr:rowOff>131865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122992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91545</xdr:rowOff>
    </xdr:from>
    <xdr:to>
      <xdr:col>6</xdr:col>
      <xdr:colOff>38100</xdr:colOff>
      <xdr:row>78</xdr:row>
      <xdr:rowOff>21695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104724</xdr:rowOff>
    </xdr:from>
    <xdr:to>
      <xdr:col>24</xdr:col>
      <xdr:colOff>63500</xdr:colOff>
      <xdr:row>97</xdr:row>
      <xdr:rowOff>137052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35374"/>
          <a:ext cx="8382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129623</xdr:rowOff>
    </xdr:from>
    <xdr:to>
      <xdr:col>19</xdr:col>
      <xdr:colOff>177800</xdr:colOff>
      <xdr:row>97</xdr:row>
      <xdr:rowOff>137052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6027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129623</xdr:rowOff>
    </xdr:from>
    <xdr:to>
      <xdr:col>15</xdr:col>
      <xdr:colOff>50800</xdr:colOff>
      <xdr:row>98</xdr:row>
      <xdr:rowOff>64185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60273"/>
          <a:ext cx="889000" cy="10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64185</xdr:rowOff>
    </xdr:from>
    <xdr:to>
      <xdr:col>10</xdr:col>
      <xdr:colOff>114300</xdr:colOff>
      <xdr:row>98</xdr:row>
      <xdr:rowOff>89027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66285"/>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53924</xdr:rowOff>
    </xdr:from>
    <xdr:to>
      <xdr:col>24</xdr:col>
      <xdr:colOff>114300</xdr:colOff>
      <xdr:row>97</xdr:row>
      <xdr:rowOff>155524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32351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86252</xdr:rowOff>
    </xdr:from>
    <xdr:to>
      <xdr:col>20</xdr:col>
      <xdr:colOff>38100</xdr:colOff>
      <xdr:row>98</xdr:row>
      <xdr:rowOff>16402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78823</xdr:rowOff>
    </xdr:from>
    <xdr:to>
      <xdr:col>15</xdr:col>
      <xdr:colOff>101600</xdr:colOff>
      <xdr:row>98</xdr:row>
      <xdr:rowOff>8973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13385</xdr:rowOff>
    </xdr:from>
    <xdr:to>
      <xdr:col>10</xdr:col>
      <xdr:colOff>165100</xdr:colOff>
      <xdr:row>98</xdr:row>
      <xdr:rowOff>114985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38227</xdr:rowOff>
    </xdr:from>
    <xdr:to>
      <xdr:col>6</xdr:col>
      <xdr:colOff>38100</xdr:colOff>
      <xdr:row>98</xdr:row>
      <xdr:rowOff>139827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130954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75311</xdr:rowOff>
    </xdr:from>
    <xdr:to>
      <xdr:col>55</xdr:col>
      <xdr:colOff>0</xdr:colOff>
      <xdr:row>37</xdr:row>
      <xdr:rowOff>84455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1896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85217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281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65405</xdr:rowOff>
    </xdr:from>
    <xdr:to>
      <xdr:col>45</xdr:col>
      <xdr:colOff>177800</xdr:colOff>
      <xdr:row>37</xdr:row>
      <xdr:rowOff>85217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0905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65405</xdr:rowOff>
    </xdr:from>
    <xdr:to>
      <xdr:col>41</xdr:col>
      <xdr:colOff>50800</xdr:colOff>
      <xdr:row>37</xdr:row>
      <xdr:rowOff>93218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0905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24511</xdr:rowOff>
    </xdr:from>
    <xdr:to>
      <xdr:col>55</xdr:col>
      <xdr:colOff>50800</xdr:colOff>
      <xdr:row>37</xdr:row>
      <xdr:rowOff>126111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47388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1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33655</xdr:rowOff>
    </xdr:from>
    <xdr:to>
      <xdr:col>50</xdr:col>
      <xdr:colOff>165100</xdr:colOff>
      <xdr:row>37</xdr:row>
      <xdr:rowOff>135255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34417</xdr:rowOff>
    </xdr:from>
    <xdr:to>
      <xdr:col>46</xdr:col>
      <xdr:colOff>38100</xdr:colOff>
      <xdr:row>37</xdr:row>
      <xdr:rowOff>136017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152544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5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xdr:rowOff>
    </xdr:from>
    <xdr:to>
      <xdr:col>41</xdr:col>
      <xdr:colOff>101600</xdr:colOff>
      <xdr:row>37</xdr:row>
      <xdr:rowOff>116205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132732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42418</xdr:rowOff>
    </xdr:from>
    <xdr:to>
      <xdr:col>36</xdr:col>
      <xdr:colOff>165100</xdr:colOff>
      <xdr:row>37</xdr:row>
      <xdr:rowOff>144018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135145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17673</xdr:rowOff>
    </xdr:from>
    <xdr:to>
      <xdr:col>55</xdr:col>
      <xdr:colOff>0</xdr:colOff>
      <xdr:row>57</xdr:row>
      <xdr:rowOff>29332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90323"/>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29332</xdr:rowOff>
    </xdr:from>
    <xdr:to>
      <xdr:col>50</xdr:col>
      <xdr:colOff>114300</xdr:colOff>
      <xdr:row>57</xdr:row>
      <xdr:rowOff>46294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0198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46294</xdr:rowOff>
    </xdr:from>
    <xdr:to>
      <xdr:col>45</xdr:col>
      <xdr:colOff>177800</xdr:colOff>
      <xdr:row>57</xdr:row>
      <xdr:rowOff>48192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1894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48192</xdr:rowOff>
    </xdr:from>
    <xdr:to>
      <xdr:col>41</xdr:col>
      <xdr:colOff>50800</xdr:colOff>
      <xdr:row>57</xdr:row>
      <xdr:rowOff>105318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20842"/>
          <a:ext cx="8890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138323</xdr:rowOff>
    </xdr:from>
    <xdr:to>
      <xdr:col>55</xdr:col>
      <xdr:colOff>50800</xdr:colOff>
      <xdr:row>57</xdr:row>
      <xdr:rowOff>68473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116750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149982</xdr:rowOff>
    </xdr:from>
    <xdr:to>
      <xdr:col>50</xdr:col>
      <xdr:colOff>165100</xdr:colOff>
      <xdr:row>57</xdr:row>
      <xdr:rowOff>80132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71259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166944</xdr:rowOff>
    </xdr:from>
    <xdr:to>
      <xdr:col>46</xdr:col>
      <xdr:colOff>38100</xdr:colOff>
      <xdr:row>57</xdr:row>
      <xdr:rowOff>97094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168842</xdr:rowOff>
    </xdr:from>
    <xdr:to>
      <xdr:col>41</xdr:col>
      <xdr:colOff>101600</xdr:colOff>
      <xdr:row>57</xdr:row>
      <xdr:rowOff>98992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54518</xdr:rowOff>
    </xdr:from>
    <xdr:to>
      <xdr:col>36</xdr:col>
      <xdr:colOff>165100</xdr:colOff>
      <xdr:row>57</xdr:row>
      <xdr:rowOff>156118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147245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1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169287</xdr:rowOff>
    </xdr:from>
    <xdr:to>
      <xdr:col>55</xdr:col>
      <xdr:colOff>0</xdr:colOff>
      <xdr:row>78</xdr:row>
      <xdr:rowOff>109525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70937"/>
          <a:ext cx="8382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109525</xdr:rowOff>
    </xdr:from>
    <xdr:to>
      <xdr:col>50</xdr:col>
      <xdr:colOff>114300</xdr:colOff>
      <xdr:row>78</xdr:row>
      <xdr:rowOff>158934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8262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158934</xdr:rowOff>
    </xdr:from>
    <xdr:to>
      <xdr:col>45</xdr:col>
      <xdr:colOff>177800</xdr:colOff>
      <xdr:row>78</xdr:row>
      <xdr:rowOff>163736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32034"/>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135031</xdr:rowOff>
    </xdr:from>
    <xdr:to>
      <xdr:col>41</xdr:col>
      <xdr:colOff>50800</xdr:colOff>
      <xdr:row>78</xdr:row>
      <xdr:rowOff>163736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08131"/>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118487</xdr:rowOff>
    </xdr:from>
    <xdr:to>
      <xdr:col>55</xdr:col>
      <xdr:colOff>50800</xdr:colOff>
      <xdr:row>78</xdr:row>
      <xdr:rowOff>48637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96914</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9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58725</xdr:rowOff>
    </xdr:from>
    <xdr:to>
      <xdr:col>50</xdr:col>
      <xdr:colOff>165100</xdr:colOff>
      <xdr:row>78</xdr:row>
      <xdr:rowOff>160325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151452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108134</xdr:rowOff>
    </xdr:from>
    <xdr:to>
      <xdr:col>46</xdr:col>
      <xdr:colOff>38100</xdr:colOff>
      <xdr:row>79</xdr:row>
      <xdr:rowOff>38284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29411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112936</xdr:rowOff>
    </xdr:from>
    <xdr:to>
      <xdr:col>41</xdr:col>
      <xdr:colOff>101600</xdr:colOff>
      <xdr:row>79</xdr:row>
      <xdr:rowOff>43086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34213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84231</xdr:rowOff>
    </xdr:from>
    <xdr:to>
      <xdr:col>36</xdr:col>
      <xdr:colOff>165100</xdr:colOff>
      <xdr:row>79</xdr:row>
      <xdr:rowOff>14381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5508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5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153836</xdr:rowOff>
    </xdr:from>
    <xdr:to>
      <xdr:col>55</xdr:col>
      <xdr:colOff>0</xdr:colOff>
      <xdr:row>95</xdr:row>
      <xdr:rowOff>123355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270136"/>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123355</xdr:rowOff>
    </xdr:from>
    <xdr:to>
      <xdr:col>50</xdr:col>
      <xdr:colOff>114300</xdr:colOff>
      <xdr:row>96</xdr:row>
      <xdr:rowOff>144862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11105"/>
          <a:ext cx="889000" cy="1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38736</xdr:rowOff>
    </xdr:from>
    <xdr:to>
      <xdr:col>45</xdr:col>
      <xdr:colOff>177800</xdr:colOff>
      <xdr:row>96</xdr:row>
      <xdr:rowOff>144862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5983586"/>
          <a:ext cx="889000" cy="6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38736</xdr:rowOff>
    </xdr:from>
    <xdr:to>
      <xdr:col>41</xdr:col>
      <xdr:colOff>50800</xdr:colOff>
      <xdr:row>96</xdr:row>
      <xdr:rowOff>31535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5983586"/>
          <a:ext cx="889000" cy="5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103036</xdr:rowOff>
    </xdr:from>
    <xdr:to>
      <xdr:col>55</xdr:col>
      <xdr:colOff>50800</xdr:colOff>
      <xdr:row>95</xdr:row>
      <xdr:rowOff>33186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125913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72555</xdr:rowOff>
    </xdr:from>
    <xdr:to>
      <xdr:col>50</xdr:col>
      <xdr:colOff>165100</xdr:colOff>
      <xdr:row>96</xdr:row>
      <xdr:rowOff>2705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19232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94062</xdr:rowOff>
    </xdr:from>
    <xdr:to>
      <xdr:col>46</xdr:col>
      <xdr:colOff>38100</xdr:colOff>
      <xdr:row>97</xdr:row>
      <xdr:rowOff>24212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40739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3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159386</xdr:rowOff>
    </xdr:from>
    <xdr:to>
      <xdr:col>41</xdr:col>
      <xdr:colOff>101600</xdr:colOff>
      <xdr:row>93</xdr:row>
      <xdr:rowOff>89536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59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106063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7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152185</xdr:rowOff>
    </xdr:from>
    <xdr:to>
      <xdr:col>36</xdr:col>
      <xdr:colOff>165100</xdr:colOff>
      <xdr:row>96</xdr:row>
      <xdr:rowOff>82335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98862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128224</xdr:rowOff>
    </xdr:from>
    <xdr:to>
      <xdr:col>85</xdr:col>
      <xdr:colOff>127000</xdr:colOff>
      <xdr:row>37</xdr:row>
      <xdr:rowOff>46020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00424"/>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46020</xdr:rowOff>
    </xdr:from>
    <xdr:to>
      <xdr:col>81</xdr:col>
      <xdr:colOff>50800</xdr:colOff>
      <xdr:row>37</xdr:row>
      <xdr:rowOff>106690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89670"/>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8026</xdr:rowOff>
    </xdr:from>
    <xdr:to>
      <xdr:col>76</xdr:col>
      <xdr:colOff>114300</xdr:colOff>
      <xdr:row>37</xdr:row>
      <xdr:rowOff>106690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51676"/>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73406</xdr:rowOff>
    </xdr:from>
    <xdr:to>
      <xdr:col>71</xdr:col>
      <xdr:colOff>177800</xdr:colOff>
      <xdr:row>37</xdr:row>
      <xdr:rowOff>8026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45606"/>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77424</xdr:rowOff>
    </xdr:from>
    <xdr:to>
      <xdr:col>85</xdr:col>
      <xdr:colOff>177800</xdr:colOff>
      <xdr:row>37</xdr:row>
      <xdr:rowOff>7574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55851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166670</xdr:rowOff>
    </xdr:from>
    <xdr:to>
      <xdr:col>81</xdr:col>
      <xdr:colOff>101600</xdr:colOff>
      <xdr:row>37</xdr:row>
      <xdr:rowOff>96820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87947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55890</xdr:rowOff>
    </xdr:from>
    <xdr:to>
      <xdr:col>76</xdr:col>
      <xdr:colOff>165100</xdr:colOff>
      <xdr:row>37</xdr:row>
      <xdr:rowOff>157490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148617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128676</xdr:rowOff>
    </xdr:from>
    <xdr:to>
      <xdr:col>72</xdr:col>
      <xdr:colOff>38100</xdr:colOff>
      <xdr:row>37</xdr:row>
      <xdr:rowOff>58826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49953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22606</xdr:rowOff>
    </xdr:from>
    <xdr:to>
      <xdr:col>67</xdr:col>
      <xdr:colOff>101600</xdr:colOff>
      <xdr:row>36</xdr:row>
      <xdr:rowOff>124206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115333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40163</xdr:rowOff>
    </xdr:from>
    <xdr:to>
      <xdr:col>85</xdr:col>
      <xdr:colOff>127000</xdr:colOff>
      <xdr:row>57</xdr:row>
      <xdr:rowOff>18752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41363"/>
          <a:ext cx="838200" cy="1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18752</xdr:rowOff>
    </xdr:from>
    <xdr:to>
      <xdr:col>81</xdr:col>
      <xdr:colOff>50800</xdr:colOff>
      <xdr:row>57</xdr:row>
      <xdr:rowOff>54337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140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132938</xdr:rowOff>
    </xdr:from>
    <xdr:to>
      <xdr:col>76</xdr:col>
      <xdr:colOff>114300</xdr:colOff>
      <xdr:row>57</xdr:row>
      <xdr:rowOff>54337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62688"/>
          <a:ext cx="889000" cy="26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132938</xdr:rowOff>
    </xdr:from>
    <xdr:to>
      <xdr:col>71</xdr:col>
      <xdr:colOff>177800</xdr:colOff>
      <xdr:row>56</xdr:row>
      <xdr:rowOff>28410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62688"/>
          <a:ext cx="8890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160813</xdr:rowOff>
    </xdr:from>
    <xdr:to>
      <xdr:col>85</xdr:col>
      <xdr:colOff>177800</xdr:colOff>
      <xdr:row>56</xdr:row>
      <xdr:rowOff>90963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139240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139402</xdr:rowOff>
    </xdr:from>
    <xdr:to>
      <xdr:col>81</xdr:col>
      <xdr:colOff>101600</xdr:colOff>
      <xdr:row>57</xdr:row>
      <xdr:rowOff>69552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60679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3537</xdr:rowOff>
    </xdr:from>
    <xdr:to>
      <xdr:col>76</xdr:col>
      <xdr:colOff>165100</xdr:colOff>
      <xdr:row>57</xdr:row>
      <xdr:rowOff>105137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96264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82138</xdr:rowOff>
    </xdr:from>
    <xdr:to>
      <xdr:col>72</xdr:col>
      <xdr:colOff>38100</xdr:colOff>
      <xdr:row>56</xdr:row>
      <xdr:rowOff>12288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28815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149060</xdr:rowOff>
    </xdr:from>
    <xdr:to>
      <xdr:col>67</xdr:col>
      <xdr:colOff>101600</xdr:colOff>
      <xdr:row>56</xdr:row>
      <xdr:rowOff>79210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70337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6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131837</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131837</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133665</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06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81037</xdr:rowOff>
    </xdr:from>
    <xdr:to>
      <xdr:col>76</xdr:col>
      <xdr:colOff>165100</xdr:colOff>
      <xdr:row>79</xdr:row>
      <xdr:rowOff>11187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2314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82865</xdr:rowOff>
    </xdr:from>
    <xdr:to>
      <xdr:col>67</xdr:col>
      <xdr:colOff>101600</xdr:colOff>
      <xdr:row>79</xdr:row>
      <xdr:rowOff>13015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4142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86534</xdr:rowOff>
    </xdr:from>
    <xdr:to>
      <xdr:col>85</xdr:col>
      <xdr:colOff>127000</xdr:colOff>
      <xdr:row>95</xdr:row>
      <xdr:rowOff>111240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74284"/>
          <a:ext cx="8382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111240</xdr:rowOff>
    </xdr:from>
    <xdr:to>
      <xdr:col>81</xdr:col>
      <xdr:colOff>50800</xdr:colOff>
      <xdr:row>95</xdr:row>
      <xdr:rowOff>129282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98990"/>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129282</xdr:rowOff>
    </xdr:from>
    <xdr:to>
      <xdr:col>76</xdr:col>
      <xdr:colOff>114300</xdr:colOff>
      <xdr:row>96</xdr:row>
      <xdr:rowOff>26657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17032"/>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143177</xdr:rowOff>
    </xdr:from>
    <xdr:to>
      <xdr:col>71</xdr:col>
      <xdr:colOff>177800</xdr:colOff>
      <xdr:row>96</xdr:row>
      <xdr:rowOff>26657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30927"/>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35734</xdr:rowOff>
    </xdr:from>
    <xdr:to>
      <xdr:col>85</xdr:col>
      <xdr:colOff>177800</xdr:colOff>
      <xdr:row>95</xdr:row>
      <xdr:rowOff>137334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58611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60440</xdr:rowOff>
    </xdr:from>
    <xdr:to>
      <xdr:col>81</xdr:col>
      <xdr:colOff>101600</xdr:colOff>
      <xdr:row>95</xdr:row>
      <xdr:rowOff>162040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1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78482</xdr:rowOff>
    </xdr:from>
    <xdr:to>
      <xdr:col>76</xdr:col>
      <xdr:colOff>165100</xdr:colOff>
      <xdr:row>96</xdr:row>
      <xdr:rowOff>8632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25159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147307</xdr:rowOff>
    </xdr:from>
    <xdr:to>
      <xdr:col>72</xdr:col>
      <xdr:colOff>38100</xdr:colOff>
      <xdr:row>96</xdr:row>
      <xdr:rowOff>77457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93984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92377</xdr:rowOff>
    </xdr:from>
    <xdr:to>
      <xdr:col>67</xdr:col>
      <xdr:colOff>101600</xdr:colOff>
      <xdr:row>96</xdr:row>
      <xdr:rowOff>22527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39054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目的別でみると、議会費、総務費、労働費、土木費、公債費において類似団体平均より高い水準となっている。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前年度より大きく増加したのは総務費で、コロナ対策としての特別定額給付金事業を行ったことや令和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年度にかけて庁舎建設事業を施行中であることから</a:t>
          </a:r>
          <a:r>
            <a:rPr kumimoji="1" lang="en-US" altLang="ja-JP" sz="1300">
              <a:latin typeface="ＭＳ Ｐゴシック" panose="020B0600070205080204" pitchFamily="50" charset="-128"/>
              <a:ea typeface="ＭＳ Ｐゴシック" panose="020B0600070205080204" pitchFamily="50" charset="-128"/>
            </a:rPr>
            <a:t>116,787</a:t>
          </a:r>
          <a:r>
            <a:rPr kumimoji="1" lang="ja-JP" altLang="en-US" sz="1300">
              <a:latin typeface="ＭＳ Ｐゴシック" panose="020B0600070205080204" pitchFamily="50" charset="-128"/>
              <a:ea typeface="ＭＳ Ｐゴシック" panose="020B0600070205080204" pitchFamily="50" charset="-128"/>
            </a:rPr>
            <a:t>円の増額となった。土木費については、令和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年度まで駅周辺整備事業が施行中であることに加え、河川管理費や道路新設拡張事業費に係る普通建設事業費の増加により令和元年度よりも</a:t>
          </a:r>
          <a:r>
            <a:rPr kumimoji="1" lang="en-US" altLang="ja-JP" sz="1300">
              <a:latin typeface="ＭＳ Ｐゴシック" panose="020B0600070205080204" pitchFamily="50" charset="-128"/>
              <a:ea typeface="ＭＳ Ｐゴシック" panose="020B0600070205080204" pitchFamily="50" charset="-128"/>
            </a:rPr>
            <a:t>7,400</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17,576</a:t>
          </a:r>
          <a:r>
            <a:rPr kumimoji="1" lang="ja-JP" altLang="en-US" sz="1300">
              <a:latin typeface="ＭＳ Ｐゴシック" panose="020B0600070205080204" pitchFamily="50" charset="-128"/>
              <a:ea typeface="ＭＳ Ｐゴシック" panose="020B0600070205080204" pitchFamily="50" charset="-128"/>
            </a:rPr>
            <a:t>円と大きく上回った。また、過去に行った事業に係る起債の元金償還が開始されており、今後も公債費の上昇は続くと予想される。令和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普通建設事業費の増大により総務費及び土木費が大きく増加する見込みで、それらにより公債費も将来大きく増加することが予想される。そのため、突発的な普通建設事業については執行事業の取捨選択を行うとともに、経常的なものに対しても上限を設定するなど安全性・緊急性などの観点から計画的に事業を行い平準化することで急激な事業費、ひいては公債費の増加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毎年実質単年度収支は赤字であり、財政調整基金の取り崩しにより実質収支は黒字となっている。財政調整基金残高については、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年度以降多額の土地の売払収入があったことなどもあり積立を行い回復してきた。しかし、令和元年度以降、土地の売払終了や人件費・公債費の増加等により基金残高が減少し、令和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年度は前年度から</a:t>
          </a:r>
          <a:r>
            <a:rPr kumimoji="1" lang="en-US" altLang="ja-JP" sz="1300">
              <a:latin typeface="ＭＳ ゴシック" pitchFamily="49" charset="-128"/>
              <a:ea typeface="ＭＳ ゴシック" pitchFamily="49" charset="-128"/>
            </a:rPr>
            <a:t>4.96</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24.61</a:t>
          </a:r>
          <a:r>
            <a:rPr kumimoji="1" lang="ja-JP" altLang="en-US" sz="1300">
              <a:latin typeface="ＭＳ ゴシック" pitchFamily="49" charset="-128"/>
              <a:ea typeface="ＭＳ ゴシック" pitchFamily="49" charset="-128"/>
            </a:rPr>
            <a:t>％となった。令和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年度は、財政調整基金残高の大幅な減少を見込んでおり、今後は適切な財源確保と歳出の精査により慎重な財政運営を行う必要がある。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から、</a:t>
          </a:r>
          <a:r>
            <a:rPr kumimoji="1" lang="en-US" altLang="ja-JP" sz="1400">
              <a:latin typeface="ＭＳ ゴシック" pitchFamily="49" charset="-128"/>
              <a:ea typeface="ＭＳ ゴシック" pitchFamily="49" charset="-128"/>
            </a:rPr>
            <a:t>3.29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％の範囲にとどまっている。</a:t>
          </a: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が、事業の縮減にも限界があり、やむを得ず基準外の繰出を行っている状況である。独立採算の原則に立ち返った健全な運営を行えるよう、引き続き経費削減や料金見直しの検討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12737315</v>
      </c>
      <c r="BO4" s="464"/>
      <c r="BP4" s="464"/>
      <c r="BQ4" s="464"/>
      <c r="BR4" s="464"/>
      <c r="BS4" s="464"/>
      <c r="BT4" s="464"/>
      <c r="BU4" s="465"/>
      <c r="BV4" s="463">
        <v>9377988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9.3000000000000007</v>
      </c>
      <c r="CU4" s="648"/>
      <c r="CV4" s="648"/>
      <c r="CW4" s="648"/>
      <c r="CX4" s="648"/>
      <c r="CY4" s="648"/>
      <c r="CZ4" s="648"/>
      <c r="DA4" s="649"/>
      <c r="DB4" s="647">
        <v>7.8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12134288</v>
      </c>
      <c r="BO5" s="469"/>
      <c r="BP5" s="469"/>
      <c r="BQ5" s="469"/>
      <c r="BR5" s="469"/>
      <c r="BS5" s="469"/>
      <c r="BT5" s="469"/>
      <c r="BU5" s="470"/>
      <c r="BV5" s="468">
        <v>8865300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92.2</v>
      </c>
      <c r="CU5" s="439"/>
      <c r="CV5" s="439"/>
      <c r="CW5" s="439"/>
      <c r="CX5" s="439"/>
      <c r="CY5" s="439"/>
      <c r="CZ5" s="439"/>
      <c r="DA5" s="440"/>
      <c r="DB5" s="438">
        <v>91.5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603027</v>
      </c>
      <c r="BO6" s="469"/>
      <c r="BP6" s="469"/>
      <c r="BQ6" s="469"/>
      <c r="BR6" s="469"/>
      <c r="BS6" s="469"/>
      <c r="BT6" s="469"/>
      <c r="BU6" s="470"/>
      <c r="BV6" s="468">
        <v>512688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97.2</v>
      </c>
      <c r="CU6" s="622"/>
      <c r="CV6" s="622"/>
      <c r="CW6" s="622"/>
      <c r="CX6" s="622"/>
      <c r="CY6" s="622"/>
      <c r="CZ6" s="622"/>
      <c r="DA6" s="623"/>
      <c r="DB6" s="621">
        <v>96.7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81120</v>
      </c>
      <c r="BO7" s="469"/>
      <c r="BP7" s="469"/>
      <c r="BQ7" s="469"/>
      <c r="BR7" s="469"/>
      <c r="BS7" s="469"/>
      <c r="BT7" s="469"/>
      <c r="BU7" s="470"/>
      <c r="BV7" s="468">
        <v>93223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5635035</v>
      </c>
      <c r="CU7" s="469"/>
      <c r="CV7" s="469"/>
      <c r="CW7" s="469"/>
      <c r="CX7" s="469"/>
      <c r="CY7" s="469"/>
      <c r="CZ7" s="469"/>
      <c r="DA7" s="470"/>
      <c r="DB7" s="468">
        <v>5364802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521907</v>
      </c>
      <c r="BO8" s="469"/>
      <c r="BP8" s="469"/>
      <c r="BQ8" s="469"/>
      <c r="BR8" s="469"/>
      <c r="BS8" s="469"/>
      <c r="BT8" s="469"/>
      <c r="BU8" s="470"/>
      <c r="BV8" s="468">
        <v>419465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22445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102442</v>
      </c>
      <c r="BO9" s="469"/>
      <c r="BP9" s="469"/>
      <c r="BQ9" s="469"/>
      <c r="BR9" s="469"/>
      <c r="BS9" s="469"/>
      <c r="BT9" s="469"/>
      <c r="BU9" s="470"/>
      <c r="BV9" s="468">
        <v>107082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14.1</v>
      </c>
      <c r="CU9" s="439"/>
      <c r="CV9" s="439"/>
      <c r="CW9" s="439"/>
      <c r="CX9" s="439"/>
      <c r="CY9" s="439"/>
      <c r="CZ9" s="439"/>
      <c r="DA9" s="440"/>
      <c r="DB9" s="438">
        <v>14.3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23366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36</v>
      </c>
      <c r="BO10" s="469"/>
      <c r="BP10" s="469"/>
      <c r="BQ10" s="469"/>
      <c r="BR10" s="469"/>
      <c r="BS10" s="469"/>
      <c r="BT10" s="469"/>
      <c r="BU10" s="470"/>
      <c r="BV10" s="468">
        <v>61</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23056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450000</v>
      </c>
      <c r="BO12" s="469"/>
      <c r="BP12" s="469"/>
      <c r="BQ12" s="469"/>
      <c r="BR12" s="469"/>
      <c r="BS12" s="469"/>
      <c r="BT12" s="469"/>
      <c r="BU12" s="470"/>
      <c r="BV12" s="468">
        <v>550000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22078</v>
      </c>
      <c r="S13" s="572"/>
      <c r="T13" s="572"/>
      <c r="U13" s="572"/>
      <c r="V13" s="573"/>
      <c r="W13" s="559" t="s">
        <v>138</v>
      </c>
      <c r="X13" s="481"/>
      <c r="Y13" s="481"/>
      <c r="Z13" s="481"/>
      <c r="AA13" s="481"/>
      <c r="AB13" s="482"/>
      <c r="AC13" s="444">
        <v>488</v>
      </c>
      <c r="AD13" s="445"/>
      <c r="AE13" s="445"/>
      <c r="AF13" s="445"/>
      <c r="AG13" s="446"/>
      <c r="AH13" s="444">
        <v>566</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-347522</v>
      </c>
      <c r="BO13" s="469"/>
      <c r="BP13" s="469"/>
      <c r="BQ13" s="469"/>
      <c r="BR13" s="469"/>
      <c r="BS13" s="469"/>
      <c r="BT13" s="469"/>
      <c r="BU13" s="470"/>
      <c r="BV13" s="468">
        <v>-442857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11.5</v>
      </c>
      <c r="CU13" s="439"/>
      <c r="CV13" s="439"/>
      <c r="CW13" s="439"/>
      <c r="CX13" s="439"/>
      <c r="CY13" s="439"/>
      <c r="CZ13" s="439"/>
      <c r="DA13" s="440"/>
      <c r="DB13" s="438">
        <v>10.5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23405</v>
      </c>
      <c r="S14" s="572"/>
      <c r="T14" s="572"/>
      <c r="U14" s="572"/>
      <c r="V14" s="573"/>
      <c r="W14" s="574"/>
      <c r="X14" s="484"/>
      <c r="Y14" s="484"/>
      <c r="Z14" s="484"/>
      <c r="AA14" s="484"/>
      <c r="AB14" s="485"/>
      <c r="AC14" s="564">
        <v>4.5999999999999996</v>
      </c>
      <c r="AD14" s="565"/>
      <c r="AE14" s="565"/>
      <c r="AF14" s="565"/>
      <c r="AG14" s="566"/>
      <c r="AH14" s="564">
        <v>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149.4</v>
      </c>
      <c r="CU14" s="576"/>
      <c r="CV14" s="576"/>
      <c r="CW14" s="576"/>
      <c r="CX14" s="576"/>
      <c r="CY14" s="576"/>
      <c r="CZ14" s="576"/>
      <c r="DA14" s="577"/>
      <c r="DB14" s="575">
        <v>152.69999999999999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22312</v>
      </c>
      <c r="S15" s="572"/>
      <c r="T15" s="572"/>
      <c r="U15" s="572"/>
      <c r="V15" s="573"/>
      <c r="W15" s="559" t="s">
        <v>146</v>
      </c>
      <c r="X15" s="481"/>
      <c r="Y15" s="481"/>
      <c r="Z15" s="481"/>
      <c r="AA15" s="481"/>
      <c r="AB15" s="482"/>
      <c r="AC15" s="444">
        <v>3682</v>
      </c>
      <c r="AD15" s="445"/>
      <c r="AE15" s="445"/>
      <c r="AF15" s="445"/>
      <c r="AG15" s="446"/>
      <c r="AH15" s="444">
        <v>3953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2928911</v>
      </c>
      <c r="BO15" s="464"/>
      <c r="BP15" s="464"/>
      <c r="BQ15" s="464"/>
      <c r="BR15" s="464"/>
      <c r="BS15" s="464"/>
      <c r="BT15" s="464"/>
      <c r="BU15" s="465"/>
      <c r="BV15" s="463">
        <v>2728792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35</v>
      </c>
      <c r="AD16" s="565"/>
      <c r="AE16" s="565"/>
      <c r="AF16" s="565"/>
      <c r="AG16" s="566"/>
      <c r="AH16" s="564">
        <v>36.200000000000003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4572522</v>
      </c>
      <c r="BO16" s="469"/>
      <c r="BP16" s="469"/>
      <c r="BQ16" s="469"/>
      <c r="BR16" s="469"/>
      <c r="BS16" s="469"/>
      <c r="BT16" s="469"/>
      <c r="BU16" s="470"/>
      <c r="BV16" s="468">
        <v>4326647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6354</v>
      </c>
      <c r="AD17" s="445"/>
      <c r="AE17" s="445"/>
      <c r="AF17" s="445"/>
      <c r="AG17" s="446"/>
      <c r="AH17" s="444">
        <v>6406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3711247</v>
      </c>
      <c r="BO17" s="469"/>
      <c r="BP17" s="469"/>
      <c r="BQ17" s="469"/>
      <c r="BR17" s="469"/>
      <c r="BS17" s="469"/>
      <c r="BT17" s="469"/>
      <c r="BU17" s="470"/>
      <c r="BV17" s="468">
        <v>3472298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24.39</v>
      </c>
      <c r="M18" s="533"/>
      <c r="N18" s="533"/>
      <c r="O18" s="533"/>
      <c r="P18" s="533"/>
      <c r="Q18" s="533"/>
      <c r="R18" s="534"/>
      <c r="S18" s="534"/>
      <c r="T18" s="534"/>
      <c r="U18" s="534"/>
      <c r="V18" s="535"/>
      <c r="W18" s="549"/>
      <c r="X18" s="550"/>
      <c r="Y18" s="550"/>
      <c r="Z18" s="550"/>
      <c r="AA18" s="550"/>
      <c r="AB18" s="560"/>
      <c r="AC18" s="432">
        <v>60.4</v>
      </c>
      <c r="AD18" s="433"/>
      <c r="AE18" s="433"/>
      <c r="AF18" s="433"/>
      <c r="AG18" s="536"/>
      <c r="AH18" s="432">
        <v>58.6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5154955</v>
      </c>
      <c r="BO18" s="469"/>
      <c r="BP18" s="469"/>
      <c r="BQ18" s="469"/>
      <c r="BR18" s="469"/>
      <c r="BS18" s="469"/>
      <c r="BT18" s="469"/>
      <c r="BU18" s="470"/>
      <c r="BV18" s="468">
        <v>5070444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920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6848813</v>
      </c>
      <c r="BO19" s="469"/>
      <c r="BP19" s="469"/>
      <c r="BQ19" s="469"/>
      <c r="BR19" s="469"/>
      <c r="BS19" s="469"/>
      <c r="BT19" s="469"/>
      <c r="BU19" s="470"/>
      <c r="BV19" s="468">
        <v>6526497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9770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12538120</v>
      </c>
      <c r="BO23" s="469"/>
      <c r="BP23" s="469"/>
      <c r="BQ23" s="469"/>
      <c r="BR23" s="469"/>
      <c r="BS23" s="469"/>
      <c r="BT23" s="469"/>
      <c r="BU23" s="470"/>
      <c r="BV23" s="468">
        <v>12319675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7980</v>
      </c>
      <c r="R24" s="445"/>
      <c r="S24" s="445"/>
      <c r="T24" s="445"/>
      <c r="U24" s="445"/>
      <c r="V24" s="446"/>
      <c r="W24" s="510"/>
      <c r="X24" s="501"/>
      <c r="Y24" s="502"/>
      <c r="Z24" s="441" t="s">
        <v>170</v>
      </c>
      <c r="AA24" s="442"/>
      <c r="AB24" s="442"/>
      <c r="AC24" s="442"/>
      <c r="AD24" s="442"/>
      <c r="AE24" s="442"/>
      <c r="AF24" s="442"/>
      <c r="AG24" s="443"/>
      <c r="AH24" s="444">
        <v>156</v>
      </c>
      <c r="AI24" s="445"/>
      <c r="AJ24" s="445"/>
      <c r="AK24" s="445"/>
      <c r="AL24" s="446"/>
      <c r="AM24" s="444">
        <v>470964</v>
      </c>
      <c r="AN24" s="445"/>
      <c r="AO24" s="445"/>
      <c r="AP24" s="445"/>
      <c r="AQ24" s="445"/>
      <c r="AR24" s="446"/>
      <c r="AS24" s="444">
        <v>3019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9450605</v>
      </c>
      <c r="BO24" s="469"/>
      <c r="BP24" s="469"/>
      <c r="BQ24" s="469"/>
      <c r="BR24" s="469"/>
      <c r="BS24" s="469"/>
      <c r="BT24" s="469"/>
      <c r="BU24" s="470"/>
      <c r="BV24" s="468">
        <v>9141780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6030</v>
      </c>
      <c r="R25" s="445"/>
      <c r="S25" s="445"/>
      <c r="T25" s="445"/>
      <c r="U25" s="445"/>
      <c r="V25" s="446"/>
      <c r="W25" s="510"/>
      <c r="X25" s="501"/>
      <c r="Y25" s="502"/>
      <c r="Z25" s="441" t="s">
        <v>173</v>
      </c>
      <c r="AA25" s="442"/>
      <c r="AB25" s="442"/>
      <c r="AC25" s="442"/>
      <c r="AD25" s="442"/>
      <c r="AE25" s="442"/>
      <c r="AF25" s="442"/>
      <c r="AG25" s="443"/>
      <c r="AH25" s="444">
        <v>35</v>
      </c>
      <c r="AI25" s="445"/>
      <c r="AJ25" s="445"/>
      <c r="AK25" s="445"/>
      <c r="AL25" s="446"/>
      <c r="AM25" s="444">
        <v>105700</v>
      </c>
      <c r="AN25" s="445"/>
      <c r="AO25" s="445"/>
      <c r="AP25" s="445"/>
      <c r="AQ25" s="445"/>
      <c r="AR25" s="446"/>
      <c r="AS25" s="444">
        <v>3020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5717287</v>
      </c>
      <c r="BO25" s="464"/>
      <c r="BP25" s="464"/>
      <c r="BQ25" s="464"/>
      <c r="BR25" s="464"/>
      <c r="BS25" s="464"/>
      <c r="BT25" s="464"/>
      <c r="BU25" s="465"/>
      <c r="BV25" s="463">
        <v>2568289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5290</v>
      </c>
      <c r="R26" s="445"/>
      <c r="S26" s="445"/>
      <c r="T26" s="445"/>
      <c r="U26" s="445"/>
      <c r="V26" s="446"/>
      <c r="W26" s="510"/>
      <c r="X26" s="501"/>
      <c r="Y26" s="502"/>
      <c r="Z26" s="441" t="s">
        <v>176</v>
      </c>
      <c r="AA26" s="523"/>
      <c r="AB26" s="523"/>
      <c r="AC26" s="523"/>
      <c r="AD26" s="523"/>
      <c r="AE26" s="523"/>
      <c r="AF26" s="523"/>
      <c r="AG26" s="524"/>
      <c r="AH26" s="444">
        <v>3</v>
      </c>
      <c r="AI26" s="445"/>
      <c r="AJ26" s="445"/>
      <c r="AK26" s="445"/>
      <c r="AL26" s="446"/>
      <c r="AM26" s="444">
        <v>10161</v>
      </c>
      <c r="AN26" s="445"/>
      <c r="AO26" s="445"/>
      <c r="AP26" s="445"/>
      <c r="AQ26" s="445"/>
      <c r="AR26" s="446"/>
      <c r="AS26" s="444">
        <v>3387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3690</v>
      </c>
      <c r="R27" s="445"/>
      <c r="S27" s="445"/>
      <c r="T27" s="445"/>
      <c r="U27" s="445"/>
      <c r="V27" s="446"/>
      <c r="W27" s="510"/>
      <c r="X27" s="501"/>
      <c r="Y27" s="502"/>
      <c r="Z27" s="441" t="s">
        <v>179</v>
      </c>
      <c r="AA27" s="442"/>
      <c r="AB27" s="442"/>
      <c r="AC27" s="442"/>
      <c r="AD27" s="442"/>
      <c r="AE27" s="442"/>
      <c r="AF27" s="442"/>
      <c r="AG27" s="443"/>
      <c r="AH27" s="444">
        <v>15</v>
      </c>
      <c r="AI27" s="445"/>
      <c r="AJ27" s="445"/>
      <c r="AK27" s="445"/>
      <c r="AL27" s="446"/>
      <c r="AM27" s="444">
        <v>39720</v>
      </c>
      <c r="AN27" s="445"/>
      <c r="AO27" s="445"/>
      <c r="AP27" s="445"/>
      <c r="AQ27" s="445"/>
      <c r="AR27" s="446"/>
      <c r="AS27" s="444">
        <v>2648</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181</v>
      </c>
      <c r="BO27" s="472"/>
      <c r="BP27" s="472"/>
      <c r="BQ27" s="472"/>
      <c r="BR27" s="472"/>
      <c r="BS27" s="472"/>
      <c r="BT27" s="472"/>
      <c r="BU27" s="473"/>
      <c r="BV27" s="471" t="s">
        <v>181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3170</v>
      </c>
      <c r="R28" s="445"/>
      <c r="S28" s="445"/>
      <c r="T28" s="445"/>
      <c r="U28" s="445"/>
      <c r="V28" s="446"/>
      <c r="W28" s="510"/>
      <c r="X28" s="501"/>
      <c r="Y28" s="502"/>
      <c r="Z28" s="441" t="s">
        <v>183</v>
      </c>
      <c r="AA28" s="442"/>
      <c r="AB28" s="442"/>
      <c r="AC28" s="442"/>
      <c r="AD28" s="442"/>
      <c r="AE28" s="442"/>
      <c r="AF28" s="442"/>
      <c r="AG28" s="443"/>
      <c r="AH28" s="444" t="s">
        <v>181</v>
      </c>
      <c r="AI28" s="445"/>
      <c r="AJ28" s="445"/>
      <c r="AK28" s="445"/>
      <c r="AL28" s="446"/>
      <c r="AM28" s="444" t="s">
        <v>127</v>
      </c>
      <c r="AN28" s="445"/>
      <c r="AO28" s="445"/>
      <c r="AP28" s="445"/>
      <c r="AQ28" s="445"/>
      <c r="AR28" s="446"/>
      <c r="AS28" s="444" t="s">
        <v>181</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1386616</v>
      </c>
      <c r="BO28" s="464"/>
      <c r="BP28" s="464"/>
      <c r="BQ28" s="464"/>
      <c r="BR28" s="464"/>
      <c r="BS28" s="464"/>
      <c r="BT28" s="464"/>
      <c r="BU28" s="465"/>
      <c r="BV28" s="463">
        <v>1586580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12</v>
      </c>
      <c r="M29" s="445"/>
      <c r="N29" s="445"/>
      <c r="O29" s="445"/>
      <c r="P29" s="446"/>
      <c r="Q29" s="444">
        <v>3030</v>
      </c>
      <c r="R29" s="445"/>
      <c r="S29" s="445"/>
      <c r="T29" s="445"/>
      <c r="U29" s="445"/>
      <c r="V29" s="446"/>
      <c r="W29" s="511"/>
      <c r="X29" s="512"/>
      <c r="Y29" s="513"/>
      <c r="Z29" s="441" t="s">
        <v>186</v>
      </c>
      <c r="AA29" s="442"/>
      <c r="AB29" s="442"/>
      <c r="AC29" s="442"/>
      <c r="AD29" s="442"/>
      <c r="AE29" s="442"/>
      <c r="AF29" s="442"/>
      <c r="AG29" s="443"/>
      <c r="AH29" s="444">
        <v>171</v>
      </c>
      <c r="AI29" s="445"/>
      <c r="AJ29" s="445"/>
      <c r="AK29" s="445"/>
      <c r="AL29" s="446"/>
      <c r="AM29" s="444">
        <v>510684</v>
      </c>
      <c r="AN29" s="445"/>
      <c r="AO29" s="445"/>
      <c r="AP29" s="445"/>
      <c r="AQ29" s="445"/>
      <c r="AR29" s="446"/>
      <c r="AS29" s="444">
        <v>2986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20270</v>
      </c>
      <c r="BO29" s="469"/>
      <c r="BP29" s="469"/>
      <c r="BQ29" s="469"/>
      <c r="BR29" s="469"/>
      <c r="BS29" s="469"/>
      <c r="BT29" s="469"/>
      <c r="BU29" s="470"/>
      <c r="BV29" s="468">
        <v>20270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391669</v>
      </c>
      <c r="BO30" s="472"/>
      <c r="BP30" s="472"/>
      <c r="BQ30" s="472"/>
      <c r="BR30" s="472"/>
      <c r="BS30" s="472"/>
      <c r="BT30" s="472"/>
      <c r="BU30" s="473"/>
      <c r="BV30" s="471">
        <v>366676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多度津町公共下水道特別会計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中讃広域行政事務組合（一般会計）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（公財）多度津町文化体育振興事業団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直営診療所特別会計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中讃広域行政事務組合（仲善クリーンセンター特別会計）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多度津町土地開発公社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中讃広域行政事務組合（クリントピア丸亀特別会計）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中讃広域行政事務組合（瀬戸グリーンセンター特別会計）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香川県市町総合事務組合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香川県後期高齢者医療広域連合（一般会計）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香川県後期高齢者医療広域連合（後期高齢者医療事業）</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香川県広域水道企業団（水道事業会計）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香川県広域水道企業団（工業用水道事業会計）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ZoYheyORspPN/OAI8mvJZ8ujJ40CZfRYgMhVOJBtWsN2irWxf5MxNDUO/gYd1Kjju3w0Lk1A8Tw1BlB1cRCyQ==" saltValue="4qDqnt3cXJpYYXT8C7o+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560</v>
      </c>
      <c r="D34" s="1250"/>
      <c r="E34" s="1251"/>
      <c r="F34" s="32">
        <v>5.34</v>
      </c>
      <c r="G34" s="33">
        <v>7.51</v>
      </c>
      <c r="H34" s="33">
        <v>5.8</v>
      </c>
      <c r="I34" s="33">
        <v>7.81</v>
      </c>
      <c r="J34" s="34">
        <v>9.26</v>
      </c>
      <c r="K34" s="22"/>
      <c r="L34" s="22"/>
      <c r="M34" s="22"/>
      <c r="N34" s="22"/>
      <c r="O34" s="22"/>
      <c r="P34" s="22"/>
    </row>
    <row r="35" spans="1:16" ht="39" customHeight="1" x14ac:dyDescent="0.15">
      <c r="A35" s="22"/>
      <c r="B35" s="35"/>
      <c r="C35" s="1244" t="s">
        <v>561</v>
      </c>
      <c r="D35" s="1245"/>
      <c r="E35" s="1246"/>
      <c r="F35" s="36">
        <v>4.51</v>
      </c>
      <c r="G35" s="37">
        <v>5.53</v>
      </c>
      <c r="H35" s="37">
        <v>3.46</v>
      </c>
      <c r="I35" s="37">
        <v>3.64</v>
      </c>
      <c r="J35" s="38">
        <v>3.29</v>
      </c>
      <c r="K35" s="22"/>
      <c r="L35" s="22"/>
      <c r="M35" s="22"/>
      <c r="N35" s="22"/>
      <c r="O35" s="22"/>
      <c r="P35" s="22"/>
    </row>
    <row r="36" spans="1:16" ht="39" customHeight="1" x14ac:dyDescent="0.15">
      <c r="A36" s="22"/>
      <c r="B36" s="35"/>
      <c r="C36" s="1244" t="s">
        <v>562</v>
      </c>
      <c r="D36" s="1245"/>
      <c r="E36" s="1246"/>
      <c r="F36" s="36">
        <v>1.48</v>
      </c>
      <c r="G36" s="37">
        <v>1.71</v>
      </c>
      <c r="H36" s="37">
        <v>2.35</v>
      </c>
      <c r="I36" s="37">
        <v>1.49</v>
      </c>
      <c r="J36" s="38">
        <v>1.08</v>
      </c>
      <c r="K36" s="22"/>
      <c r="L36" s="22"/>
      <c r="M36" s="22"/>
      <c r="N36" s="22"/>
      <c r="O36" s="22"/>
      <c r="P36" s="22"/>
    </row>
    <row r="37" spans="1:16" ht="39" customHeight="1" x14ac:dyDescent="0.15">
      <c r="A37" s="22"/>
      <c r="B37" s="35"/>
      <c r="C37" s="1244" t="s">
        <v>563</v>
      </c>
      <c r="D37" s="1245"/>
      <c r="E37" s="1246"/>
      <c r="F37" s="36">
        <v>0.72</v>
      </c>
      <c r="G37" s="37">
        <v>0.56999999999999995</v>
      </c>
      <c r="H37" s="37">
        <v>0</v>
      </c>
      <c r="I37" s="37">
        <v>0.43</v>
      </c>
      <c r="J37" s="38">
        <v>0.23</v>
      </c>
      <c r="K37" s="22"/>
      <c r="L37" s="22"/>
      <c r="M37" s="22"/>
      <c r="N37" s="22"/>
      <c r="O37" s="22"/>
      <c r="P37" s="22"/>
    </row>
    <row r="38" spans="1:16" ht="39" customHeight="1" x14ac:dyDescent="0.15">
      <c r="A38" s="22"/>
      <c r="B38" s="35"/>
      <c r="C38" s="1244" t="s">
        <v>564</v>
      </c>
      <c r="D38" s="1245"/>
      <c r="E38" s="1246"/>
      <c r="F38" s="36">
        <v>0.05</v>
      </c>
      <c r="G38" s="37">
        <v>0.09</v>
      </c>
      <c r="H38" s="37">
        <v>0.12</v>
      </c>
      <c r="I38" s="37">
        <v>0.08</v>
      </c>
      <c r="J38" s="38">
        <v>0.06</v>
      </c>
      <c r="K38" s="22"/>
      <c r="L38" s="22"/>
      <c r="M38" s="22"/>
      <c r="N38" s="22"/>
      <c r="O38" s="22"/>
      <c r="P38" s="22"/>
    </row>
    <row r="39" spans="1:16" ht="39" customHeight="1" x14ac:dyDescent="0.15">
      <c r="A39" s="22"/>
      <c r="B39" s="35"/>
      <c r="C39" s="1244" t="s">
        <v>565</v>
      </c>
      <c r="D39" s="1245"/>
      <c r="E39" s="1246"/>
      <c r="F39" s="36">
        <v>0.08</v>
      </c>
      <c r="G39" s="37">
        <v>0.03</v>
      </c>
      <c r="H39" s="37">
        <v>0.03</v>
      </c>
      <c r="I39" s="37">
        <v>0.03</v>
      </c>
      <c r="J39" s="38">
        <v>0.03</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508</v>
      </c>
      <c r="G42" s="37" t="s">
        <v>508</v>
      </c>
      <c r="H42" s="37" t="s">
        <v>508</v>
      </c>
      <c r="I42" s="37" t="s">
        <v>508</v>
      </c>
      <c r="J42" s="38" t="s">
        <v>508</v>
      </c>
      <c r="K42" s="22"/>
      <c r="L42" s="22"/>
      <c r="M42" s="22"/>
      <c r="N42" s="22"/>
      <c r="O42" s="22"/>
      <c r="P42" s="22"/>
    </row>
    <row r="43" spans="1:16" ht="39" customHeight="1" thickBot="1" x14ac:dyDescent="0.2">
      <c r="A43" s="22"/>
      <c r="B43" s="40"/>
      <c r="C43" s="1247" t="s">
        <v>567</v>
      </c>
      <c r="D43" s="1248"/>
      <c r="E43" s="1249"/>
      <c r="F43" s="41">
        <v>12.75</v>
      </c>
      <c r="G43" s="42">
        <v>12.63</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4kExB1w0IGAywcfbrnWp/W0miGq8nqEKNBinLlc+dpFzk0Wq27KcnMUzyTc4Ucn6K3wJXqQsyx/c4K3bi6Phg==" saltValue="qh8hLapRx3xWvM4cQUyT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930</v>
      </c>
      <c r="L45" s="60">
        <v>849</v>
      </c>
      <c r="M45" s="60">
        <v>941</v>
      </c>
      <c r="N45" s="60">
        <v>965</v>
      </c>
      <c r="O45" s="61">
        <v>985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72"/>
      <c r="C48" s="1273"/>
      <c r="D48" s="62"/>
      <c r="E48" s="1254" t="s">
        <v>15</v>
      </c>
      <c r="F48" s="1254"/>
      <c r="G48" s="1254"/>
      <c r="H48" s="1254"/>
      <c r="I48" s="1254"/>
      <c r="J48" s="1255"/>
      <c r="K48" s="63">
        <v>344</v>
      </c>
      <c r="L48" s="64">
        <v>361</v>
      </c>
      <c r="M48" s="64">
        <v>343</v>
      </c>
      <c r="N48" s="64">
        <v>409</v>
      </c>
      <c r="O48" s="65">
        <v>375</v>
      </c>
      <c r="P48" s="48"/>
      <c r="Q48" s="48"/>
      <c r="R48" s="48"/>
      <c r="S48" s="48"/>
      <c r="T48" s="48"/>
      <c r="U48" s="48"/>
    </row>
    <row r="49" spans="1:21" ht="30.75" customHeight="1" x14ac:dyDescent="0.15">
      <c r="A49" s="48"/>
      <c r="B49" s="1272"/>
      <c r="C49" s="1273"/>
      <c r="D49" s="62"/>
      <c r="E49" s="1254" t="s">
        <v>16</v>
      </c>
      <c r="F49" s="1254"/>
      <c r="G49" s="1254"/>
      <c r="H49" s="1254"/>
      <c r="I49" s="1254"/>
      <c r="J49" s="1255"/>
      <c r="K49" s="63">
        <v>69</v>
      </c>
      <c r="L49" s="64">
        <v>66</v>
      </c>
      <c r="M49" s="64">
        <v>130</v>
      </c>
      <c r="N49" s="64">
        <v>120</v>
      </c>
      <c r="O49" s="65">
        <v>120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508</v>
      </c>
      <c r="L50" s="64" t="s">
        <v>508</v>
      </c>
      <c r="M50" s="64" t="s">
        <v>508</v>
      </c>
      <c r="N50" s="64">
        <v>9</v>
      </c>
      <c r="O50" s="65">
        <v>18</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905</v>
      </c>
      <c r="L52" s="64">
        <v>902</v>
      </c>
      <c r="M52" s="64">
        <v>928</v>
      </c>
      <c r="N52" s="64">
        <v>933</v>
      </c>
      <c r="O52" s="65">
        <v>960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438</v>
      </c>
      <c r="L53" s="69">
        <v>374</v>
      </c>
      <c r="M53" s="69">
        <v>486</v>
      </c>
      <c r="N53" s="69">
        <v>570</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KPVhI6iIIvRIq71p4beCGGGj1fu0CUiTUO4boWRc//Bh7zAEthgWmJVY5e+eB/g6fJfxrOxWRLBMc5N9HnTA==" saltValue="Uwf7L2/UQN+NxtoLmHaX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90" t="s">
        <v>30</v>
      </c>
      <c r="C41" s="1291"/>
      <c r="D41" s="102"/>
      <c r="E41" s="1292" t="s">
        <v>31</v>
      </c>
      <c r="F41" s="1292"/>
      <c r="G41" s="1292"/>
      <c r="H41" s="1293"/>
      <c r="I41" s="103">
        <v>11737</v>
      </c>
      <c r="J41" s="104">
        <v>12596</v>
      </c>
      <c r="K41" s="104">
        <v>12495</v>
      </c>
      <c r="L41" s="104">
        <v>12320</v>
      </c>
      <c r="M41" s="105">
        <v>12538</v>
      </c>
    </row>
    <row r="42" spans="2:13" ht="27.75" customHeight="1" x14ac:dyDescent="0.15">
      <c r="B42" s="1280"/>
      <c r="C42" s="1281"/>
      <c r="D42" s="106"/>
      <c r="E42" s="1284" t="s">
        <v>32</v>
      </c>
      <c r="F42" s="1284"/>
      <c r="G42" s="1284"/>
      <c r="H42" s="1285"/>
      <c r="I42" s="107" t="s">
        <v>508</v>
      </c>
      <c r="J42" s="108" t="s">
        <v>508</v>
      </c>
      <c r="K42" s="108" t="s">
        <v>508</v>
      </c>
      <c r="L42" s="108">
        <v>685</v>
      </c>
      <c r="M42" s="109">
        <v>692</v>
      </c>
    </row>
    <row r="43" spans="2:13" ht="27.75" customHeight="1" x14ac:dyDescent="0.15">
      <c r="B43" s="1280"/>
      <c r="C43" s="1281"/>
      <c r="D43" s="106"/>
      <c r="E43" s="1284" t="s">
        <v>33</v>
      </c>
      <c r="F43" s="1284"/>
      <c r="G43" s="1284"/>
      <c r="H43" s="1285"/>
      <c r="I43" s="107">
        <v>5529</v>
      </c>
      <c r="J43" s="108">
        <v>5694</v>
      </c>
      <c r="K43" s="108">
        <v>5352</v>
      </c>
      <c r="L43" s="108">
        <v>5431</v>
      </c>
      <c r="M43" s="109">
        <v>5212</v>
      </c>
    </row>
    <row r="44" spans="2:13" ht="27.75" customHeight="1" x14ac:dyDescent="0.15">
      <c r="B44" s="1280"/>
      <c r="C44" s="1281"/>
      <c r="D44" s="106"/>
      <c r="E44" s="1284" t="s">
        <v>34</v>
      </c>
      <c r="F44" s="1284"/>
      <c r="G44" s="1284"/>
      <c r="H44" s="1285"/>
      <c r="I44" s="107">
        <v>835</v>
      </c>
      <c r="J44" s="108">
        <v>811</v>
      </c>
      <c r="K44" s="108">
        <v>1152</v>
      </c>
      <c r="L44" s="108">
        <v>1008</v>
      </c>
      <c r="M44" s="109">
        <v>959</v>
      </c>
    </row>
    <row r="45" spans="2:13" ht="27.75" customHeight="1" x14ac:dyDescent="0.15">
      <c r="B45" s="1280"/>
      <c r="C45" s="1281"/>
      <c r="D45" s="106"/>
      <c r="E45" s="1284" t="s">
        <v>35</v>
      </c>
      <c r="F45" s="1284"/>
      <c r="G45" s="1284"/>
      <c r="H45" s="1285"/>
      <c r="I45" s="107">
        <v>1496</v>
      </c>
      <c r="J45" s="108">
        <v>1439</v>
      </c>
      <c r="K45" s="108">
        <v>1383</v>
      </c>
      <c r="L45" s="108">
        <v>1332</v>
      </c>
      <c r="M45" s="109">
        <v>1307</v>
      </c>
    </row>
    <row r="46" spans="2:13" ht="27.75" customHeight="1" x14ac:dyDescent="0.15">
      <c r="B46" s="1280"/>
      <c r="C46" s="1281"/>
      <c r="D46" s="110"/>
      <c r="E46" s="1284" t="s">
        <v>36</v>
      </c>
      <c r="F46" s="1284"/>
      <c r="G46" s="1284"/>
      <c r="H46" s="1285"/>
      <c r="I46" s="107">
        <v>1368</v>
      </c>
      <c r="J46" s="108">
        <v>1260</v>
      </c>
      <c r="K46" s="108">
        <v>1152</v>
      </c>
      <c r="L46" s="108">
        <v>1033</v>
      </c>
      <c r="M46" s="109">
        <v>924</v>
      </c>
    </row>
    <row r="47" spans="2:13" ht="27.75" customHeight="1" x14ac:dyDescent="0.15">
      <c r="B47" s="1280"/>
      <c r="C47" s="1281"/>
      <c r="D47" s="111"/>
      <c r="E47" s="1294" t="s">
        <v>37</v>
      </c>
      <c r="F47" s="1295"/>
      <c r="G47" s="1295"/>
      <c r="H47" s="1296"/>
      <c r="I47" s="107" t="s">
        <v>508</v>
      </c>
      <c r="J47" s="108" t="s">
        <v>508</v>
      </c>
      <c r="K47" s="108" t="s">
        <v>508</v>
      </c>
      <c r="L47" s="108" t="s">
        <v>508</v>
      </c>
      <c r="M47" s="109" t="s">
        <v>508</v>
      </c>
    </row>
    <row r="48" spans="2:13" ht="27.75" customHeight="1" x14ac:dyDescent="0.15">
      <c r="B48" s="1280"/>
      <c r="C48" s="1281"/>
      <c r="D48" s="106"/>
      <c r="E48" s="1284" t="s">
        <v>38</v>
      </c>
      <c r="F48" s="1284"/>
      <c r="G48" s="1284"/>
      <c r="H48" s="1285"/>
      <c r="I48" s="107" t="s">
        <v>508</v>
      </c>
      <c r="J48" s="108" t="s">
        <v>508</v>
      </c>
      <c r="K48" s="108" t="s">
        <v>508</v>
      </c>
      <c r="L48" s="108" t="s">
        <v>508</v>
      </c>
      <c r="M48" s="109" t="s">
        <v>508</v>
      </c>
    </row>
    <row r="49" spans="2:13" ht="27.75" customHeight="1" x14ac:dyDescent="0.15">
      <c r="B49" s="1282"/>
      <c r="C49" s="1283"/>
      <c r="D49" s="106"/>
      <c r="E49" s="1284" t="s">
        <v>39</v>
      </c>
      <c r="F49" s="1284"/>
      <c r="G49" s="1284"/>
      <c r="H49" s="1285"/>
      <c r="I49" s="107" t="s">
        <v>508</v>
      </c>
      <c r="J49" s="108" t="s">
        <v>508</v>
      </c>
      <c r="K49" s="108" t="s">
        <v>508</v>
      </c>
      <c r="L49" s="108" t="s">
        <v>508</v>
      </c>
      <c r="M49" s="109" t="s">
        <v>508</v>
      </c>
    </row>
    <row r="50" spans="2:13" ht="27.75" customHeight="1" x14ac:dyDescent="0.15">
      <c r="B50" s="1278" t="s">
        <v>40</v>
      </c>
      <c r="C50" s="1279"/>
      <c r="D50" s="112"/>
      <c r="E50" s="1284" t="s">
        <v>41</v>
      </c>
      <c r="F50" s="1284"/>
      <c r="G50" s="1284"/>
      <c r="H50" s="1285"/>
      <c r="I50" s="107">
        <v>2510</v>
      </c>
      <c r="J50" s="108">
        <v>2697</v>
      </c>
      <c r="K50" s="108">
        <v>2873</v>
      </c>
      <c r="L50" s="108">
        <v>2582</v>
      </c>
      <c r="M50" s="109">
        <v>2414</v>
      </c>
    </row>
    <row r="51" spans="2:13" ht="27.75" customHeight="1" x14ac:dyDescent="0.15">
      <c r="B51" s="1280"/>
      <c r="C51" s="1281"/>
      <c r="D51" s="106"/>
      <c r="E51" s="1284" t="s">
        <v>42</v>
      </c>
      <c r="F51" s="1284"/>
      <c r="G51" s="1284"/>
      <c r="H51" s="1285"/>
      <c r="I51" s="107">
        <v>1007</v>
      </c>
      <c r="J51" s="108">
        <v>929</v>
      </c>
      <c r="K51" s="108">
        <v>912</v>
      </c>
      <c r="L51" s="108">
        <v>913</v>
      </c>
      <c r="M51" s="109">
        <v>860</v>
      </c>
    </row>
    <row r="52" spans="2:13" ht="27.75" customHeight="1" x14ac:dyDescent="0.15">
      <c r="B52" s="1282"/>
      <c r="C52" s="1283"/>
      <c r="D52" s="106"/>
      <c r="E52" s="1284" t="s">
        <v>43</v>
      </c>
      <c r="F52" s="1284"/>
      <c r="G52" s="1284"/>
      <c r="H52" s="1285"/>
      <c r="I52" s="107">
        <v>12179</v>
      </c>
      <c r="J52" s="108">
        <v>11918</v>
      </c>
      <c r="K52" s="108">
        <v>11633</v>
      </c>
      <c r="L52" s="108">
        <v>11413</v>
      </c>
      <c r="M52" s="109">
        <v>11259</v>
      </c>
    </row>
    <row r="53" spans="2:13" ht="27.75" customHeight="1" thickBot="1" x14ac:dyDescent="0.2">
      <c r="B53" s="1286" t="s">
        <v>44</v>
      </c>
      <c r="C53" s="1287"/>
      <c r="D53" s="113"/>
      <c r="E53" s="1288" t="s">
        <v>45</v>
      </c>
      <c r="F53" s="1288"/>
      <c r="G53" s="1288"/>
      <c r="H53" s="1289"/>
      <c r="I53" s="114">
        <v>5270</v>
      </c>
      <c r="J53" s="115">
        <v>6256</v>
      </c>
      <c r="K53" s="115">
        <v>6116</v>
      </c>
      <c r="L53" s="115">
        <v>6900</v>
      </c>
      <c r="M53" s="116">
        <v>7098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3NyMJVFUoxaGoiEQj7MVtpcVGwR8/ejzQEVqv67NlQFuJwW/ZHB+Qu6ruPfUK3zTiwXMYuSsD7fMEzwJYqk0w==" saltValue="5RlEWaFxMuac74XvOoBB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48</v>
      </c>
      <c r="D55" s="1305"/>
      <c r="E55" s="1306"/>
      <c r="F55" s="128">
        <v>1937</v>
      </c>
      <c r="G55" s="128">
        <v>1587</v>
      </c>
      <c r="H55" s="129">
        <v>1387</v>
      </c>
    </row>
    <row r="56" spans="2:8" ht="52.5" customHeight="1" x14ac:dyDescent="0.15">
      <c r="B56" s="130"/>
      <c r="C56" s="1307" t="s">
        <v>49</v>
      </c>
      <c r="D56" s="1307"/>
      <c r="E56" s="1308"/>
      <c r="F56" s="131">
        <v>20</v>
      </c>
      <c r="G56" s="131">
        <v>20</v>
      </c>
      <c r="H56" s="132">
        <v>20</v>
      </c>
    </row>
    <row r="57" spans="2:8" ht="53.25" customHeight="1" x14ac:dyDescent="0.15">
      <c r="B57" s="130"/>
      <c r="C57" s="1309" t="s">
        <v>50</v>
      </c>
      <c r="D57" s="1309"/>
      <c r="E57" s="1310"/>
      <c r="F57" s="133">
        <v>355</v>
      </c>
      <c r="G57" s="133">
        <v>367</v>
      </c>
      <c r="H57" s="134">
        <v>392</v>
      </c>
    </row>
    <row r="58" spans="2:8" ht="45.75" customHeight="1" x14ac:dyDescent="0.15">
      <c r="B58" s="135"/>
      <c r="C58" s="1297" t="s">
        <v>574</v>
      </c>
      <c r="D58" s="1298"/>
      <c r="E58" s="1299"/>
      <c r="F58" s="136">
        <v>140</v>
      </c>
      <c r="G58" s="136">
        <v>160</v>
      </c>
      <c r="H58" s="137">
        <v>180</v>
      </c>
    </row>
    <row r="59" spans="2:8" ht="45.75" customHeight="1" x14ac:dyDescent="0.15">
      <c r="B59" s="135"/>
      <c r="C59" s="1297" t="s">
        <v>575</v>
      </c>
      <c r="D59" s="1298"/>
      <c r="E59" s="1299"/>
      <c r="F59" s="136">
        <v>107</v>
      </c>
      <c r="G59" s="136">
        <v>105</v>
      </c>
      <c r="H59" s="137">
        <v>103</v>
      </c>
    </row>
    <row r="60" spans="2:8" ht="45.75" customHeight="1" x14ac:dyDescent="0.15">
      <c r="B60" s="135"/>
      <c r="C60" s="1297" t="s">
        <v>576</v>
      </c>
      <c r="D60" s="1298"/>
      <c r="E60" s="1299"/>
      <c r="F60" s="136">
        <v>47</v>
      </c>
      <c r="G60" s="136">
        <v>47</v>
      </c>
      <c r="H60" s="137">
        <v>47</v>
      </c>
    </row>
    <row r="61" spans="2:8" ht="45.75" customHeight="1" x14ac:dyDescent="0.15">
      <c r="B61" s="135"/>
      <c r="C61" s="1297" t="s">
        <v>577</v>
      </c>
      <c r="D61" s="1298"/>
      <c r="E61" s="1299"/>
      <c r="F61" s="136">
        <v>29</v>
      </c>
      <c r="G61" s="136">
        <v>29</v>
      </c>
      <c r="H61" s="137">
        <v>29</v>
      </c>
    </row>
    <row r="62" spans="2:8" ht="45.75" customHeight="1" thickBot="1" x14ac:dyDescent="0.2">
      <c r="B62" s="138"/>
      <c r="C62" s="1300" t="s">
        <v>578</v>
      </c>
      <c r="D62" s="1301"/>
      <c r="E62" s="1302"/>
      <c r="F62" s="139">
        <v>17</v>
      </c>
      <c r="G62" s="139">
        <v>15</v>
      </c>
      <c r="H62" s="140">
        <v>12</v>
      </c>
    </row>
    <row r="63" spans="2:8" ht="52.5" customHeight="1" thickBot="1" x14ac:dyDescent="0.2">
      <c r="B63" s="141"/>
      <c r="C63" s="1303" t="s">
        <v>51</v>
      </c>
      <c r="D63" s="1303"/>
      <c r="E63" s="1304"/>
      <c r="F63" s="142">
        <v>2311</v>
      </c>
      <c r="G63" s="142">
        <v>1974</v>
      </c>
      <c r="H63" s="143">
        <v>1799</v>
      </c>
    </row>
    <row r="64" spans="2:8" ht="15" customHeight="1" x14ac:dyDescent="0.15"/>
  </sheetData>
  <sheetProtection algorithmName="SHA-512" hashValue="Ja1aTILXaNiEiOUx6pTpUXD/27cFjgcv8As3B0jQidKfPjSVnVsM9+RI7rUAtG0Ynl78CV+C7Qjo3f4Mfh62+A==" saltValue="Fua4yXQrCmgp+9+v0alN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602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597</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550</v>
      </c>
      <c r="BQ50" s="1326"/>
      <c r="BR50" s="1326"/>
      <c r="BS50" s="1326"/>
      <c r="BT50" s="1326"/>
      <c r="BU50" s="1326"/>
      <c r="BV50" s="1326"/>
      <c r="BW50" s="1326"/>
      <c r="BX50" s="1326" t="s">
        <v>551</v>
      </c>
      <c r="BY50" s="1326"/>
      <c r="BZ50" s="1326"/>
      <c r="CA50" s="1326"/>
      <c r="CB50" s="1326"/>
      <c r="CC50" s="1326"/>
      <c r="CD50" s="1326"/>
      <c r="CE50" s="1326"/>
      <c r="CF50" s="1326" t="s">
        <v>552</v>
      </c>
      <c r="CG50" s="1326"/>
      <c r="CH50" s="1326"/>
      <c r="CI50" s="1326"/>
      <c r="CJ50" s="1326"/>
      <c r="CK50" s="1326"/>
      <c r="CL50" s="1326"/>
      <c r="CM50" s="1326"/>
      <c r="CN50" s="1326" t="s">
        <v>553</v>
      </c>
      <c r="CO50" s="1326"/>
      <c r="CP50" s="1326"/>
      <c r="CQ50" s="1326"/>
      <c r="CR50" s="1326"/>
      <c r="CS50" s="1326"/>
      <c r="CT50" s="1326"/>
      <c r="CU50" s="1326"/>
      <c r="CV50" s="1326" t="s">
        <v>554</v>
      </c>
      <c r="CW50" s="1326"/>
      <c r="CX50" s="1326"/>
      <c r="CY50" s="1326"/>
      <c r="CZ50" s="1326"/>
      <c r="DA50" s="1326"/>
      <c r="DB50" s="1326"/>
      <c r="DC50" s="1326"/>
    </row>
    <row r="51" spans="1:109" ht="13.5" customHeight="1" x14ac:dyDescent="0.15">
      <c r="B51" s="389"/>
      <c r="G51" s="1312"/>
      <c r="H51" s="1312"/>
      <c r="I51" s="1330"/>
      <c r="J51" s="1330"/>
      <c r="K51" s="1327"/>
      <c r="L51" s="1327"/>
      <c r="M51" s="1327"/>
      <c r="N51" s="1327"/>
      <c r="AM51" s="396"/>
      <c r="AN51" s="1328" t="s">
        <v>596</v>
      </c>
      <c r="AO51" s="1328"/>
      <c r="AP51" s="1328"/>
      <c r="AQ51" s="1328"/>
      <c r="AR51" s="1328"/>
      <c r="AS51" s="1328"/>
      <c r="AT51" s="1328"/>
      <c r="AU51" s="1328"/>
      <c r="AV51" s="1328"/>
      <c r="AW51" s="1328"/>
      <c r="AX51" s="1328"/>
      <c r="AY51" s="1328"/>
      <c r="AZ51" s="1328"/>
      <c r="BA51" s="1328"/>
      <c r="BB51" s="1328" t="s">
        <v>594</v>
      </c>
      <c r="BC51" s="1328"/>
      <c r="BD51" s="1328"/>
      <c r="BE51" s="1328"/>
      <c r="BF51" s="1328"/>
      <c r="BG51" s="1328"/>
      <c r="BH51" s="1328"/>
      <c r="BI51" s="1328"/>
      <c r="BJ51" s="1328"/>
      <c r="BK51" s="1328"/>
      <c r="BL51" s="1328"/>
      <c r="BM51" s="1328"/>
      <c r="BN51" s="1328"/>
      <c r="BO51" s="1328"/>
      <c r="BP51" s="1311">
        <v>116.2</v>
      </c>
      <c r="BQ51" s="1311"/>
      <c r="BR51" s="1311"/>
      <c r="BS51" s="1311"/>
      <c r="BT51" s="1311"/>
      <c r="BU51" s="1311"/>
      <c r="BV51" s="1311"/>
      <c r="BW51" s="1311"/>
      <c r="BX51" s="1311">
        <v>138.80000000000001</v>
      </c>
      <c r="BY51" s="1311"/>
      <c r="BZ51" s="1311"/>
      <c r="CA51" s="1311"/>
      <c r="CB51" s="1311"/>
      <c r="CC51" s="1311"/>
      <c r="CD51" s="1311"/>
      <c r="CE51" s="1311"/>
      <c r="CF51" s="1311">
        <v>134.6</v>
      </c>
      <c r="CG51" s="1311"/>
      <c r="CH51" s="1311"/>
      <c r="CI51" s="1311"/>
      <c r="CJ51" s="1311"/>
      <c r="CK51" s="1311"/>
      <c r="CL51" s="1311"/>
      <c r="CM51" s="1311"/>
      <c r="CN51" s="1311">
        <v>152.69999999999999</v>
      </c>
      <c r="CO51" s="1311"/>
      <c r="CP51" s="1311"/>
      <c r="CQ51" s="1311"/>
      <c r="CR51" s="1311"/>
      <c r="CS51" s="1311"/>
      <c r="CT51" s="1311"/>
      <c r="CU51" s="1311"/>
      <c r="CV51" s="1311">
        <v>149.4</v>
      </c>
      <c r="CW51" s="1311"/>
      <c r="CX51" s="1311"/>
      <c r="CY51" s="1311"/>
      <c r="CZ51" s="1311"/>
      <c r="DA51" s="1311"/>
      <c r="DB51" s="1311"/>
      <c r="DC51" s="1311"/>
    </row>
    <row r="52" spans="1:109" ht="13.5" x14ac:dyDescent="0.1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601</v>
      </c>
      <c r="BC53" s="1328"/>
      <c r="BD53" s="1328"/>
      <c r="BE53" s="1328"/>
      <c r="BF53" s="1328"/>
      <c r="BG53" s="1328"/>
      <c r="BH53" s="1328"/>
      <c r="BI53" s="1328"/>
      <c r="BJ53" s="1328"/>
      <c r="BK53" s="1328"/>
      <c r="BL53" s="1328"/>
      <c r="BM53" s="1328"/>
      <c r="BN53" s="1328"/>
      <c r="BO53" s="1328"/>
      <c r="BP53" s="1311">
        <v>59.3</v>
      </c>
      <c r="BQ53" s="1311"/>
      <c r="BR53" s="1311"/>
      <c r="BS53" s="1311"/>
      <c r="BT53" s="1311"/>
      <c r="BU53" s="1311"/>
      <c r="BV53" s="1311"/>
      <c r="BW53" s="1311"/>
      <c r="BX53" s="1311">
        <v>57.3</v>
      </c>
      <c r="BY53" s="1311"/>
      <c r="BZ53" s="1311"/>
      <c r="CA53" s="1311"/>
      <c r="CB53" s="1311"/>
      <c r="CC53" s="1311"/>
      <c r="CD53" s="1311"/>
      <c r="CE53" s="1311"/>
      <c r="CF53" s="1311">
        <v>57.8</v>
      </c>
      <c r="CG53" s="1311"/>
      <c r="CH53" s="1311"/>
      <c r="CI53" s="1311"/>
      <c r="CJ53" s="1311"/>
      <c r="CK53" s="1311"/>
      <c r="CL53" s="1311"/>
      <c r="CM53" s="1311"/>
      <c r="CN53" s="1311">
        <v>57</v>
      </c>
      <c r="CO53" s="1311"/>
      <c r="CP53" s="1311"/>
      <c r="CQ53" s="1311"/>
      <c r="CR53" s="1311"/>
      <c r="CS53" s="1311"/>
      <c r="CT53" s="1311"/>
      <c r="CU53" s="1311"/>
      <c r="CV53" s="1311">
        <v>57.3</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26" t="s">
        <v>595</v>
      </c>
      <c r="AO55" s="1326"/>
      <c r="AP55" s="1326"/>
      <c r="AQ55" s="1326"/>
      <c r="AR55" s="1326"/>
      <c r="AS55" s="1326"/>
      <c r="AT55" s="1326"/>
      <c r="AU55" s="1326"/>
      <c r="AV55" s="1326"/>
      <c r="AW55" s="1326"/>
      <c r="AX55" s="1326"/>
      <c r="AY55" s="1326"/>
      <c r="AZ55" s="1326"/>
      <c r="BA55" s="1326"/>
      <c r="BB55" s="1328" t="s">
        <v>594</v>
      </c>
      <c r="BC55" s="1328"/>
      <c r="BD55" s="1328"/>
      <c r="BE55" s="1328"/>
      <c r="BF55" s="1328"/>
      <c r="BG55" s="1328"/>
      <c r="BH55" s="1328"/>
      <c r="BI55" s="1328"/>
      <c r="BJ55" s="1328"/>
      <c r="BK55" s="1328"/>
      <c r="BL55" s="1328"/>
      <c r="BM55" s="1328"/>
      <c r="BN55" s="1328"/>
      <c r="BO55" s="1328"/>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601</v>
      </c>
      <c r="BC57" s="1328"/>
      <c r="BD57" s="1328"/>
      <c r="BE57" s="1328"/>
      <c r="BF57" s="1328"/>
      <c r="BG57" s="1328"/>
      <c r="BH57" s="1328"/>
      <c r="BI57" s="1328"/>
      <c r="BJ57" s="1328"/>
      <c r="BK57" s="1328"/>
      <c r="BL57" s="1328"/>
      <c r="BM57" s="1328"/>
      <c r="BN57" s="1328"/>
      <c r="BO57" s="1328"/>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5"/>
      <c r="DE57" s="410"/>
    </row>
    <row r="58" spans="1:109" s="404" customFormat="1" ht="13.5" x14ac:dyDescent="0.1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600</v>
      </c>
    </row>
    <row r="64" spans="1:109" ht="13.5" x14ac:dyDescent="0.15">
      <c r="B64" s="389"/>
      <c r="G64" s="405"/>
      <c r="I64" s="407"/>
      <c r="J64" s="407"/>
      <c r="K64" s="407"/>
      <c r="L64" s="407"/>
      <c r="M64" s="407"/>
      <c r="N64" s="406"/>
      <c r="AM64" s="405"/>
      <c r="AN64" s="405" t="s">
        <v>599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597</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550</v>
      </c>
      <c r="BQ72" s="1326"/>
      <c r="BR72" s="1326"/>
      <c r="BS72" s="1326"/>
      <c r="BT72" s="1326"/>
      <c r="BU72" s="1326"/>
      <c r="BV72" s="1326"/>
      <c r="BW72" s="1326"/>
      <c r="BX72" s="1326" t="s">
        <v>551</v>
      </c>
      <c r="BY72" s="1326"/>
      <c r="BZ72" s="1326"/>
      <c r="CA72" s="1326"/>
      <c r="CB72" s="1326"/>
      <c r="CC72" s="1326"/>
      <c r="CD72" s="1326"/>
      <c r="CE72" s="1326"/>
      <c r="CF72" s="1326" t="s">
        <v>552</v>
      </c>
      <c r="CG72" s="1326"/>
      <c r="CH72" s="1326"/>
      <c r="CI72" s="1326"/>
      <c r="CJ72" s="1326"/>
      <c r="CK72" s="1326"/>
      <c r="CL72" s="1326"/>
      <c r="CM72" s="1326"/>
      <c r="CN72" s="1326" t="s">
        <v>553</v>
      </c>
      <c r="CO72" s="1326"/>
      <c r="CP72" s="1326"/>
      <c r="CQ72" s="1326"/>
      <c r="CR72" s="1326"/>
      <c r="CS72" s="1326"/>
      <c r="CT72" s="1326"/>
      <c r="CU72" s="1326"/>
      <c r="CV72" s="1326" t="s">
        <v>554</v>
      </c>
      <c r="CW72" s="1326"/>
      <c r="CX72" s="1326"/>
      <c r="CY72" s="1326"/>
      <c r="CZ72" s="1326"/>
      <c r="DA72" s="1326"/>
      <c r="DB72" s="1326"/>
      <c r="DC72" s="1326"/>
    </row>
    <row r="73" spans="2:107" ht="13.5" x14ac:dyDescent="0.15">
      <c r="B73" s="389"/>
      <c r="G73" s="1312"/>
      <c r="H73" s="1312"/>
      <c r="I73" s="1312"/>
      <c r="J73" s="1312"/>
      <c r="K73" s="1331"/>
      <c r="L73" s="1331"/>
      <c r="M73" s="1331"/>
      <c r="N73" s="1331"/>
      <c r="AM73" s="396"/>
      <c r="AN73" s="1328" t="s">
        <v>596</v>
      </c>
      <c r="AO73" s="1328"/>
      <c r="AP73" s="1328"/>
      <c r="AQ73" s="1328"/>
      <c r="AR73" s="1328"/>
      <c r="AS73" s="1328"/>
      <c r="AT73" s="1328"/>
      <c r="AU73" s="1328"/>
      <c r="AV73" s="1328"/>
      <c r="AW73" s="1328"/>
      <c r="AX73" s="1328"/>
      <c r="AY73" s="1328"/>
      <c r="AZ73" s="1328"/>
      <c r="BA73" s="1328"/>
      <c r="BB73" s="1328" t="s">
        <v>594</v>
      </c>
      <c r="BC73" s="1328"/>
      <c r="BD73" s="1328"/>
      <c r="BE73" s="1328"/>
      <c r="BF73" s="1328"/>
      <c r="BG73" s="1328"/>
      <c r="BH73" s="1328"/>
      <c r="BI73" s="1328"/>
      <c r="BJ73" s="1328"/>
      <c r="BK73" s="1328"/>
      <c r="BL73" s="1328"/>
      <c r="BM73" s="1328"/>
      <c r="BN73" s="1328"/>
      <c r="BO73" s="1328"/>
      <c r="BP73" s="1311">
        <v>116.2</v>
      </c>
      <c r="BQ73" s="1311"/>
      <c r="BR73" s="1311"/>
      <c r="BS73" s="1311"/>
      <c r="BT73" s="1311"/>
      <c r="BU73" s="1311"/>
      <c r="BV73" s="1311"/>
      <c r="BW73" s="1311"/>
      <c r="BX73" s="1311">
        <v>138.80000000000001</v>
      </c>
      <c r="BY73" s="1311"/>
      <c r="BZ73" s="1311"/>
      <c r="CA73" s="1311"/>
      <c r="CB73" s="1311"/>
      <c r="CC73" s="1311"/>
      <c r="CD73" s="1311"/>
      <c r="CE73" s="1311"/>
      <c r="CF73" s="1311">
        <v>134.6</v>
      </c>
      <c r="CG73" s="1311"/>
      <c r="CH73" s="1311"/>
      <c r="CI73" s="1311"/>
      <c r="CJ73" s="1311"/>
      <c r="CK73" s="1311"/>
      <c r="CL73" s="1311"/>
      <c r="CM73" s="1311"/>
      <c r="CN73" s="1311">
        <v>152.69999999999999</v>
      </c>
      <c r="CO73" s="1311"/>
      <c r="CP73" s="1311"/>
      <c r="CQ73" s="1311"/>
      <c r="CR73" s="1311"/>
      <c r="CS73" s="1311"/>
      <c r="CT73" s="1311"/>
      <c r="CU73" s="1311"/>
      <c r="CV73" s="1311">
        <v>149.4</v>
      </c>
      <c r="CW73" s="1311"/>
      <c r="CX73" s="1311"/>
      <c r="CY73" s="1311"/>
      <c r="CZ73" s="1311"/>
      <c r="DA73" s="1311"/>
      <c r="DB73" s="1311"/>
      <c r="DC73" s="1311"/>
    </row>
    <row r="74" spans="2:107" ht="13.5" x14ac:dyDescent="0.1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593</v>
      </c>
      <c r="BC75" s="1328"/>
      <c r="BD75" s="1328"/>
      <c r="BE75" s="1328"/>
      <c r="BF75" s="1328"/>
      <c r="BG75" s="1328"/>
      <c r="BH75" s="1328"/>
      <c r="BI75" s="1328"/>
      <c r="BJ75" s="1328"/>
      <c r="BK75" s="1328"/>
      <c r="BL75" s="1328"/>
      <c r="BM75" s="1328"/>
      <c r="BN75" s="1328"/>
      <c r="BO75" s="1328"/>
      <c r="BP75" s="1311">
        <v>8.6999999999999993</v>
      </c>
      <c r="BQ75" s="1311"/>
      <c r="BR75" s="1311"/>
      <c r="BS75" s="1311"/>
      <c r="BT75" s="1311"/>
      <c r="BU75" s="1311"/>
      <c r="BV75" s="1311"/>
      <c r="BW75" s="1311"/>
      <c r="BX75" s="1311">
        <v>9.1</v>
      </c>
      <c r="BY75" s="1311"/>
      <c r="BZ75" s="1311"/>
      <c r="CA75" s="1311"/>
      <c r="CB75" s="1311"/>
      <c r="CC75" s="1311"/>
      <c r="CD75" s="1311"/>
      <c r="CE75" s="1311"/>
      <c r="CF75" s="1311">
        <v>9.5</v>
      </c>
      <c r="CG75" s="1311"/>
      <c r="CH75" s="1311"/>
      <c r="CI75" s="1311"/>
      <c r="CJ75" s="1311"/>
      <c r="CK75" s="1311"/>
      <c r="CL75" s="1311"/>
      <c r="CM75" s="1311"/>
      <c r="CN75" s="1311">
        <v>10.5</v>
      </c>
      <c r="CO75" s="1311"/>
      <c r="CP75" s="1311"/>
      <c r="CQ75" s="1311"/>
      <c r="CR75" s="1311"/>
      <c r="CS75" s="1311"/>
      <c r="CT75" s="1311"/>
      <c r="CU75" s="1311"/>
      <c r="CV75" s="1311">
        <v>11.5</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1"/>
      <c r="L77" s="1331"/>
      <c r="M77" s="1331"/>
      <c r="N77" s="1331"/>
      <c r="AN77" s="1326" t="s">
        <v>595</v>
      </c>
      <c r="AO77" s="1326"/>
      <c r="AP77" s="1326"/>
      <c r="AQ77" s="1326"/>
      <c r="AR77" s="1326"/>
      <c r="AS77" s="1326"/>
      <c r="AT77" s="1326"/>
      <c r="AU77" s="1326"/>
      <c r="AV77" s="1326"/>
      <c r="AW77" s="1326"/>
      <c r="AX77" s="1326"/>
      <c r="AY77" s="1326"/>
      <c r="AZ77" s="1326"/>
      <c r="BA77" s="1326"/>
      <c r="BB77" s="1328" t="s">
        <v>594</v>
      </c>
      <c r="BC77" s="1328"/>
      <c r="BD77" s="1328"/>
      <c r="BE77" s="1328"/>
      <c r="BF77" s="1328"/>
      <c r="BG77" s="1328"/>
      <c r="BH77" s="1328"/>
      <c r="BI77" s="1328"/>
      <c r="BJ77" s="1328"/>
      <c r="BK77" s="1328"/>
      <c r="BL77" s="1328"/>
      <c r="BM77" s="1328"/>
      <c r="BN77" s="1328"/>
      <c r="BO77" s="1328"/>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ht="13.5" x14ac:dyDescent="0.1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593</v>
      </c>
      <c r="BC79" s="1328"/>
      <c r="BD79" s="1328"/>
      <c r="BE79" s="1328"/>
      <c r="BF79" s="1328"/>
      <c r="BG79" s="1328"/>
      <c r="BH79" s="1328"/>
      <c r="BI79" s="1328"/>
      <c r="BJ79" s="1328"/>
      <c r="BK79" s="1328"/>
      <c r="BL79" s="1328"/>
      <c r="BM79" s="1328"/>
      <c r="BN79" s="1328"/>
      <c r="BO79" s="1328"/>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ht="13.5" x14ac:dyDescent="0.15">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EImADmyeOwMyB8HhQMi2ISKU24YXW1z6KlHUdxOZuaxo/AvNaW83K3PLBXoZWss9oE+86orCF9ymo+M6ymZvw==" saltValue="lQwcsXgdxJQ9MEqj4IrXp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gxUJiwGI0NIDDY3oyQkNDlxeJTE6V28KdDbQm574tKWqhyUmM4tVQ7tXKtdamq217tG5KcQd/utVyx4fc3mK/A==" saltValue="TcIHuFnZiHfJursV6Dao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BNyrJvqN2bQ4OdEUfl4an2DUKrAEBBJE/pl9OyOTFx2sEaL3xsXsY1G2RDUJnbEPuiaGohFI0cA2NtEC3fRM6w==" saltValue="iaHCsm6jgut+opjtIPsB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54625</v>
      </c>
      <c r="E3" s="162"/>
      <c r="F3" s="163">
        <v>57122</v>
      </c>
      <c r="G3" s="164"/>
      <c r="H3" s="165"/>
    </row>
    <row r="4" spans="1:8" x14ac:dyDescent="0.15">
      <c r="A4" s="166"/>
      <c r="B4" s="167"/>
      <c r="C4" s="168"/>
      <c r="D4" s="169">
        <v>44318</v>
      </c>
      <c r="E4" s="170"/>
      <c r="F4" s="171">
        <v>36191</v>
      </c>
      <c r="G4" s="172"/>
      <c r="H4" s="173"/>
    </row>
    <row r="5" spans="1:8" x14ac:dyDescent="0.15">
      <c r="A5" s="154" t="s">
        <v>542</v>
      </c>
      <c r="B5" s="159"/>
      <c r="C5" s="160"/>
      <c r="D5" s="161">
        <v>81955</v>
      </c>
      <c r="E5" s="162"/>
      <c r="F5" s="163">
        <v>53655</v>
      </c>
      <c r="G5" s="164"/>
      <c r="H5" s="165"/>
    </row>
    <row r="6" spans="1:8" x14ac:dyDescent="0.15">
      <c r="A6" s="166"/>
      <c r="B6" s="167"/>
      <c r="C6" s="168"/>
      <c r="D6" s="169">
        <v>72397</v>
      </c>
      <c r="E6" s="170"/>
      <c r="F6" s="171">
        <v>32719</v>
      </c>
      <c r="G6" s="172"/>
      <c r="H6" s="173"/>
    </row>
    <row r="7" spans="1:8" x14ac:dyDescent="0.15">
      <c r="A7" s="154" t="s">
        <v>543</v>
      </c>
      <c r="B7" s="159"/>
      <c r="C7" s="160"/>
      <c r="D7" s="161">
        <v>38205</v>
      </c>
      <c r="E7" s="162"/>
      <c r="F7" s="163">
        <v>53869</v>
      </c>
      <c r="G7" s="164"/>
      <c r="H7" s="165"/>
    </row>
    <row r="8" spans="1:8" x14ac:dyDescent="0.15">
      <c r="A8" s="166"/>
      <c r="B8" s="167"/>
      <c r="C8" s="168"/>
      <c r="D8" s="169">
        <v>23297</v>
      </c>
      <c r="E8" s="170"/>
      <c r="F8" s="171">
        <v>35046</v>
      </c>
      <c r="G8" s="172"/>
      <c r="H8" s="173"/>
    </row>
    <row r="9" spans="1:8" x14ac:dyDescent="0.15">
      <c r="A9" s="154" t="s">
        <v>544</v>
      </c>
      <c r="B9" s="159"/>
      <c r="C9" s="160"/>
      <c r="D9" s="161">
        <v>42404</v>
      </c>
      <c r="E9" s="162"/>
      <c r="F9" s="163">
        <v>59119</v>
      </c>
      <c r="G9" s="164"/>
      <c r="H9" s="165"/>
    </row>
    <row r="10" spans="1:8" x14ac:dyDescent="0.15">
      <c r="A10" s="166"/>
      <c r="B10" s="167"/>
      <c r="C10" s="168"/>
      <c r="D10" s="169">
        <v>26608</v>
      </c>
      <c r="E10" s="170"/>
      <c r="F10" s="171">
        <v>29900</v>
      </c>
      <c r="G10" s="172"/>
      <c r="H10" s="173"/>
    </row>
    <row r="11" spans="1:8" x14ac:dyDescent="0.15">
      <c r="A11" s="154" t="s">
        <v>545</v>
      </c>
      <c r="B11" s="159"/>
      <c r="C11" s="160"/>
      <c r="D11" s="161">
        <v>64577</v>
      </c>
      <c r="E11" s="162"/>
      <c r="F11" s="163">
        <v>53895</v>
      </c>
      <c r="G11" s="164"/>
      <c r="H11" s="165"/>
    </row>
    <row r="12" spans="1:8" x14ac:dyDescent="0.15">
      <c r="A12" s="166"/>
      <c r="B12" s="167"/>
      <c r="C12" s="174"/>
      <c r="D12" s="169">
        <v>43388</v>
      </c>
      <c r="E12" s="170"/>
      <c r="F12" s="171">
        <v>31224</v>
      </c>
      <c r="G12" s="172"/>
      <c r="H12" s="173"/>
    </row>
    <row r="13" spans="1:8" x14ac:dyDescent="0.15">
      <c r="A13" s="154"/>
      <c r="B13" s="159"/>
      <c r="C13" s="175"/>
      <c r="D13" s="176">
        <v>56353</v>
      </c>
      <c r="E13" s="177"/>
      <c r="F13" s="178">
        <v>55532</v>
      </c>
      <c r="G13" s="179"/>
      <c r="H13" s="165"/>
    </row>
    <row r="14" spans="1:8" x14ac:dyDescent="0.15">
      <c r="A14" s="166"/>
      <c r="B14" s="167"/>
      <c r="C14" s="168"/>
      <c r="D14" s="169">
        <v>42002</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5.35</v>
      </c>
      <c r="C19" s="180">
        <f>ROUND(VALUE(SUBSTITUTE(実質収支比率等に係る経年分析!G$48,"▲","-")),2)</f>
        <v>7.52</v>
      </c>
      <c r="D19" s="180">
        <f>ROUND(VALUE(SUBSTITUTE(実質収支比率等に係る経年分析!H$48,"▲","-")),2)</f>
        <v>5.8</v>
      </c>
      <c r="E19" s="180">
        <f>ROUND(VALUE(SUBSTITUTE(実質収支比率等に係る経年分析!I$48,"▲","-")),2)</f>
        <v>7.82</v>
      </c>
      <c r="F19" s="180">
        <f>ROUND(VALUE(SUBSTITUTE(実質収支比率等に係る経年分析!J$48,"▲","-")),2)</f>
        <v>9.26</v>
      </c>
    </row>
    <row r="20" spans="1:11" x14ac:dyDescent="0.15">
      <c r="A20" s="180" t="s">
        <v>55</v>
      </c>
      <c r="B20" s="180">
        <f>ROUND(VALUE(SUBSTITUTE(実質収支比率等に係る経年分析!F$47,"▲","-")),2)</f>
        <v>32.46</v>
      </c>
      <c r="C20" s="180">
        <f>ROUND(VALUE(SUBSTITUTE(実質収支比率等に係る経年分析!G$47,"▲","-")),2)</f>
        <v>35.43</v>
      </c>
      <c r="D20" s="180">
        <f>ROUND(VALUE(SUBSTITUTE(実質収支比率等に係る経年分析!H$47,"▲","-")),2)</f>
        <v>35.97</v>
      </c>
      <c r="E20" s="180">
        <f>ROUND(VALUE(SUBSTITUTE(実質収支比率等に係る経年分析!I$47,"▲","-")),2)</f>
        <v>29.57</v>
      </c>
      <c r="F20" s="180">
        <f>ROUND(VALUE(SUBSTITUTE(実質収支比率等に係る経年分析!J$47,"▲","-")),2)</f>
        <v>24.61</v>
      </c>
    </row>
    <row r="21" spans="1:11" x14ac:dyDescent="0.15">
      <c r="A21" s="180" t="s">
        <v>56</v>
      </c>
      <c r="B21" s="180">
        <f>IF(ISNUMBER(VALUE(SUBSTITUTE(実質収支比率等に係る経年分析!F$49,"▲","-"))),ROUND(VALUE(SUBSTITUTE(実質収支比率等に係る経年分析!F$49,"▲","-")),2),NA())</f>
        <v>-5.83</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-5.35</v>
      </c>
      <c r="E21" s="180">
        <f>IF(ISNUMBER(VALUE(SUBSTITUTE(実質収支比率等に係る経年分析!I$49,"▲","-"))),ROUND(VALUE(SUBSTITUTE(実質収支比率等に係る経年分析!I$49,"▲","-")),2),NA())</f>
        <v>-8.25</v>
      </c>
      <c r="F21" s="180">
        <f>IF(ISNUMBER(VALUE(SUBSTITUTE(実質収支比率等に係る経年分析!J$49,"▲","-"))),ROUND(VALUE(SUBSTITUTE(実質収支比率等に係る経年分析!J$49,"▲","-")),2),NA())</f>
        <v>-6.17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12.75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12.63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直営診療所特別会計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多度津町公共下水道特別会計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905</v>
      </c>
      <c r="E42" s="182"/>
      <c r="F42" s="182"/>
      <c r="G42" s="182">
        <f>'実質公債費比率（分子）の構造'!L$52</f>
        <v>902</v>
      </c>
      <c r="H42" s="182"/>
      <c r="I42" s="182"/>
      <c r="J42" s="182">
        <f>'実質公債費比率（分子）の構造'!M$52</f>
        <v>928</v>
      </c>
      <c r="K42" s="182"/>
      <c r="L42" s="182"/>
      <c r="M42" s="182">
        <f>'実質公債費比率（分子）の構造'!N$52</f>
        <v>933</v>
      </c>
      <c r="N42" s="182"/>
      <c r="O42" s="182"/>
      <c r="P42" s="182">
        <f>'実質公債費比率（分子）の構造'!O$52</f>
        <v>960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9</v>
      </c>
      <c r="L44" s="182"/>
      <c r="M44" s="182"/>
      <c r="N44" s="182">
        <f>'実質公債費比率（分子）の構造'!O$50</f>
        <v>18</v>
      </c>
      <c r="O44" s="182"/>
      <c r="P44" s="182"/>
    </row>
    <row r="45" spans="1:16" x14ac:dyDescent="0.15">
      <c r="A45" s="182" t="s">
        <v>66</v>
      </c>
      <c r="B45" s="182">
        <f>'実質公債費比率（分子）の構造'!K$49</f>
        <v>69</v>
      </c>
      <c r="C45" s="182"/>
      <c r="D45" s="182"/>
      <c r="E45" s="182">
        <f>'実質公債費比率（分子）の構造'!L$49</f>
        <v>66</v>
      </c>
      <c r="F45" s="182"/>
      <c r="G45" s="182"/>
      <c r="H45" s="182">
        <f>'実質公債費比率（分子）の構造'!M$49</f>
        <v>130</v>
      </c>
      <c r="I45" s="182"/>
      <c r="J45" s="182"/>
      <c r="K45" s="182">
        <f>'実質公債費比率（分子）の構造'!N$49</f>
        <v>120</v>
      </c>
      <c r="L45" s="182"/>
      <c r="M45" s="182"/>
      <c r="N45" s="182">
        <f>'実質公債費比率（分子）の構造'!O$49</f>
        <v>120</v>
      </c>
      <c r="O45" s="182"/>
      <c r="P45" s="182"/>
    </row>
    <row r="46" spans="1:16" x14ac:dyDescent="0.15">
      <c r="A46" s="182" t="s">
        <v>67</v>
      </c>
      <c r="B46" s="182">
        <f>'実質公債費比率（分子）の構造'!K$48</f>
        <v>344</v>
      </c>
      <c r="C46" s="182"/>
      <c r="D46" s="182"/>
      <c r="E46" s="182">
        <f>'実質公債費比率（分子）の構造'!L$48</f>
        <v>361</v>
      </c>
      <c r="F46" s="182"/>
      <c r="G46" s="182"/>
      <c r="H46" s="182">
        <f>'実質公債費比率（分子）の構造'!M$48</f>
        <v>343</v>
      </c>
      <c r="I46" s="182"/>
      <c r="J46" s="182"/>
      <c r="K46" s="182">
        <f>'実質公債費比率（分子）の構造'!N$48</f>
        <v>409</v>
      </c>
      <c r="L46" s="182"/>
      <c r="M46" s="182"/>
      <c r="N46" s="182">
        <f>'実質公債費比率（分子）の構造'!O$48</f>
        <v>375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930</v>
      </c>
      <c r="C49" s="182"/>
      <c r="D49" s="182"/>
      <c r="E49" s="182">
        <f>'実質公債費比率（分子）の構造'!L$45</f>
        <v>849</v>
      </c>
      <c r="F49" s="182"/>
      <c r="G49" s="182"/>
      <c r="H49" s="182">
        <f>'実質公債費比率（分子）の構造'!M$45</f>
        <v>941</v>
      </c>
      <c r="I49" s="182"/>
      <c r="J49" s="182"/>
      <c r="K49" s="182">
        <f>'実質公債費比率（分子）の構造'!N$45</f>
        <v>965</v>
      </c>
      <c r="L49" s="182"/>
      <c r="M49" s="182"/>
      <c r="N49" s="182">
        <f>'実質公債費比率（分子）の構造'!O$45</f>
        <v>985</v>
      </c>
      <c r="O49" s="182"/>
      <c r="P49" s="182"/>
    </row>
    <row r="50" spans="1:16" x14ac:dyDescent="0.15">
      <c r="A50" s="182" t="s">
        <v>71</v>
      </c>
      <c r="B50" s="182" t="e">
        <f>NA()</f>
        <v>#N/A</v>
      </c>
      <c r="C50" s="182">
        <f>IF(ISNUMBER('実質公債費比率（分子）の構造'!K$53),'実質公債費比率（分子）の構造'!K$53,NA())</f>
        <v>438</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570</v>
      </c>
      <c r="M50" s="182" t="e">
        <f>NA()</f>
        <v>#N/A</v>
      </c>
      <c r="N50" s="182" t="e">
        <f>NA()</f>
        <v>#N/A</v>
      </c>
      <c r="O50" s="182">
        <f>IF(ISNUMBER('実質公債費比率（分子）の構造'!O$53),'実質公債費比率（分子）の構造'!O$53,NA())</f>
        <v>538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12179</v>
      </c>
      <c r="E56" s="181"/>
      <c r="F56" s="181"/>
      <c r="G56" s="181">
        <f>'将来負担比率（分子）の構造'!J$52</f>
        <v>11918</v>
      </c>
      <c r="H56" s="181"/>
      <c r="I56" s="181"/>
      <c r="J56" s="181">
        <f>'将来負担比率（分子）の構造'!K$52</f>
        <v>11633</v>
      </c>
      <c r="K56" s="181"/>
      <c r="L56" s="181"/>
      <c r="M56" s="181">
        <f>'将来負担比率（分子）の構造'!L$52</f>
        <v>11413</v>
      </c>
      <c r="N56" s="181"/>
      <c r="O56" s="181"/>
      <c r="P56" s="181">
        <f>'将来負担比率（分子）の構造'!M$52</f>
        <v>11259</v>
      </c>
    </row>
    <row r="57" spans="1:16" x14ac:dyDescent="0.15">
      <c r="A57" s="181" t="s">
        <v>42</v>
      </c>
      <c r="B57" s="181"/>
      <c r="C57" s="181"/>
      <c r="D57" s="181">
        <f>'将来負担比率（分子）の構造'!I$51</f>
        <v>1007</v>
      </c>
      <c r="E57" s="181"/>
      <c r="F57" s="181"/>
      <c r="G57" s="181">
        <f>'将来負担比率（分子）の構造'!J$51</f>
        <v>929</v>
      </c>
      <c r="H57" s="181"/>
      <c r="I57" s="181"/>
      <c r="J57" s="181">
        <f>'将来負担比率（分子）の構造'!K$51</f>
        <v>912</v>
      </c>
      <c r="K57" s="181"/>
      <c r="L57" s="181"/>
      <c r="M57" s="181">
        <f>'将来負担比率（分子）の構造'!L$51</f>
        <v>913</v>
      </c>
      <c r="N57" s="181"/>
      <c r="O57" s="181"/>
      <c r="P57" s="181">
        <f>'将来負担比率（分子）の構造'!M$51</f>
        <v>860</v>
      </c>
    </row>
    <row r="58" spans="1:16" x14ac:dyDescent="0.15">
      <c r="A58" s="181" t="s">
        <v>41</v>
      </c>
      <c r="B58" s="181"/>
      <c r="C58" s="181"/>
      <c r="D58" s="181">
        <f>'将来負担比率（分子）の構造'!I$50</f>
        <v>2510</v>
      </c>
      <c r="E58" s="181"/>
      <c r="F58" s="181"/>
      <c r="G58" s="181">
        <f>'将来負担比率（分子）の構造'!J$50</f>
        <v>2697</v>
      </c>
      <c r="H58" s="181"/>
      <c r="I58" s="181"/>
      <c r="J58" s="181">
        <f>'将来負担比率（分子）の構造'!K$50</f>
        <v>2873</v>
      </c>
      <c r="K58" s="181"/>
      <c r="L58" s="181"/>
      <c r="M58" s="181">
        <f>'将来負担比率（分子）の構造'!L$50</f>
        <v>2582</v>
      </c>
      <c r="N58" s="181"/>
      <c r="O58" s="181"/>
      <c r="P58" s="181">
        <f>'将来負担比率（分子）の構造'!M$50</f>
        <v>2414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1368</v>
      </c>
      <c r="C61" s="181"/>
      <c r="D61" s="181"/>
      <c r="E61" s="181">
        <f>'将来負担比率（分子）の構造'!J$46</f>
        <v>1260</v>
      </c>
      <c r="F61" s="181"/>
      <c r="G61" s="181"/>
      <c r="H61" s="181">
        <f>'将来負担比率（分子）の構造'!K$46</f>
        <v>1152</v>
      </c>
      <c r="I61" s="181"/>
      <c r="J61" s="181"/>
      <c r="K61" s="181">
        <f>'将来負担比率（分子）の構造'!L$46</f>
        <v>1033</v>
      </c>
      <c r="L61" s="181"/>
      <c r="M61" s="181"/>
      <c r="N61" s="181">
        <f>'将来負担比率（分子）の構造'!M$46</f>
        <v>924</v>
      </c>
      <c r="O61" s="181"/>
      <c r="P61" s="181"/>
    </row>
    <row r="62" spans="1:16" x14ac:dyDescent="0.15">
      <c r="A62" s="181" t="s">
        <v>35</v>
      </c>
      <c r="B62" s="181">
        <f>'将来負担比率（分子）の構造'!I$45</f>
        <v>1496</v>
      </c>
      <c r="C62" s="181"/>
      <c r="D62" s="181"/>
      <c r="E62" s="181">
        <f>'将来負担比率（分子）の構造'!J$45</f>
        <v>1439</v>
      </c>
      <c r="F62" s="181"/>
      <c r="G62" s="181"/>
      <c r="H62" s="181">
        <f>'将来負担比率（分子）の構造'!K$45</f>
        <v>1383</v>
      </c>
      <c r="I62" s="181"/>
      <c r="J62" s="181"/>
      <c r="K62" s="181">
        <f>'将来負担比率（分子）の構造'!L$45</f>
        <v>1332</v>
      </c>
      <c r="L62" s="181"/>
      <c r="M62" s="181"/>
      <c r="N62" s="181">
        <f>'将来負担比率（分子）の構造'!M$45</f>
        <v>1307</v>
      </c>
      <c r="O62" s="181"/>
      <c r="P62" s="181"/>
    </row>
    <row r="63" spans="1:16" x14ac:dyDescent="0.15">
      <c r="A63" s="181" t="s">
        <v>34</v>
      </c>
      <c r="B63" s="181">
        <f>'将来負担比率（分子）の構造'!I$44</f>
        <v>835</v>
      </c>
      <c r="C63" s="181"/>
      <c r="D63" s="181"/>
      <c r="E63" s="181">
        <f>'将来負担比率（分子）の構造'!J$44</f>
        <v>811</v>
      </c>
      <c r="F63" s="181"/>
      <c r="G63" s="181"/>
      <c r="H63" s="181">
        <f>'将来負担比率（分子）の構造'!K$44</f>
        <v>1152</v>
      </c>
      <c r="I63" s="181"/>
      <c r="J63" s="181"/>
      <c r="K63" s="181">
        <f>'将来負担比率（分子）の構造'!L$44</f>
        <v>1008</v>
      </c>
      <c r="L63" s="181"/>
      <c r="M63" s="181"/>
      <c r="N63" s="181">
        <f>'将来負担比率（分子）の構造'!M$44</f>
        <v>959</v>
      </c>
      <c r="O63" s="181"/>
      <c r="P63" s="181"/>
    </row>
    <row r="64" spans="1:16" x14ac:dyDescent="0.15">
      <c r="A64" s="181" t="s">
        <v>33</v>
      </c>
      <c r="B64" s="181">
        <f>'将来負担比率（分子）の構造'!I$43</f>
        <v>5529</v>
      </c>
      <c r="C64" s="181"/>
      <c r="D64" s="181"/>
      <c r="E64" s="181">
        <f>'将来負担比率（分子）の構造'!J$43</f>
        <v>5694</v>
      </c>
      <c r="F64" s="181"/>
      <c r="G64" s="181"/>
      <c r="H64" s="181">
        <f>'将来負担比率（分子）の構造'!K$43</f>
        <v>5352</v>
      </c>
      <c r="I64" s="181"/>
      <c r="J64" s="181"/>
      <c r="K64" s="181">
        <f>'将来負担比率（分子）の構造'!L$43</f>
        <v>5431</v>
      </c>
      <c r="L64" s="181"/>
      <c r="M64" s="181"/>
      <c r="N64" s="181">
        <f>'将来負担比率（分子）の構造'!M$43</f>
        <v>5212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685</v>
      </c>
      <c r="L65" s="181"/>
      <c r="M65" s="181"/>
      <c r="N65" s="181">
        <f>'将来負担比率（分子）の構造'!M$42</f>
        <v>692</v>
      </c>
      <c r="O65" s="181"/>
      <c r="P65" s="181"/>
    </row>
    <row r="66" spans="1:16" x14ac:dyDescent="0.15">
      <c r="A66" s="181" t="s">
        <v>31</v>
      </c>
      <c r="B66" s="181">
        <f>'将来負担比率（分子）の構造'!I$41</f>
        <v>11737</v>
      </c>
      <c r="C66" s="181"/>
      <c r="D66" s="181"/>
      <c r="E66" s="181">
        <f>'将来負担比率（分子）の構造'!J$41</f>
        <v>12596</v>
      </c>
      <c r="F66" s="181"/>
      <c r="G66" s="181"/>
      <c r="H66" s="181">
        <f>'将来負担比率（分子）の構造'!K$41</f>
        <v>12495</v>
      </c>
      <c r="I66" s="181"/>
      <c r="J66" s="181"/>
      <c r="K66" s="181">
        <f>'将来負担比率（分子）の構造'!L$41</f>
        <v>12320</v>
      </c>
      <c r="L66" s="181"/>
      <c r="M66" s="181"/>
      <c r="N66" s="181">
        <f>'将来負担比率（分子）の構造'!M$41</f>
        <v>12538</v>
      </c>
      <c r="O66" s="181"/>
      <c r="P66" s="181"/>
    </row>
    <row r="67" spans="1:16" x14ac:dyDescent="0.15">
      <c r="A67" s="181" t="s">
        <v>75</v>
      </c>
      <c r="B67" s="181" t="e">
        <f>NA()</f>
        <v>#N/A</v>
      </c>
      <c r="C67" s="181">
        <f>IF(ISNUMBER('将来負担比率（分子）の構造'!I$53), IF('将来負担比率（分子）の構造'!I$53 &lt; 0, 0, '将来負担比率（分子）の構造'!I$53), NA())</f>
        <v>5270</v>
      </c>
      <c r="D67" s="181" t="e">
        <f>NA()</f>
        <v>#N/A</v>
      </c>
      <c r="E67" s="181" t="e">
        <f>NA()</f>
        <v>#N/A</v>
      </c>
      <c r="F67" s="181">
        <f>IF(ISNUMBER('将来負担比率（分子）の構造'!J$53), IF('将来負担比率（分子）の構造'!J$53 &lt; 0, 0, '将来負担比率（分子）の構造'!J$53), NA())</f>
        <v>6256</v>
      </c>
      <c r="G67" s="181" t="e">
        <f>NA()</f>
        <v>#N/A</v>
      </c>
      <c r="H67" s="181" t="e">
        <f>NA()</f>
        <v>#N/A</v>
      </c>
      <c r="I67" s="181">
        <f>IF(ISNUMBER('将来負担比率（分子）の構造'!K$53), IF('将来負担比率（分子）の構造'!K$53 &lt; 0, 0, '将来負担比率（分子）の構造'!K$53), NA())</f>
        <v>6116</v>
      </c>
      <c r="J67" s="181" t="e">
        <f>NA()</f>
        <v>#N/A</v>
      </c>
      <c r="K67" s="181" t="e">
        <f>NA()</f>
        <v>#N/A</v>
      </c>
      <c r="L67" s="181">
        <f>IF(ISNUMBER('将来負担比率（分子）の構造'!L$53), IF('将来負担比率（分子）の構造'!L$53 &lt; 0, 0, '将来負担比率（分子）の構造'!L$53), NA())</f>
        <v>6900</v>
      </c>
      <c r="M67" s="181" t="e">
        <f>NA()</f>
        <v>#N/A</v>
      </c>
      <c r="N67" s="181" t="e">
        <f>NA()</f>
        <v>#N/A</v>
      </c>
      <c r="O67" s="181">
        <f>IF(ISNUMBER('将来負担比率（分子）の構造'!M$53), IF('将来負担比率（分子）の構造'!M$53 &lt; 0, 0, '将来負担比率（分子）の構造'!M$53), NA())</f>
        <v>7098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1937</v>
      </c>
      <c r="C72" s="185">
        <f>基金残高に係る経年分析!G55</f>
        <v>1587</v>
      </c>
      <c r="D72" s="185">
        <f>基金残高に係る経年分析!H55</f>
        <v>1387</v>
      </c>
    </row>
    <row r="73" spans="1:16" x14ac:dyDescent="0.15">
      <c r="A73" s="184" t="s">
        <v>78</v>
      </c>
      <c r="B73" s="185">
        <f>基金残高に係る経年分析!F56</f>
        <v>20</v>
      </c>
      <c r="C73" s="185">
        <f>基金残高に係る経年分析!G56</f>
        <v>20</v>
      </c>
      <c r="D73" s="185">
        <f>基金残高に係る経年分析!H56</f>
        <v>20</v>
      </c>
    </row>
    <row r="74" spans="1:16" x14ac:dyDescent="0.15">
      <c r="A74" s="184" t="s">
        <v>79</v>
      </c>
      <c r="B74" s="185">
        <f>基金残高に係る経年分析!F57</f>
        <v>355</v>
      </c>
      <c r="C74" s="185">
        <f>基金残高に係る経年分析!G57</f>
        <v>367</v>
      </c>
      <c r="D74" s="185">
        <f>基金残高に係る経年分析!H57</f>
        <v>392</v>
      </c>
    </row>
  </sheetData>
  <sheetProtection algorithmName="SHA-512" hashValue="kJhZKsrhHo7tNqdp5t39qqAkpOW70uAbO9bzbqEYFmzYinrXTNcgZCl4oRqqLOIsJYxTmDwAlTnwbny5qB9sFw==" saltValue="siSappKRY46OZyHnhYEE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3061813</v>
      </c>
      <c r="S5" s="736"/>
      <c r="T5" s="736"/>
      <c r="U5" s="736"/>
      <c r="V5" s="736"/>
      <c r="W5" s="736"/>
      <c r="X5" s="736"/>
      <c r="Y5" s="779"/>
      <c r="Z5" s="797">
        <v>24</v>
      </c>
      <c r="AA5" s="797"/>
      <c r="AB5" s="797"/>
      <c r="AC5" s="797"/>
      <c r="AD5" s="798">
        <v>2996833</v>
      </c>
      <c r="AE5" s="798"/>
      <c r="AF5" s="798"/>
      <c r="AG5" s="798"/>
      <c r="AH5" s="798"/>
      <c r="AI5" s="798"/>
      <c r="AJ5" s="798"/>
      <c r="AK5" s="798"/>
      <c r="AL5" s="780">
        <v>56.5</v>
      </c>
      <c r="AM5" s="751"/>
      <c r="AN5" s="751"/>
      <c r="AO5" s="781"/>
      <c r="AP5" s="746" t="s">
        <v>227</v>
      </c>
      <c r="AQ5" s="747"/>
      <c r="AR5" s="747"/>
      <c r="AS5" s="747"/>
      <c r="AT5" s="747"/>
      <c r="AU5" s="747"/>
      <c r="AV5" s="747"/>
      <c r="AW5" s="747"/>
      <c r="AX5" s="747"/>
      <c r="AY5" s="747"/>
      <c r="AZ5" s="747"/>
      <c r="BA5" s="747"/>
      <c r="BB5" s="747"/>
      <c r="BC5" s="747"/>
      <c r="BD5" s="747"/>
      <c r="BE5" s="747"/>
      <c r="BF5" s="748"/>
      <c r="BG5" s="680">
        <v>2996833</v>
      </c>
      <c r="BH5" s="681"/>
      <c r="BI5" s="681"/>
      <c r="BJ5" s="681"/>
      <c r="BK5" s="681"/>
      <c r="BL5" s="681"/>
      <c r="BM5" s="681"/>
      <c r="BN5" s="682"/>
      <c r="BO5" s="713">
        <v>97.9</v>
      </c>
      <c r="BP5" s="713"/>
      <c r="BQ5" s="713"/>
      <c r="BR5" s="713"/>
      <c r="BS5" s="714">
        <v>37030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61220</v>
      </c>
      <c r="S6" s="681"/>
      <c r="T6" s="681"/>
      <c r="U6" s="681"/>
      <c r="V6" s="681"/>
      <c r="W6" s="681"/>
      <c r="X6" s="681"/>
      <c r="Y6" s="682"/>
      <c r="Z6" s="713">
        <v>0.5</v>
      </c>
      <c r="AA6" s="713"/>
      <c r="AB6" s="713"/>
      <c r="AC6" s="713"/>
      <c r="AD6" s="714">
        <v>61220</v>
      </c>
      <c r="AE6" s="714"/>
      <c r="AF6" s="714"/>
      <c r="AG6" s="714"/>
      <c r="AH6" s="714"/>
      <c r="AI6" s="714"/>
      <c r="AJ6" s="714"/>
      <c r="AK6" s="714"/>
      <c r="AL6" s="683">
        <v>1.2</v>
      </c>
      <c r="AM6" s="684"/>
      <c r="AN6" s="684"/>
      <c r="AO6" s="715"/>
      <c r="AP6" s="677" t="s">
        <v>232</v>
      </c>
      <c r="AQ6" s="678"/>
      <c r="AR6" s="678"/>
      <c r="AS6" s="678"/>
      <c r="AT6" s="678"/>
      <c r="AU6" s="678"/>
      <c r="AV6" s="678"/>
      <c r="AW6" s="678"/>
      <c r="AX6" s="678"/>
      <c r="AY6" s="678"/>
      <c r="AZ6" s="678"/>
      <c r="BA6" s="678"/>
      <c r="BB6" s="678"/>
      <c r="BC6" s="678"/>
      <c r="BD6" s="678"/>
      <c r="BE6" s="678"/>
      <c r="BF6" s="679"/>
      <c r="BG6" s="680">
        <v>2996833</v>
      </c>
      <c r="BH6" s="681"/>
      <c r="BI6" s="681"/>
      <c r="BJ6" s="681"/>
      <c r="BK6" s="681"/>
      <c r="BL6" s="681"/>
      <c r="BM6" s="681"/>
      <c r="BN6" s="682"/>
      <c r="BO6" s="713">
        <v>97.9</v>
      </c>
      <c r="BP6" s="713"/>
      <c r="BQ6" s="713"/>
      <c r="BR6" s="713"/>
      <c r="BS6" s="714">
        <v>37030</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109005</v>
      </c>
      <c r="CS6" s="681"/>
      <c r="CT6" s="681"/>
      <c r="CU6" s="681"/>
      <c r="CV6" s="681"/>
      <c r="CW6" s="681"/>
      <c r="CX6" s="681"/>
      <c r="CY6" s="682"/>
      <c r="CZ6" s="780">
        <v>0.9</v>
      </c>
      <c r="DA6" s="751"/>
      <c r="DB6" s="751"/>
      <c r="DC6" s="783"/>
      <c r="DD6" s="686" t="s">
        <v>234</v>
      </c>
      <c r="DE6" s="681"/>
      <c r="DF6" s="681"/>
      <c r="DG6" s="681"/>
      <c r="DH6" s="681"/>
      <c r="DI6" s="681"/>
      <c r="DJ6" s="681"/>
      <c r="DK6" s="681"/>
      <c r="DL6" s="681"/>
      <c r="DM6" s="681"/>
      <c r="DN6" s="681"/>
      <c r="DO6" s="681"/>
      <c r="DP6" s="682"/>
      <c r="DQ6" s="686">
        <v>108737</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4717</v>
      </c>
      <c r="S7" s="681"/>
      <c r="T7" s="681"/>
      <c r="U7" s="681"/>
      <c r="V7" s="681"/>
      <c r="W7" s="681"/>
      <c r="X7" s="681"/>
      <c r="Y7" s="682"/>
      <c r="Z7" s="713">
        <v>0</v>
      </c>
      <c r="AA7" s="713"/>
      <c r="AB7" s="713"/>
      <c r="AC7" s="713"/>
      <c r="AD7" s="714">
        <v>4717</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1273528</v>
      </c>
      <c r="BH7" s="681"/>
      <c r="BI7" s="681"/>
      <c r="BJ7" s="681"/>
      <c r="BK7" s="681"/>
      <c r="BL7" s="681"/>
      <c r="BM7" s="681"/>
      <c r="BN7" s="682"/>
      <c r="BO7" s="713">
        <v>41.6</v>
      </c>
      <c r="BP7" s="713"/>
      <c r="BQ7" s="713"/>
      <c r="BR7" s="713"/>
      <c r="BS7" s="714">
        <v>37030</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3882077</v>
      </c>
      <c r="CS7" s="681"/>
      <c r="CT7" s="681"/>
      <c r="CU7" s="681"/>
      <c r="CV7" s="681"/>
      <c r="CW7" s="681"/>
      <c r="CX7" s="681"/>
      <c r="CY7" s="682"/>
      <c r="CZ7" s="713">
        <v>32</v>
      </c>
      <c r="DA7" s="713"/>
      <c r="DB7" s="713"/>
      <c r="DC7" s="713"/>
      <c r="DD7" s="686">
        <v>429005</v>
      </c>
      <c r="DE7" s="681"/>
      <c r="DF7" s="681"/>
      <c r="DG7" s="681"/>
      <c r="DH7" s="681"/>
      <c r="DI7" s="681"/>
      <c r="DJ7" s="681"/>
      <c r="DK7" s="681"/>
      <c r="DL7" s="681"/>
      <c r="DM7" s="681"/>
      <c r="DN7" s="681"/>
      <c r="DO7" s="681"/>
      <c r="DP7" s="682"/>
      <c r="DQ7" s="686">
        <v>1088615</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15715</v>
      </c>
      <c r="S8" s="681"/>
      <c r="T8" s="681"/>
      <c r="U8" s="681"/>
      <c r="V8" s="681"/>
      <c r="W8" s="681"/>
      <c r="X8" s="681"/>
      <c r="Y8" s="682"/>
      <c r="Z8" s="713">
        <v>0.1</v>
      </c>
      <c r="AA8" s="713"/>
      <c r="AB8" s="713"/>
      <c r="AC8" s="713"/>
      <c r="AD8" s="714">
        <v>15715</v>
      </c>
      <c r="AE8" s="714"/>
      <c r="AF8" s="714"/>
      <c r="AG8" s="714"/>
      <c r="AH8" s="714"/>
      <c r="AI8" s="714"/>
      <c r="AJ8" s="714"/>
      <c r="AK8" s="714"/>
      <c r="AL8" s="683">
        <v>0.3</v>
      </c>
      <c r="AM8" s="684"/>
      <c r="AN8" s="684"/>
      <c r="AO8" s="715"/>
      <c r="AP8" s="677" t="s">
        <v>239</v>
      </c>
      <c r="AQ8" s="678"/>
      <c r="AR8" s="678"/>
      <c r="AS8" s="678"/>
      <c r="AT8" s="678"/>
      <c r="AU8" s="678"/>
      <c r="AV8" s="678"/>
      <c r="AW8" s="678"/>
      <c r="AX8" s="678"/>
      <c r="AY8" s="678"/>
      <c r="AZ8" s="678"/>
      <c r="BA8" s="678"/>
      <c r="BB8" s="678"/>
      <c r="BC8" s="678"/>
      <c r="BD8" s="678"/>
      <c r="BE8" s="678"/>
      <c r="BF8" s="679"/>
      <c r="BG8" s="680">
        <v>41096</v>
      </c>
      <c r="BH8" s="681"/>
      <c r="BI8" s="681"/>
      <c r="BJ8" s="681"/>
      <c r="BK8" s="681"/>
      <c r="BL8" s="681"/>
      <c r="BM8" s="681"/>
      <c r="BN8" s="682"/>
      <c r="BO8" s="713">
        <v>1.3</v>
      </c>
      <c r="BP8" s="713"/>
      <c r="BQ8" s="713"/>
      <c r="BR8" s="713"/>
      <c r="BS8" s="686" t="s">
        <v>181</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2982663</v>
      </c>
      <c r="CS8" s="681"/>
      <c r="CT8" s="681"/>
      <c r="CU8" s="681"/>
      <c r="CV8" s="681"/>
      <c r="CW8" s="681"/>
      <c r="CX8" s="681"/>
      <c r="CY8" s="682"/>
      <c r="CZ8" s="713">
        <v>24.6</v>
      </c>
      <c r="DA8" s="713"/>
      <c r="DB8" s="713"/>
      <c r="DC8" s="713"/>
      <c r="DD8" s="686">
        <v>31292</v>
      </c>
      <c r="DE8" s="681"/>
      <c r="DF8" s="681"/>
      <c r="DG8" s="681"/>
      <c r="DH8" s="681"/>
      <c r="DI8" s="681"/>
      <c r="DJ8" s="681"/>
      <c r="DK8" s="681"/>
      <c r="DL8" s="681"/>
      <c r="DM8" s="681"/>
      <c r="DN8" s="681"/>
      <c r="DO8" s="681"/>
      <c r="DP8" s="682"/>
      <c r="DQ8" s="686">
        <v>1549359</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15694</v>
      </c>
      <c r="S9" s="681"/>
      <c r="T9" s="681"/>
      <c r="U9" s="681"/>
      <c r="V9" s="681"/>
      <c r="W9" s="681"/>
      <c r="X9" s="681"/>
      <c r="Y9" s="682"/>
      <c r="Z9" s="713">
        <v>0.1</v>
      </c>
      <c r="AA9" s="713"/>
      <c r="AB9" s="713"/>
      <c r="AC9" s="713"/>
      <c r="AD9" s="714">
        <v>15694</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1003182</v>
      </c>
      <c r="BH9" s="681"/>
      <c r="BI9" s="681"/>
      <c r="BJ9" s="681"/>
      <c r="BK9" s="681"/>
      <c r="BL9" s="681"/>
      <c r="BM9" s="681"/>
      <c r="BN9" s="682"/>
      <c r="BO9" s="713">
        <v>32.799999999999997</v>
      </c>
      <c r="BP9" s="713"/>
      <c r="BQ9" s="713"/>
      <c r="BR9" s="713"/>
      <c r="BS9" s="686" t="s">
        <v>181</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803175</v>
      </c>
      <c r="CS9" s="681"/>
      <c r="CT9" s="681"/>
      <c r="CU9" s="681"/>
      <c r="CV9" s="681"/>
      <c r="CW9" s="681"/>
      <c r="CX9" s="681"/>
      <c r="CY9" s="682"/>
      <c r="CZ9" s="713">
        <v>6.6</v>
      </c>
      <c r="DA9" s="713"/>
      <c r="DB9" s="713"/>
      <c r="DC9" s="713"/>
      <c r="DD9" s="686">
        <v>29803</v>
      </c>
      <c r="DE9" s="681"/>
      <c r="DF9" s="681"/>
      <c r="DG9" s="681"/>
      <c r="DH9" s="681"/>
      <c r="DI9" s="681"/>
      <c r="DJ9" s="681"/>
      <c r="DK9" s="681"/>
      <c r="DL9" s="681"/>
      <c r="DM9" s="681"/>
      <c r="DN9" s="681"/>
      <c r="DO9" s="681"/>
      <c r="DP9" s="682"/>
      <c r="DQ9" s="686">
        <v>533529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181</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66012</v>
      </c>
      <c r="BH10" s="681"/>
      <c r="BI10" s="681"/>
      <c r="BJ10" s="681"/>
      <c r="BK10" s="681"/>
      <c r="BL10" s="681"/>
      <c r="BM10" s="681"/>
      <c r="BN10" s="682"/>
      <c r="BO10" s="713">
        <v>2.2000000000000002</v>
      </c>
      <c r="BP10" s="713"/>
      <c r="BQ10" s="713"/>
      <c r="BR10" s="713"/>
      <c r="BS10" s="686" t="s">
        <v>181</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18887</v>
      </c>
      <c r="CS10" s="681"/>
      <c r="CT10" s="681"/>
      <c r="CU10" s="681"/>
      <c r="CV10" s="681"/>
      <c r="CW10" s="681"/>
      <c r="CX10" s="681"/>
      <c r="CY10" s="682"/>
      <c r="CZ10" s="713">
        <v>0.2</v>
      </c>
      <c r="DA10" s="713"/>
      <c r="DB10" s="713"/>
      <c r="DC10" s="713"/>
      <c r="DD10" s="686" t="s">
        <v>234</v>
      </c>
      <c r="DE10" s="681"/>
      <c r="DF10" s="681"/>
      <c r="DG10" s="681"/>
      <c r="DH10" s="681"/>
      <c r="DI10" s="681"/>
      <c r="DJ10" s="681"/>
      <c r="DK10" s="681"/>
      <c r="DL10" s="681"/>
      <c r="DM10" s="681"/>
      <c r="DN10" s="681"/>
      <c r="DO10" s="681"/>
      <c r="DP10" s="682"/>
      <c r="DQ10" s="686">
        <v>3887</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500495</v>
      </c>
      <c r="S11" s="681"/>
      <c r="T11" s="681"/>
      <c r="U11" s="681"/>
      <c r="V11" s="681"/>
      <c r="W11" s="681"/>
      <c r="X11" s="681"/>
      <c r="Y11" s="682"/>
      <c r="Z11" s="683">
        <v>3.9</v>
      </c>
      <c r="AA11" s="684"/>
      <c r="AB11" s="684"/>
      <c r="AC11" s="685"/>
      <c r="AD11" s="686">
        <v>500495</v>
      </c>
      <c r="AE11" s="681"/>
      <c r="AF11" s="681"/>
      <c r="AG11" s="681"/>
      <c r="AH11" s="681"/>
      <c r="AI11" s="681"/>
      <c r="AJ11" s="681"/>
      <c r="AK11" s="682"/>
      <c r="AL11" s="683">
        <v>9.4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163238</v>
      </c>
      <c r="BH11" s="681"/>
      <c r="BI11" s="681"/>
      <c r="BJ11" s="681"/>
      <c r="BK11" s="681"/>
      <c r="BL11" s="681"/>
      <c r="BM11" s="681"/>
      <c r="BN11" s="682"/>
      <c r="BO11" s="713">
        <v>5.3</v>
      </c>
      <c r="BP11" s="713"/>
      <c r="BQ11" s="713"/>
      <c r="BR11" s="713"/>
      <c r="BS11" s="686">
        <v>37030</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296003</v>
      </c>
      <c r="CS11" s="681"/>
      <c r="CT11" s="681"/>
      <c r="CU11" s="681"/>
      <c r="CV11" s="681"/>
      <c r="CW11" s="681"/>
      <c r="CX11" s="681"/>
      <c r="CY11" s="682"/>
      <c r="CZ11" s="713">
        <v>2.4</v>
      </c>
      <c r="DA11" s="713"/>
      <c r="DB11" s="713"/>
      <c r="DC11" s="713"/>
      <c r="DD11" s="686">
        <v>68248</v>
      </c>
      <c r="DE11" s="681"/>
      <c r="DF11" s="681"/>
      <c r="DG11" s="681"/>
      <c r="DH11" s="681"/>
      <c r="DI11" s="681"/>
      <c r="DJ11" s="681"/>
      <c r="DK11" s="681"/>
      <c r="DL11" s="681"/>
      <c r="DM11" s="681"/>
      <c r="DN11" s="681"/>
      <c r="DO11" s="681"/>
      <c r="DP11" s="682"/>
      <c r="DQ11" s="686">
        <v>114239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234</v>
      </c>
      <c r="AA12" s="713"/>
      <c r="AB12" s="713"/>
      <c r="AC12" s="713"/>
      <c r="AD12" s="714" t="s">
        <v>234</v>
      </c>
      <c r="AE12" s="714"/>
      <c r="AF12" s="714"/>
      <c r="AG12" s="714"/>
      <c r="AH12" s="714"/>
      <c r="AI12" s="714"/>
      <c r="AJ12" s="714"/>
      <c r="AK12" s="714"/>
      <c r="AL12" s="683" t="s">
        <v>181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1474134</v>
      </c>
      <c r="BH12" s="681"/>
      <c r="BI12" s="681"/>
      <c r="BJ12" s="681"/>
      <c r="BK12" s="681"/>
      <c r="BL12" s="681"/>
      <c r="BM12" s="681"/>
      <c r="BN12" s="682"/>
      <c r="BO12" s="713">
        <v>48.1</v>
      </c>
      <c r="BP12" s="713"/>
      <c r="BQ12" s="713"/>
      <c r="BR12" s="713"/>
      <c r="BS12" s="686" t="s">
        <v>234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192371</v>
      </c>
      <c r="CS12" s="681"/>
      <c r="CT12" s="681"/>
      <c r="CU12" s="681"/>
      <c r="CV12" s="681"/>
      <c r="CW12" s="681"/>
      <c r="CX12" s="681"/>
      <c r="CY12" s="682"/>
      <c r="CZ12" s="713">
        <v>1.6</v>
      </c>
      <c r="DA12" s="713"/>
      <c r="DB12" s="713"/>
      <c r="DC12" s="713"/>
      <c r="DD12" s="686">
        <v>362</v>
      </c>
      <c r="DE12" s="681"/>
      <c r="DF12" s="681"/>
      <c r="DG12" s="681"/>
      <c r="DH12" s="681"/>
      <c r="DI12" s="681"/>
      <c r="DJ12" s="681"/>
      <c r="DK12" s="681"/>
      <c r="DL12" s="681"/>
      <c r="DM12" s="681"/>
      <c r="DN12" s="681"/>
      <c r="DO12" s="681"/>
      <c r="DP12" s="682"/>
      <c r="DQ12" s="686">
        <v>128893</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234</v>
      </c>
      <c r="AA13" s="713"/>
      <c r="AB13" s="713"/>
      <c r="AC13" s="713"/>
      <c r="AD13" s="714" t="s">
        <v>234</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1469649</v>
      </c>
      <c r="BH13" s="681"/>
      <c r="BI13" s="681"/>
      <c r="BJ13" s="681"/>
      <c r="BK13" s="681"/>
      <c r="BL13" s="681"/>
      <c r="BM13" s="681"/>
      <c r="BN13" s="682"/>
      <c r="BO13" s="713">
        <v>48</v>
      </c>
      <c r="BP13" s="713"/>
      <c r="BQ13" s="713"/>
      <c r="BR13" s="713"/>
      <c r="BS13" s="686" t="s">
        <v>234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1366249</v>
      </c>
      <c r="CS13" s="681"/>
      <c r="CT13" s="681"/>
      <c r="CU13" s="681"/>
      <c r="CV13" s="681"/>
      <c r="CW13" s="681"/>
      <c r="CX13" s="681"/>
      <c r="CY13" s="682"/>
      <c r="CZ13" s="713">
        <v>11.3</v>
      </c>
      <c r="DA13" s="713"/>
      <c r="DB13" s="713"/>
      <c r="DC13" s="713"/>
      <c r="DD13" s="686">
        <v>646834</v>
      </c>
      <c r="DE13" s="681"/>
      <c r="DF13" s="681"/>
      <c r="DG13" s="681"/>
      <c r="DH13" s="681"/>
      <c r="DI13" s="681"/>
      <c r="DJ13" s="681"/>
      <c r="DK13" s="681"/>
      <c r="DL13" s="681"/>
      <c r="DM13" s="681"/>
      <c r="DN13" s="681"/>
      <c r="DO13" s="681"/>
      <c r="DP13" s="682"/>
      <c r="DQ13" s="686">
        <v>671966</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181</v>
      </c>
      <c r="AA14" s="713"/>
      <c r="AB14" s="713"/>
      <c r="AC14" s="713"/>
      <c r="AD14" s="714" t="s">
        <v>181</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81316</v>
      </c>
      <c r="BH14" s="681"/>
      <c r="BI14" s="681"/>
      <c r="BJ14" s="681"/>
      <c r="BK14" s="681"/>
      <c r="BL14" s="681"/>
      <c r="BM14" s="681"/>
      <c r="BN14" s="682"/>
      <c r="BO14" s="713">
        <v>2.7</v>
      </c>
      <c r="BP14" s="713"/>
      <c r="BQ14" s="713"/>
      <c r="BR14" s="713"/>
      <c r="BS14" s="686" t="s">
        <v>234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409257</v>
      </c>
      <c r="CS14" s="681"/>
      <c r="CT14" s="681"/>
      <c r="CU14" s="681"/>
      <c r="CV14" s="681"/>
      <c r="CW14" s="681"/>
      <c r="CX14" s="681"/>
      <c r="CY14" s="682"/>
      <c r="CZ14" s="713">
        <v>3.4</v>
      </c>
      <c r="DA14" s="713"/>
      <c r="DB14" s="713"/>
      <c r="DC14" s="713"/>
      <c r="DD14" s="686">
        <v>78206</v>
      </c>
      <c r="DE14" s="681"/>
      <c r="DF14" s="681"/>
      <c r="DG14" s="681"/>
      <c r="DH14" s="681"/>
      <c r="DI14" s="681"/>
      <c r="DJ14" s="681"/>
      <c r="DK14" s="681"/>
      <c r="DL14" s="681"/>
      <c r="DM14" s="681"/>
      <c r="DN14" s="681"/>
      <c r="DO14" s="681"/>
      <c r="DP14" s="682"/>
      <c r="DQ14" s="686">
        <v>329084</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181</v>
      </c>
      <c r="S15" s="681"/>
      <c r="T15" s="681"/>
      <c r="U15" s="681"/>
      <c r="V15" s="681"/>
      <c r="W15" s="681"/>
      <c r="X15" s="681"/>
      <c r="Y15" s="682"/>
      <c r="Z15" s="713" t="s">
        <v>234</v>
      </c>
      <c r="AA15" s="713"/>
      <c r="AB15" s="713"/>
      <c r="AC15" s="713"/>
      <c r="AD15" s="714" t="s">
        <v>181</v>
      </c>
      <c r="AE15" s="714"/>
      <c r="AF15" s="714"/>
      <c r="AG15" s="714"/>
      <c r="AH15" s="714"/>
      <c r="AI15" s="714"/>
      <c r="AJ15" s="714"/>
      <c r="AK15" s="714"/>
      <c r="AL15" s="683" t="s">
        <v>234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167855</v>
      </c>
      <c r="BH15" s="681"/>
      <c r="BI15" s="681"/>
      <c r="BJ15" s="681"/>
      <c r="BK15" s="681"/>
      <c r="BL15" s="681"/>
      <c r="BM15" s="681"/>
      <c r="BN15" s="682"/>
      <c r="BO15" s="713">
        <v>5.5</v>
      </c>
      <c r="BP15" s="713"/>
      <c r="BQ15" s="713"/>
      <c r="BR15" s="713"/>
      <c r="BS15" s="686" t="s">
        <v>181</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1088817</v>
      </c>
      <c r="CS15" s="681"/>
      <c r="CT15" s="681"/>
      <c r="CU15" s="681"/>
      <c r="CV15" s="681"/>
      <c r="CW15" s="681"/>
      <c r="CX15" s="681"/>
      <c r="CY15" s="682"/>
      <c r="CZ15" s="713">
        <v>9</v>
      </c>
      <c r="DA15" s="713"/>
      <c r="DB15" s="713"/>
      <c r="DC15" s="713"/>
      <c r="DD15" s="686">
        <v>205137</v>
      </c>
      <c r="DE15" s="681"/>
      <c r="DF15" s="681"/>
      <c r="DG15" s="681"/>
      <c r="DH15" s="681"/>
      <c r="DI15" s="681"/>
      <c r="DJ15" s="681"/>
      <c r="DK15" s="681"/>
      <c r="DL15" s="681"/>
      <c r="DM15" s="681"/>
      <c r="DN15" s="681"/>
      <c r="DO15" s="681"/>
      <c r="DP15" s="682"/>
      <c r="DQ15" s="686">
        <v>749228</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5711</v>
      </c>
      <c r="S16" s="681"/>
      <c r="T16" s="681"/>
      <c r="U16" s="681"/>
      <c r="V16" s="681"/>
      <c r="W16" s="681"/>
      <c r="X16" s="681"/>
      <c r="Y16" s="682"/>
      <c r="Z16" s="713">
        <v>0</v>
      </c>
      <c r="AA16" s="713"/>
      <c r="AB16" s="713"/>
      <c r="AC16" s="713"/>
      <c r="AD16" s="714">
        <v>5711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181</v>
      </c>
      <c r="BH16" s="681"/>
      <c r="BI16" s="681"/>
      <c r="BJ16" s="681"/>
      <c r="BK16" s="681"/>
      <c r="BL16" s="681"/>
      <c r="BM16" s="681"/>
      <c r="BN16" s="682"/>
      <c r="BO16" s="713" t="s">
        <v>181</v>
      </c>
      <c r="BP16" s="713"/>
      <c r="BQ16" s="713"/>
      <c r="BR16" s="713"/>
      <c r="BS16" s="686" t="s">
        <v>181</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234</v>
      </c>
      <c r="CS16" s="681"/>
      <c r="CT16" s="681"/>
      <c r="CU16" s="681"/>
      <c r="CV16" s="681"/>
      <c r="CW16" s="681"/>
      <c r="CX16" s="681"/>
      <c r="CY16" s="682"/>
      <c r="CZ16" s="713" t="s">
        <v>234</v>
      </c>
      <c r="DA16" s="713"/>
      <c r="DB16" s="713"/>
      <c r="DC16" s="713"/>
      <c r="DD16" s="686" t="s">
        <v>234</v>
      </c>
      <c r="DE16" s="681"/>
      <c r="DF16" s="681"/>
      <c r="DG16" s="681"/>
      <c r="DH16" s="681"/>
      <c r="DI16" s="681"/>
      <c r="DJ16" s="681"/>
      <c r="DK16" s="681"/>
      <c r="DL16" s="681"/>
      <c r="DM16" s="681"/>
      <c r="DN16" s="681"/>
      <c r="DO16" s="681"/>
      <c r="DP16" s="682"/>
      <c r="DQ16" s="686" t="s">
        <v>181</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24597</v>
      </c>
      <c r="S17" s="681"/>
      <c r="T17" s="681"/>
      <c r="U17" s="681"/>
      <c r="V17" s="681"/>
      <c r="W17" s="681"/>
      <c r="X17" s="681"/>
      <c r="Y17" s="682"/>
      <c r="Z17" s="713">
        <v>0.2</v>
      </c>
      <c r="AA17" s="713"/>
      <c r="AB17" s="713"/>
      <c r="AC17" s="713"/>
      <c r="AD17" s="714">
        <v>24597</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181</v>
      </c>
      <c r="BH17" s="681"/>
      <c r="BI17" s="681"/>
      <c r="BJ17" s="681"/>
      <c r="BK17" s="681"/>
      <c r="BL17" s="681"/>
      <c r="BM17" s="681"/>
      <c r="BN17" s="682"/>
      <c r="BO17" s="713" t="s">
        <v>234</v>
      </c>
      <c r="BP17" s="713"/>
      <c r="BQ17" s="713"/>
      <c r="BR17" s="713"/>
      <c r="BS17" s="686" t="s">
        <v>234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985784</v>
      </c>
      <c r="CS17" s="681"/>
      <c r="CT17" s="681"/>
      <c r="CU17" s="681"/>
      <c r="CV17" s="681"/>
      <c r="CW17" s="681"/>
      <c r="CX17" s="681"/>
      <c r="CY17" s="682"/>
      <c r="CZ17" s="713">
        <v>8.1</v>
      </c>
      <c r="DA17" s="713"/>
      <c r="DB17" s="713"/>
      <c r="DC17" s="713"/>
      <c r="DD17" s="686" t="s">
        <v>234</v>
      </c>
      <c r="DE17" s="681"/>
      <c r="DF17" s="681"/>
      <c r="DG17" s="681"/>
      <c r="DH17" s="681"/>
      <c r="DI17" s="681"/>
      <c r="DJ17" s="681"/>
      <c r="DK17" s="681"/>
      <c r="DL17" s="681"/>
      <c r="DM17" s="681"/>
      <c r="DN17" s="681"/>
      <c r="DO17" s="681"/>
      <c r="DP17" s="682"/>
      <c r="DQ17" s="686">
        <v>968249</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21457</v>
      </c>
      <c r="S18" s="681"/>
      <c r="T18" s="681"/>
      <c r="U18" s="681"/>
      <c r="V18" s="681"/>
      <c r="W18" s="681"/>
      <c r="X18" s="681"/>
      <c r="Y18" s="682"/>
      <c r="Z18" s="713">
        <v>0.2</v>
      </c>
      <c r="AA18" s="713"/>
      <c r="AB18" s="713"/>
      <c r="AC18" s="713"/>
      <c r="AD18" s="714">
        <v>21457</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181</v>
      </c>
      <c r="BP18" s="713"/>
      <c r="BQ18" s="713"/>
      <c r="BR18" s="713"/>
      <c r="BS18" s="686" t="s">
        <v>234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181</v>
      </c>
      <c r="CS18" s="681"/>
      <c r="CT18" s="681"/>
      <c r="CU18" s="681"/>
      <c r="CV18" s="681"/>
      <c r="CW18" s="681"/>
      <c r="CX18" s="681"/>
      <c r="CY18" s="682"/>
      <c r="CZ18" s="713" t="s">
        <v>234</v>
      </c>
      <c r="DA18" s="713"/>
      <c r="DB18" s="713"/>
      <c r="DC18" s="713"/>
      <c r="DD18" s="686" t="s">
        <v>234</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17360</v>
      </c>
      <c r="S19" s="681"/>
      <c r="T19" s="681"/>
      <c r="U19" s="681"/>
      <c r="V19" s="681"/>
      <c r="W19" s="681"/>
      <c r="X19" s="681"/>
      <c r="Y19" s="682"/>
      <c r="Z19" s="713">
        <v>0.1</v>
      </c>
      <c r="AA19" s="713"/>
      <c r="AB19" s="713"/>
      <c r="AC19" s="713"/>
      <c r="AD19" s="714">
        <v>17360</v>
      </c>
      <c r="AE19" s="714"/>
      <c r="AF19" s="714"/>
      <c r="AG19" s="714"/>
      <c r="AH19" s="714"/>
      <c r="AI19" s="714"/>
      <c r="AJ19" s="714"/>
      <c r="AK19" s="714"/>
      <c r="AL19" s="683">
        <v>0.3</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64980</v>
      </c>
      <c r="BH19" s="681"/>
      <c r="BI19" s="681"/>
      <c r="BJ19" s="681"/>
      <c r="BK19" s="681"/>
      <c r="BL19" s="681"/>
      <c r="BM19" s="681"/>
      <c r="BN19" s="682"/>
      <c r="BO19" s="713">
        <v>2.1</v>
      </c>
      <c r="BP19" s="713"/>
      <c r="BQ19" s="713"/>
      <c r="BR19" s="713"/>
      <c r="BS19" s="686" t="s">
        <v>181</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181</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2562</v>
      </c>
      <c r="S20" s="681"/>
      <c r="T20" s="681"/>
      <c r="U20" s="681"/>
      <c r="V20" s="681"/>
      <c r="W20" s="681"/>
      <c r="X20" s="681"/>
      <c r="Y20" s="682"/>
      <c r="Z20" s="713">
        <v>0</v>
      </c>
      <c r="AA20" s="713"/>
      <c r="AB20" s="713"/>
      <c r="AC20" s="713"/>
      <c r="AD20" s="714">
        <v>2562</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64980</v>
      </c>
      <c r="BH20" s="681"/>
      <c r="BI20" s="681"/>
      <c r="BJ20" s="681"/>
      <c r="BK20" s="681"/>
      <c r="BL20" s="681"/>
      <c r="BM20" s="681"/>
      <c r="BN20" s="682"/>
      <c r="BO20" s="713">
        <v>2.1</v>
      </c>
      <c r="BP20" s="713"/>
      <c r="BQ20" s="713"/>
      <c r="BR20" s="713"/>
      <c r="BS20" s="686" t="s">
        <v>234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12134288</v>
      </c>
      <c r="CS20" s="681"/>
      <c r="CT20" s="681"/>
      <c r="CU20" s="681"/>
      <c r="CV20" s="681"/>
      <c r="CW20" s="681"/>
      <c r="CX20" s="681"/>
      <c r="CY20" s="682"/>
      <c r="CZ20" s="713">
        <v>100</v>
      </c>
      <c r="DA20" s="713"/>
      <c r="DB20" s="713"/>
      <c r="DC20" s="713"/>
      <c r="DD20" s="686">
        <v>1488887</v>
      </c>
      <c r="DE20" s="681"/>
      <c r="DF20" s="681"/>
      <c r="DG20" s="681"/>
      <c r="DH20" s="681"/>
      <c r="DI20" s="681"/>
      <c r="DJ20" s="681"/>
      <c r="DK20" s="681"/>
      <c r="DL20" s="681"/>
      <c r="DM20" s="681"/>
      <c r="DN20" s="681"/>
      <c r="DO20" s="681"/>
      <c r="DP20" s="682"/>
      <c r="DQ20" s="686">
        <v>6245786</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1535</v>
      </c>
      <c r="S21" s="681"/>
      <c r="T21" s="681"/>
      <c r="U21" s="681"/>
      <c r="V21" s="681"/>
      <c r="W21" s="681"/>
      <c r="X21" s="681"/>
      <c r="Y21" s="682"/>
      <c r="Z21" s="713">
        <v>0</v>
      </c>
      <c r="AA21" s="713"/>
      <c r="AB21" s="713"/>
      <c r="AC21" s="713"/>
      <c r="AD21" s="714">
        <v>1535</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234</v>
      </c>
      <c r="BH21" s="681"/>
      <c r="BI21" s="681"/>
      <c r="BJ21" s="681"/>
      <c r="BK21" s="681"/>
      <c r="BL21" s="681"/>
      <c r="BM21" s="681"/>
      <c r="BN21" s="682"/>
      <c r="BO21" s="713" t="s">
        <v>234</v>
      </c>
      <c r="BP21" s="713"/>
      <c r="BQ21" s="713"/>
      <c r="BR21" s="713"/>
      <c r="BS21" s="686" t="s">
        <v>181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1865356</v>
      </c>
      <c r="S22" s="681"/>
      <c r="T22" s="681"/>
      <c r="U22" s="681"/>
      <c r="V22" s="681"/>
      <c r="W22" s="681"/>
      <c r="X22" s="681"/>
      <c r="Y22" s="682"/>
      <c r="Z22" s="713">
        <v>14.6</v>
      </c>
      <c r="AA22" s="713"/>
      <c r="AB22" s="713"/>
      <c r="AC22" s="713"/>
      <c r="AD22" s="714">
        <v>1639231</v>
      </c>
      <c r="AE22" s="714"/>
      <c r="AF22" s="714"/>
      <c r="AG22" s="714"/>
      <c r="AH22" s="714"/>
      <c r="AI22" s="714"/>
      <c r="AJ22" s="714"/>
      <c r="AK22" s="714"/>
      <c r="AL22" s="683">
        <v>30.9</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234</v>
      </c>
      <c r="BP22" s="713"/>
      <c r="BQ22" s="713"/>
      <c r="BR22" s="713"/>
      <c r="BS22" s="686" t="s">
        <v>234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1639231</v>
      </c>
      <c r="S23" s="681"/>
      <c r="T23" s="681"/>
      <c r="U23" s="681"/>
      <c r="V23" s="681"/>
      <c r="W23" s="681"/>
      <c r="X23" s="681"/>
      <c r="Y23" s="682"/>
      <c r="Z23" s="713">
        <v>12.9</v>
      </c>
      <c r="AA23" s="713"/>
      <c r="AB23" s="713"/>
      <c r="AC23" s="713"/>
      <c r="AD23" s="714">
        <v>1639231</v>
      </c>
      <c r="AE23" s="714"/>
      <c r="AF23" s="714"/>
      <c r="AG23" s="714"/>
      <c r="AH23" s="714"/>
      <c r="AI23" s="714"/>
      <c r="AJ23" s="714"/>
      <c r="AK23" s="714"/>
      <c r="AL23" s="683">
        <v>30.9</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64980</v>
      </c>
      <c r="BH23" s="681"/>
      <c r="BI23" s="681"/>
      <c r="BJ23" s="681"/>
      <c r="BK23" s="681"/>
      <c r="BL23" s="681"/>
      <c r="BM23" s="681"/>
      <c r="BN23" s="682"/>
      <c r="BO23" s="713">
        <v>2.1</v>
      </c>
      <c r="BP23" s="713"/>
      <c r="BQ23" s="713"/>
      <c r="BR23" s="713"/>
      <c r="BS23" s="686" t="s">
        <v>234</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226125</v>
      </c>
      <c r="S24" s="681"/>
      <c r="T24" s="681"/>
      <c r="U24" s="681"/>
      <c r="V24" s="681"/>
      <c r="W24" s="681"/>
      <c r="X24" s="681"/>
      <c r="Y24" s="682"/>
      <c r="Z24" s="713">
        <v>1.8</v>
      </c>
      <c r="AA24" s="713"/>
      <c r="AB24" s="713"/>
      <c r="AC24" s="713"/>
      <c r="AD24" s="714" t="s">
        <v>234</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234</v>
      </c>
      <c r="BP24" s="713"/>
      <c r="BQ24" s="713"/>
      <c r="BR24" s="713"/>
      <c r="BS24" s="686" t="s">
        <v>181</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4302720</v>
      </c>
      <c r="CS24" s="736"/>
      <c r="CT24" s="736"/>
      <c r="CU24" s="736"/>
      <c r="CV24" s="736"/>
      <c r="CW24" s="736"/>
      <c r="CX24" s="736"/>
      <c r="CY24" s="779"/>
      <c r="CZ24" s="780">
        <v>35.5</v>
      </c>
      <c r="DA24" s="751"/>
      <c r="DB24" s="751"/>
      <c r="DC24" s="783"/>
      <c r="DD24" s="778">
        <v>2982454</v>
      </c>
      <c r="DE24" s="736"/>
      <c r="DF24" s="736"/>
      <c r="DG24" s="736"/>
      <c r="DH24" s="736"/>
      <c r="DI24" s="736"/>
      <c r="DJ24" s="736"/>
      <c r="DK24" s="779"/>
      <c r="DL24" s="778">
        <v>2935753</v>
      </c>
      <c r="DM24" s="736"/>
      <c r="DN24" s="736"/>
      <c r="DO24" s="736"/>
      <c r="DP24" s="736"/>
      <c r="DQ24" s="736"/>
      <c r="DR24" s="736"/>
      <c r="DS24" s="736"/>
      <c r="DT24" s="736"/>
      <c r="DU24" s="736"/>
      <c r="DV24" s="779"/>
      <c r="DW24" s="780">
        <v>52.5</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234</v>
      </c>
      <c r="AA25" s="713"/>
      <c r="AB25" s="713"/>
      <c r="AC25" s="713"/>
      <c r="AD25" s="714" t="s">
        <v>181</v>
      </c>
      <c r="AE25" s="714"/>
      <c r="AF25" s="714"/>
      <c r="AG25" s="714"/>
      <c r="AH25" s="714"/>
      <c r="AI25" s="714"/>
      <c r="AJ25" s="714"/>
      <c r="AK25" s="714"/>
      <c r="AL25" s="683" t="s">
        <v>181</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181</v>
      </c>
      <c r="BP25" s="713"/>
      <c r="BQ25" s="713"/>
      <c r="BR25" s="713"/>
      <c r="BS25" s="686" t="s">
        <v>181</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1690296</v>
      </c>
      <c r="CS25" s="699"/>
      <c r="CT25" s="699"/>
      <c r="CU25" s="699"/>
      <c r="CV25" s="699"/>
      <c r="CW25" s="699"/>
      <c r="CX25" s="699"/>
      <c r="CY25" s="700"/>
      <c r="CZ25" s="683">
        <v>13.9</v>
      </c>
      <c r="DA25" s="701"/>
      <c r="DB25" s="701"/>
      <c r="DC25" s="702"/>
      <c r="DD25" s="686">
        <v>1527247</v>
      </c>
      <c r="DE25" s="699"/>
      <c r="DF25" s="699"/>
      <c r="DG25" s="699"/>
      <c r="DH25" s="699"/>
      <c r="DI25" s="699"/>
      <c r="DJ25" s="699"/>
      <c r="DK25" s="700"/>
      <c r="DL25" s="686">
        <v>1521966</v>
      </c>
      <c r="DM25" s="699"/>
      <c r="DN25" s="699"/>
      <c r="DO25" s="699"/>
      <c r="DP25" s="699"/>
      <c r="DQ25" s="699"/>
      <c r="DR25" s="699"/>
      <c r="DS25" s="699"/>
      <c r="DT25" s="699"/>
      <c r="DU25" s="699"/>
      <c r="DV25" s="700"/>
      <c r="DW25" s="683">
        <v>27.2</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5576775</v>
      </c>
      <c r="S26" s="681"/>
      <c r="T26" s="681"/>
      <c r="U26" s="681"/>
      <c r="V26" s="681"/>
      <c r="W26" s="681"/>
      <c r="X26" s="681"/>
      <c r="Y26" s="682"/>
      <c r="Z26" s="713">
        <v>43.8</v>
      </c>
      <c r="AA26" s="713"/>
      <c r="AB26" s="713"/>
      <c r="AC26" s="713"/>
      <c r="AD26" s="714">
        <v>5285670</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234</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1010260</v>
      </c>
      <c r="CS26" s="681"/>
      <c r="CT26" s="681"/>
      <c r="CU26" s="681"/>
      <c r="CV26" s="681"/>
      <c r="CW26" s="681"/>
      <c r="CX26" s="681"/>
      <c r="CY26" s="682"/>
      <c r="CZ26" s="683">
        <v>8.3000000000000007</v>
      </c>
      <c r="DA26" s="701"/>
      <c r="DB26" s="701"/>
      <c r="DC26" s="702"/>
      <c r="DD26" s="686">
        <v>891270</v>
      </c>
      <c r="DE26" s="681"/>
      <c r="DF26" s="681"/>
      <c r="DG26" s="681"/>
      <c r="DH26" s="681"/>
      <c r="DI26" s="681"/>
      <c r="DJ26" s="681"/>
      <c r="DK26" s="682"/>
      <c r="DL26" s="686" t="s">
        <v>181</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2967</v>
      </c>
      <c r="S27" s="681"/>
      <c r="T27" s="681"/>
      <c r="U27" s="681"/>
      <c r="V27" s="681"/>
      <c r="W27" s="681"/>
      <c r="X27" s="681"/>
      <c r="Y27" s="682"/>
      <c r="Z27" s="713">
        <v>0</v>
      </c>
      <c r="AA27" s="713"/>
      <c r="AB27" s="713"/>
      <c r="AC27" s="713"/>
      <c r="AD27" s="714">
        <v>2967</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3061813</v>
      </c>
      <c r="BH27" s="681"/>
      <c r="BI27" s="681"/>
      <c r="BJ27" s="681"/>
      <c r="BK27" s="681"/>
      <c r="BL27" s="681"/>
      <c r="BM27" s="681"/>
      <c r="BN27" s="682"/>
      <c r="BO27" s="713">
        <v>100</v>
      </c>
      <c r="BP27" s="713"/>
      <c r="BQ27" s="713"/>
      <c r="BR27" s="713"/>
      <c r="BS27" s="686">
        <v>37030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1626640</v>
      </c>
      <c r="CS27" s="699"/>
      <c r="CT27" s="699"/>
      <c r="CU27" s="699"/>
      <c r="CV27" s="699"/>
      <c r="CW27" s="699"/>
      <c r="CX27" s="699"/>
      <c r="CY27" s="700"/>
      <c r="CZ27" s="683">
        <v>13.4</v>
      </c>
      <c r="DA27" s="701"/>
      <c r="DB27" s="701"/>
      <c r="DC27" s="702"/>
      <c r="DD27" s="686">
        <v>486958</v>
      </c>
      <c r="DE27" s="699"/>
      <c r="DF27" s="699"/>
      <c r="DG27" s="699"/>
      <c r="DH27" s="699"/>
      <c r="DI27" s="699"/>
      <c r="DJ27" s="699"/>
      <c r="DK27" s="700"/>
      <c r="DL27" s="686">
        <v>445538</v>
      </c>
      <c r="DM27" s="699"/>
      <c r="DN27" s="699"/>
      <c r="DO27" s="699"/>
      <c r="DP27" s="699"/>
      <c r="DQ27" s="699"/>
      <c r="DR27" s="699"/>
      <c r="DS27" s="699"/>
      <c r="DT27" s="699"/>
      <c r="DU27" s="699"/>
      <c r="DV27" s="700"/>
      <c r="DW27" s="683">
        <v>8</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123461</v>
      </c>
      <c r="S28" s="681"/>
      <c r="T28" s="681"/>
      <c r="U28" s="681"/>
      <c r="V28" s="681"/>
      <c r="W28" s="681"/>
      <c r="X28" s="681"/>
      <c r="Y28" s="682"/>
      <c r="Z28" s="713">
        <v>1</v>
      </c>
      <c r="AA28" s="713"/>
      <c r="AB28" s="713"/>
      <c r="AC28" s="713"/>
      <c r="AD28" s="714" t="s">
        <v>234</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985784</v>
      </c>
      <c r="CS28" s="681"/>
      <c r="CT28" s="681"/>
      <c r="CU28" s="681"/>
      <c r="CV28" s="681"/>
      <c r="CW28" s="681"/>
      <c r="CX28" s="681"/>
      <c r="CY28" s="682"/>
      <c r="CZ28" s="683">
        <v>8.1</v>
      </c>
      <c r="DA28" s="701"/>
      <c r="DB28" s="701"/>
      <c r="DC28" s="702"/>
      <c r="DD28" s="686">
        <v>968249</v>
      </c>
      <c r="DE28" s="681"/>
      <c r="DF28" s="681"/>
      <c r="DG28" s="681"/>
      <c r="DH28" s="681"/>
      <c r="DI28" s="681"/>
      <c r="DJ28" s="681"/>
      <c r="DK28" s="682"/>
      <c r="DL28" s="686">
        <v>968249</v>
      </c>
      <c r="DM28" s="681"/>
      <c r="DN28" s="681"/>
      <c r="DO28" s="681"/>
      <c r="DP28" s="681"/>
      <c r="DQ28" s="681"/>
      <c r="DR28" s="681"/>
      <c r="DS28" s="681"/>
      <c r="DT28" s="681"/>
      <c r="DU28" s="681"/>
      <c r="DV28" s="682"/>
      <c r="DW28" s="683">
        <v>17.3</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74325</v>
      </c>
      <c r="S29" s="681"/>
      <c r="T29" s="681"/>
      <c r="U29" s="681"/>
      <c r="V29" s="681"/>
      <c r="W29" s="681"/>
      <c r="X29" s="681"/>
      <c r="Y29" s="682"/>
      <c r="Z29" s="713">
        <v>0.6</v>
      </c>
      <c r="AA29" s="713"/>
      <c r="AB29" s="713"/>
      <c r="AC29" s="713"/>
      <c r="AD29" s="714" t="s">
        <v>234</v>
      </c>
      <c r="AE29" s="714"/>
      <c r="AF29" s="714"/>
      <c r="AG29" s="714"/>
      <c r="AH29" s="714"/>
      <c r="AI29" s="714"/>
      <c r="AJ29" s="714"/>
      <c r="AK29" s="714"/>
      <c r="AL29" s="683" t="s">
        <v>234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985375</v>
      </c>
      <c r="CS29" s="699"/>
      <c r="CT29" s="699"/>
      <c r="CU29" s="699"/>
      <c r="CV29" s="699"/>
      <c r="CW29" s="699"/>
      <c r="CX29" s="699"/>
      <c r="CY29" s="700"/>
      <c r="CZ29" s="683">
        <v>8.1</v>
      </c>
      <c r="DA29" s="701"/>
      <c r="DB29" s="701"/>
      <c r="DC29" s="702"/>
      <c r="DD29" s="686">
        <v>967840</v>
      </c>
      <c r="DE29" s="699"/>
      <c r="DF29" s="699"/>
      <c r="DG29" s="699"/>
      <c r="DH29" s="699"/>
      <c r="DI29" s="699"/>
      <c r="DJ29" s="699"/>
      <c r="DK29" s="700"/>
      <c r="DL29" s="686">
        <v>967840</v>
      </c>
      <c r="DM29" s="699"/>
      <c r="DN29" s="699"/>
      <c r="DO29" s="699"/>
      <c r="DP29" s="699"/>
      <c r="DQ29" s="699"/>
      <c r="DR29" s="699"/>
      <c r="DS29" s="699"/>
      <c r="DT29" s="699"/>
      <c r="DU29" s="699"/>
      <c r="DV29" s="700"/>
      <c r="DW29" s="683">
        <v>17.3</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72522</v>
      </c>
      <c r="S30" s="681"/>
      <c r="T30" s="681"/>
      <c r="U30" s="681"/>
      <c r="V30" s="681"/>
      <c r="W30" s="681"/>
      <c r="X30" s="681"/>
      <c r="Y30" s="682"/>
      <c r="Z30" s="713">
        <v>0.6</v>
      </c>
      <c r="AA30" s="713"/>
      <c r="AB30" s="713"/>
      <c r="AC30" s="713"/>
      <c r="AD30" s="714">
        <v>617</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940062</v>
      </c>
      <c r="CS30" s="681"/>
      <c r="CT30" s="681"/>
      <c r="CU30" s="681"/>
      <c r="CV30" s="681"/>
      <c r="CW30" s="681"/>
      <c r="CX30" s="681"/>
      <c r="CY30" s="682"/>
      <c r="CZ30" s="683">
        <v>7.7</v>
      </c>
      <c r="DA30" s="701"/>
      <c r="DB30" s="701"/>
      <c r="DC30" s="702"/>
      <c r="DD30" s="686">
        <v>922527</v>
      </c>
      <c r="DE30" s="681"/>
      <c r="DF30" s="681"/>
      <c r="DG30" s="681"/>
      <c r="DH30" s="681"/>
      <c r="DI30" s="681"/>
      <c r="DJ30" s="681"/>
      <c r="DK30" s="682"/>
      <c r="DL30" s="686">
        <v>922527</v>
      </c>
      <c r="DM30" s="681"/>
      <c r="DN30" s="681"/>
      <c r="DO30" s="681"/>
      <c r="DP30" s="681"/>
      <c r="DQ30" s="681"/>
      <c r="DR30" s="681"/>
      <c r="DS30" s="681"/>
      <c r="DT30" s="681"/>
      <c r="DU30" s="681"/>
      <c r="DV30" s="682"/>
      <c r="DW30" s="683">
        <v>16.5</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3860624</v>
      </c>
      <c r="S31" s="681"/>
      <c r="T31" s="681"/>
      <c r="U31" s="681"/>
      <c r="V31" s="681"/>
      <c r="W31" s="681"/>
      <c r="X31" s="681"/>
      <c r="Y31" s="682"/>
      <c r="Z31" s="713">
        <v>30.3</v>
      </c>
      <c r="AA31" s="713"/>
      <c r="AB31" s="713"/>
      <c r="AC31" s="713"/>
      <c r="AD31" s="714" t="s">
        <v>181</v>
      </c>
      <c r="AE31" s="714"/>
      <c r="AF31" s="714"/>
      <c r="AG31" s="714"/>
      <c r="AH31" s="714"/>
      <c r="AI31" s="714"/>
      <c r="AJ31" s="714"/>
      <c r="AK31" s="714"/>
      <c r="AL31" s="683" t="s">
        <v>181</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98.2</v>
      </c>
      <c r="BH31" s="750"/>
      <c r="BI31" s="750"/>
      <c r="BJ31" s="750"/>
      <c r="BK31" s="750"/>
      <c r="BL31" s="750"/>
      <c r="BM31" s="751">
        <v>96.5</v>
      </c>
      <c r="BN31" s="750"/>
      <c r="BO31" s="750"/>
      <c r="BP31" s="750"/>
      <c r="BQ31" s="752"/>
      <c r="BR31" s="749">
        <v>99.2</v>
      </c>
      <c r="BS31" s="750"/>
      <c r="BT31" s="750"/>
      <c r="BU31" s="750"/>
      <c r="BV31" s="750"/>
      <c r="BW31" s="750"/>
      <c r="BX31" s="751">
        <v>97.3</v>
      </c>
      <c r="BY31" s="750"/>
      <c r="BZ31" s="750"/>
      <c r="CA31" s="750"/>
      <c r="CB31" s="752"/>
      <c r="CD31" s="767"/>
      <c r="CE31" s="768"/>
      <c r="CF31" s="719" t="s">
        <v>313</v>
      </c>
      <c r="CG31" s="720"/>
      <c r="CH31" s="720"/>
      <c r="CI31" s="720"/>
      <c r="CJ31" s="720"/>
      <c r="CK31" s="720"/>
      <c r="CL31" s="720"/>
      <c r="CM31" s="720"/>
      <c r="CN31" s="720"/>
      <c r="CO31" s="720"/>
      <c r="CP31" s="720"/>
      <c r="CQ31" s="721"/>
      <c r="CR31" s="680">
        <v>45313</v>
      </c>
      <c r="CS31" s="699"/>
      <c r="CT31" s="699"/>
      <c r="CU31" s="699"/>
      <c r="CV31" s="699"/>
      <c r="CW31" s="699"/>
      <c r="CX31" s="699"/>
      <c r="CY31" s="700"/>
      <c r="CZ31" s="683">
        <v>0.4</v>
      </c>
      <c r="DA31" s="701"/>
      <c r="DB31" s="701"/>
      <c r="DC31" s="702"/>
      <c r="DD31" s="686">
        <v>45313</v>
      </c>
      <c r="DE31" s="699"/>
      <c r="DF31" s="699"/>
      <c r="DG31" s="699"/>
      <c r="DH31" s="699"/>
      <c r="DI31" s="699"/>
      <c r="DJ31" s="699"/>
      <c r="DK31" s="700"/>
      <c r="DL31" s="686">
        <v>45313</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181</v>
      </c>
      <c r="S32" s="681"/>
      <c r="T32" s="681"/>
      <c r="U32" s="681"/>
      <c r="V32" s="681"/>
      <c r="W32" s="681"/>
      <c r="X32" s="681"/>
      <c r="Y32" s="682"/>
      <c r="Z32" s="713" t="s">
        <v>234</v>
      </c>
      <c r="AA32" s="713"/>
      <c r="AB32" s="713"/>
      <c r="AC32" s="713"/>
      <c r="AD32" s="714" t="s">
        <v>234</v>
      </c>
      <c r="AE32" s="714"/>
      <c r="AF32" s="714"/>
      <c r="AG32" s="714"/>
      <c r="AH32" s="714"/>
      <c r="AI32" s="714"/>
      <c r="AJ32" s="714"/>
      <c r="AK32" s="714"/>
      <c r="AL32" s="683" t="s">
        <v>234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98.6</v>
      </c>
      <c r="BH32" s="699"/>
      <c r="BI32" s="699"/>
      <c r="BJ32" s="699"/>
      <c r="BK32" s="699"/>
      <c r="BL32" s="699"/>
      <c r="BM32" s="684">
        <v>96.1</v>
      </c>
      <c r="BN32" s="745"/>
      <c r="BO32" s="745"/>
      <c r="BP32" s="745"/>
      <c r="BQ32" s="726"/>
      <c r="BR32" s="753">
        <v>99.1</v>
      </c>
      <c r="BS32" s="699"/>
      <c r="BT32" s="699"/>
      <c r="BU32" s="699"/>
      <c r="BV32" s="699"/>
      <c r="BW32" s="699"/>
      <c r="BX32" s="684">
        <v>96.3</v>
      </c>
      <c r="BY32" s="745"/>
      <c r="BZ32" s="745"/>
      <c r="CA32" s="745"/>
      <c r="CB32" s="726"/>
      <c r="CD32" s="769"/>
      <c r="CE32" s="770"/>
      <c r="CF32" s="719" t="s">
        <v>317</v>
      </c>
      <c r="CG32" s="720"/>
      <c r="CH32" s="720"/>
      <c r="CI32" s="720"/>
      <c r="CJ32" s="720"/>
      <c r="CK32" s="720"/>
      <c r="CL32" s="720"/>
      <c r="CM32" s="720"/>
      <c r="CN32" s="720"/>
      <c r="CO32" s="720"/>
      <c r="CP32" s="720"/>
      <c r="CQ32" s="721"/>
      <c r="CR32" s="680">
        <v>409</v>
      </c>
      <c r="CS32" s="681"/>
      <c r="CT32" s="681"/>
      <c r="CU32" s="681"/>
      <c r="CV32" s="681"/>
      <c r="CW32" s="681"/>
      <c r="CX32" s="681"/>
      <c r="CY32" s="682"/>
      <c r="CZ32" s="683">
        <v>0</v>
      </c>
      <c r="DA32" s="701"/>
      <c r="DB32" s="701"/>
      <c r="DC32" s="702"/>
      <c r="DD32" s="686">
        <v>409</v>
      </c>
      <c r="DE32" s="681"/>
      <c r="DF32" s="681"/>
      <c r="DG32" s="681"/>
      <c r="DH32" s="681"/>
      <c r="DI32" s="681"/>
      <c r="DJ32" s="681"/>
      <c r="DK32" s="682"/>
      <c r="DL32" s="686">
        <v>409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664763</v>
      </c>
      <c r="S33" s="681"/>
      <c r="T33" s="681"/>
      <c r="U33" s="681"/>
      <c r="V33" s="681"/>
      <c r="W33" s="681"/>
      <c r="X33" s="681"/>
      <c r="Y33" s="682"/>
      <c r="Z33" s="713">
        <v>5.2</v>
      </c>
      <c r="AA33" s="713"/>
      <c r="AB33" s="713"/>
      <c r="AC33" s="713"/>
      <c r="AD33" s="714" t="s">
        <v>181</v>
      </c>
      <c r="AE33" s="714"/>
      <c r="AF33" s="714"/>
      <c r="AG33" s="714"/>
      <c r="AH33" s="714"/>
      <c r="AI33" s="714"/>
      <c r="AJ33" s="714"/>
      <c r="AK33" s="714"/>
      <c r="AL33" s="683" t="s">
        <v>234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97.6</v>
      </c>
      <c r="BH33" s="665"/>
      <c r="BI33" s="665"/>
      <c r="BJ33" s="665"/>
      <c r="BK33" s="665"/>
      <c r="BL33" s="665"/>
      <c r="BM33" s="707">
        <v>96.6</v>
      </c>
      <c r="BN33" s="665"/>
      <c r="BO33" s="665"/>
      <c r="BP33" s="665"/>
      <c r="BQ33" s="709"/>
      <c r="BR33" s="744">
        <v>99.3</v>
      </c>
      <c r="BS33" s="665"/>
      <c r="BT33" s="665"/>
      <c r="BU33" s="665"/>
      <c r="BV33" s="665"/>
      <c r="BW33" s="665"/>
      <c r="BX33" s="707">
        <v>98.2</v>
      </c>
      <c r="BY33" s="665"/>
      <c r="BZ33" s="665"/>
      <c r="CA33" s="665"/>
      <c r="CB33" s="709"/>
      <c r="CD33" s="719" t="s">
        <v>320</v>
      </c>
      <c r="CE33" s="720"/>
      <c r="CF33" s="720"/>
      <c r="CG33" s="720"/>
      <c r="CH33" s="720"/>
      <c r="CI33" s="720"/>
      <c r="CJ33" s="720"/>
      <c r="CK33" s="720"/>
      <c r="CL33" s="720"/>
      <c r="CM33" s="720"/>
      <c r="CN33" s="720"/>
      <c r="CO33" s="720"/>
      <c r="CP33" s="720"/>
      <c r="CQ33" s="721"/>
      <c r="CR33" s="680">
        <v>6342681</v>
      </c>
      <c r="CS33" s="699"/>
      <c r="CT33" s="699"/>
      <c r="CU33" s="699"/>
      <c r="CV33" s="699"/>
      <c r="CW33" s="699"/>
      <c r="CX33" s="699"/>
      <c r="CY33" s="700"/>
      <c r="CZ33" s="683">
        <v>52.3</v>
      </c>
      <c r="DA33" s="701"/>
      <c r="DB33" s="701"/>
      <c r="DC33" s="702"/>
      <c r="DD33" s="686">
        <v>2938220</v>
      </c>
      <c r="DE33" s="699"/>
      <c r="DF33" s="699"/>
      <c r="DG33" s="699"/>
      <c r="DH33" s="699"/>
      <c r="DI33" s="699"/>
      <c r="DJ33" s="699"/>
      <c r="DK33" s="700"/>
      <c r="DL33" s="686">
        <v>2219202</v>
      </c>
      <c r="DM33" s="699"/>
      <c r="DN33" s="699"/>
      <c r="DO33" s="699"/>
      <c r="DP33" s="699"/>
      <c r="DQ33" s="699"/>
      <c r="DR33" s="699"/>
      <c r="DS33" s="699"/>
      <c r="DT33" s="699"/>
      <c r="DU33" s="699"/>
      <c r="DV33" s="700"/>
      <c r="DW33" s="683">
        <v>39.700000000000003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24301</v>
      </c>
      <c r="S34" s="681"/>
      <c r="T34" s="681"/>
      <c r="U34" s="681"/>
      <c r="V34" s="681"/>
      <c r="W34" s="681"/>
      <c r="X34" s="681"/>
      <c r="Y34" s="682"/>
      <c r="Z34" s="713">
        <v>0.2</v>
      </c>
      <c r="AA34" s="713"/>
      <c r="AB34" s="713"/>
      <c r="AC34" s="713"/>
      <c r="AD34" s="714">
        <v>10538</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1477196</v>
      </c>
      <c r="CS34" s="681"/>
      <c r="CT34" s="681"/>
      <c r="CU34" s="681"/>
      <c r="CV34" s="681"/>
      <c r="CW34" s="681"/>
      <c r="CX34" s="681"/>
      <c r="CY34" s="682"/>
      <c r="CZ34" s="683">
        <v>12.2</v>
      </c>
      <c r="DA34" s="701"/>
      <c r="DB34" s="701"/>
      <c r="DC34" s="702"/>
      <c r="DD34" s="686">
        <v>901181</v>
      </c>
      <c r="DE34" s="681"/>
      <c r="DF34" s="681"/>
      <c r="DG34" s="681"/>
      <c r="DH34" s="681"/>
      <c r="DI34" s="681"/>
      <c r="DJ34" s="681"/>
      <c r="DK34" s="682"/>
      <c r="DL34" s="686">
        <v>774177</v>
      </c>
      <c r="DM34" s="681"/>
      <c r="DN34" s="681"/>
      <c r="DO34" s="681"/>
      <c r="DP34" s="681"/>
      <c r="DQ34" s="681"/>
      <c r="DR34" s="681"/>
      <c r="DS34" s="681"/>
      <c r="DT34" s="681"/>
      <c r="DU34" s="681"/>
      <c r="DV34" s="682"/>
      <c r="DW34" s="683">
        <v>13.9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291292</v>
      </c>
      <c r="S35" s="681"/>
      <c r="T35" s="681"/>
      <c r="U35" s="681"/>
      <c r="V35" s="681"/>
      <c r="W35" s="681"/>
      <c r="X35" s="681"/>
      <c r="Y35" s="682"/>
      <c r="Z35" s="713">
        <v>2.2999999999999998</v>
      </c>
      <c r="AA35" s="713"/>
      <c r="AB35" s="713"/>
      <c r="AC35" s="713"/>
      <c r="AD35" s="714" t="s">
        <v>234</v>
      </c>
      <c r="AE35" s="714"/>
      <c r="AF35" s="714"/>
      <c r="AG35" s="714"/>
      <c r="AH35" s="714"/>
      <c r="AI35" s="714"/>
      <c r="AJ35" s="714"/>
      <c r="AK35" s="714"/>
      <c r="AL35" s="683" t="s">
        <v>234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74194</v>
      </c>
      <c r="CS35" s="699"/>
      <c r="CT35" s="699"/>
      <c r="CU35" s="699"/>
      <c r="CV35" s="699"/>
      <c r="CW35" s="699"/>
      <c r="CX35" s="699"/>
      <c r="CY35" s="700"/>
      <c r="CZ35" s="683">
        <v>0.6</v>
      </c>
      <c r="DA35" s="701"/>
      <c r="DB35" s="701"/>
      <c r="DC35" s="702"/>
      <c r="DD35" s="686">
        <v>30561</v>
      </c>
      <c r="DE35" s="699"/>
      <c r="DF35" s="699"/>
      <c r="DG35" s="699"/>
      <c r="DH35" s="699"/>
      <c r="DI35" s="699"/>
      <c r="DJ35" s="699"/>
      <c r="DK35" s="700"/>
      <c r="DL35" s="686">
        <v>30561</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472879</v>
      </c>
      <c r="S36" s="681"/>
      <c r="T36" s="681"/>
      <c r="U36" s="681"/>
      <c r="V36" s="681"/>
      <c r="W36" s="681"/>
      <c r="X36" s="681"/>
      <c r="Y36" s="682"/>
      <c r="Z36" s="713">
        <v>3.7</v>
      </c>
      <c r="AA36" s="713"/>
      <c r="AB36" s="713"/>
      <c r="AC36" s="713"/>
      <c r="AD36" s="714" t="s">
        <v>234</v>
      </c>
      <c r="AE36" s="714"/>
      <c r="AF36" s="714"/>
      <c r="AG36" s="714"/>
      <c r="AH36" s="714"/>
      <c r="AI36" s="714"/>
      <c r="AJ36" s="714"/>
      <c r="AK36" s="714"/>
      <c r="AL36" s="683" t="s">
        <v>234</v>
      </c>
      <c r="AM36" s="684"/>
      <c r="AN36" s="684"/>
      <c r="AO36" s="715"/>
      <c r="AP36" s="235"/>
      <c r="AQ36" s="732" t="s">
        <v>328</v>
      </c>
      <c r="AR36" s="733"/>
      <c r="AS36" s="733"/>
      <c r="AT36" s="733"/>
      <c r="AU36" s="733"/>
      <c r="AV36" s="733"/>
      <c r="AW36" s="733"/>
      <c r="AX36" s="733"/>
      <c r="AY36" s="734"/>
      <c r="AZ36" s="735">
        <v>1458330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185806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3300679</v>
      </c>
      <c r="CS36" s="681"/>
      <c r="CT36" s="681"/>
      <c r="CU36" s="681"/>
      <c r="CV36" s="681"/>
      <c r="CW36" s="681"/>
      <c r="CX36" s="681"/>
      <c r="CY36" s="682"/>
      <c r="CZ36" s="683">
        <v>27.2</v>
      </c>
      <c r="DA36" s="701"/>
      <c r="DB36" s="701"/>
      <c r="DC36" s="702"/>
      <c r="DD36" s="686">
        <v>771538</v>
      </c>
      <c r="DE36" s="681"/>
      <c r="DF36" s="681"/>
      <c r="DG36" s="681"/>
      <c r="DH36" s="681"/>
      <c r="DI36" s="681"/>
      <c r="DJ36" s="681"/>
      <c r="DK36" s="682"/>
      <c r="DL36" s="686">
        <v>564279</v>
      </c>
      <c r="DM36" s="681"/>
      <c r="DN36" s="681"/>
      <c r="DO36" s="681"/>
      <c r="DP36" s="681"/>
      <c r="DQ36" s="681"/>
      <c r="DR36" s="681"/>
      <c r="DS36" s="681"/>
      <c r="DT36" s="681"/>
      <c r="DU36" s="681"/>
      <c r="DV36" s="682"/>
      <c r="DW36" s="683">
        <v>10.1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262688</v>
      </c>
      <c r="S37" s="681"/>
      <c r="T37" s="681"/>
      <c r="U37" s="681"/>
      <c r="V37" s="681"/>
      <c r="W37" s="681"/>
      <c r="X37" s="681"/>
      <c r="Y37" s="682"/>
      <c r="Z37" s="713">
        <v>2.1</v>
      </c>
      <c r="AA37" s="713"/>
      <c r="AB37" s="713"/>
      <c r="AC37" s="713"/>
      <c r="AD37" s="714" t="s">
        <v>234</v>
      </c>
      <c r="AE37" s="714"/>
      <c r="AF37" s="714"/>
      <c r="AG37" s="714"/>
      <c r="AH37" s="714"/>
      <c r="AI37" s="714"/>
      <c r="AJ37" s="714"/>
      <c r="AK37" s="714"/>
      <c r="AL37" s="683" t="s">
        <v>234</v>
      </c>
      <c r="AM37" s="684"/>
      <c r="AN37" s="684"/>
      <c r="AO37" s="715"/>
      <c r="AQ37" s="723" t="s">
        <v>332</v>
      </c>
      <c r="AR37" s="724"/>
      <c r="AS37" s="724"/>
      <c r="AT37" s="724"/>
      <c r="AU37" s="724"/>
      <c r="AV37" s="724"/>
      <c r="AW37" s="724"/>
      <c r="AX37" s="724"/>
      <c r="AY37" s="725"/>
      <c r="AZ37" s="680">
        <v>438171</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185806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328083</v>
      </c>
      <c r="CS37" s="699"/>
      <c r="CT37" s="699"/>
      <c r="CU37" s="699"/>
      <c r="CV37" s="699"/>
      <c r="CW37" s="699"/>
      <c r="CX37" s="699"/>
      <c r="CY37" s="700"/>
      <c r="CZ37" s="683">
        <v>2.7</v>
      </c>
      <c r="DA37" s="701"/>
      <c r="DB37" s="701"/>
      <c r="DC37" s="702"/>
      <c r="DD37" s="686">
        <v>266425</v>
      </c>
      <c r="DE37" s="699"/>
      <c r="DF37" s="699"/>
      <c r="DG37" s="699"/>
      <c r="DH37" s="699"/>
      <c r="DI37" s="699"/>
      <c r="DJ37" s="699"/>
      <c r="DK37" s="700"/>
      <c r="DL37" s="686">
        <v>266425</v>
      </c>
      <c r="DM37" s="699"/>
      <c r="DN37" s="699"/>
      <c r="DO37" s="699"/>
      <c r="DP37" s="699"/>
      <c r="DQ37" s="699"/>
      <c r="DR37" s="699"/>
      <c r="DS37" s="699"/>
      <c r="DT37" s="699"/>
      <c r="DU37" s="699"/>
      <c r="DV37" s="700"/>
      <c r="DW37" s="683">
        <v>4.8</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152211</v>
      </c>
      <c r="S38" s="681"/>
      <c r="T38" s="681"/>
      <c r="U38" s="681"/>
      <c r="V38" s="681"/>
      <c r="W38" s="681"/>
      <c r="X38" s="681"/>
      <c r="Y38" s="682"/>
      <c r="Z38" s="713">
        <v>1.2</v>
      </c>
      <c r="AA38" s="713"/>
      <c r="AB38" s="713"/>
      <c r="AC38" s="713"/>
      <c r="AD38" s="714">
        <v>5208</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51926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3093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1406404</v>
      </c>
      <c r="CS38" s="681"/>
      <c r="CT38" s="681"/>
      <c r="CU38" s="681"/>
      <c r="CV38" s="681"/>
      <c r="CW38" s="681"/>
      <c r="CX38" s="681"/>
      <c r="CY38" s="682"/>
      <c r="CZ38" s="683">
        <v>11.6</v>
      </c>
      <c r="DA38" s="701"/>
      <c r="DB38" s="701"/>
      <c r="DC38" s="702"/>
      <c r="DD38" s="686">
        <v>1214940</v>
      </c>
      <c r="DE38" s="681"/>
      <c r="DF38" s="681"/>
      <c r="DG38" s="681"/>
      <c r="DH38" s="681"/>
      <c r="DI38" s="681"/>
      <c r="DJ38" s="681"/>
      <c r="DK38" s="682"/>
      <c r="DL38" s="686">
        <v>850185</v>
      </c>
      <c r="DM38" s="681"/>
      <c r="DN38" s="681"/>
      <c r="DO38" s="681"/>
      <c r="DP38" s="681"/>
      <c r="DQ38" s="681"/>
      <c r="DR38" s="681"/>
      <c r="DS38" s="681"/>
      <c r="DT38" s="681"/>
      <c r="DU38" s="681"/>
      <c r="DV38" s="682"/>
      <c r="DW38" s="683">
        <v>15.2</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1158507</v>
      </c>
      <c r="S39" s="681"/>
      <c r="T39" s="681"/>
      <c r="U39" s="681"/>
      <c r="V39" s="681"/>
      <c r="W39" s="681"/>
      <c r="X39" s="681"/>
      <c r="Y39" s="682"/>
      <c r="Z39" s="713">
        <v>9.1</v>
      </c>
      <c r="AA39" s="713"/>
      <c r="AB39" s="713"/>
      <c r="AC39" s="713"/>
      <c r="AD39" s="714" t="s">
        <v>181</v>
      </c>
      <c r="AE39" s="714"/>
      <c r="AF39" s="714"/>
      <c r="AG39" s="714"/>
      <c r="AH39" s="714"/>
      <c r="AI39" s="714"/>
      <c r="AJ39" s="714"/>
      <c r="AK39" s="714"/>
      <c r="AL39" s="683" t="s">
        <v>181</v>
      </c>
      <c r="AM39" s="684"/>
      <c r="AN39" s="684"/>
      <c r="AO39" s="715"/>
      <c r="AQ39" s="723" t="s">
        <v>340</v>
      </c>
      <c r="AR39" s="724"/>
      <c r="AS39" s="724"/>
      <c r="AT39" s="724"/>
      <c r="AU39" s="724"/>
      <c r="AV39" s="724"/>
      <c r="AW39" s="724"/>
      <c r="AX39" s="724"/>
      <c r="AY39" s="725"/>
      <c r="AZ39" s="680" t="s">
        <v>234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4737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33344</v>
      </c>
      <c r="CS39" s="699"/>
      <c r="CT39" s="699"/>
      <c r="CU39" s="699"/>
      <c r="CV39" s="699"/>
      <c r="CW39" s="699"/>
      <c r="CX39" s="699"/>
      <c r="CY39" s="700"/>
      <c r="CZ39" s="683">
        <v>0.3</v>
      </c>
      <c r="DA39" s="701"/>
      <c r="DB39" s="701"/>
      <c r="DC39" s="702"/>
      <c r="DD39" s="686">
        <v>20000</v>
      </c>
      <c r="DE39" s="699"/>
      <c r="DF39" s="699"/>
      <c r="DG39" s="699"/>
      <c r="DH39" s="699"/>
      <c r="DI39" s="699"/>
      <c r="DJ39" s="699"/>
      <c r="DK39" s="700"/>
      <c r="DL39" s="686" t="s">
        <v>234</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181</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t="s">
        <v>234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90</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50864</v>
      </c>
      <c r="CS40" s="681"/>
      <c r="CT40" s="681"/>
      <c r="CU40" s="681"/>
      <c r="CV40" s="681"/>
      <c r="CW40" s="681"/>
      <c r="CX40" s="681"/>
      <c r="CY40" s="682"/>
      <c r="CZ40" s="683">
        <v>0.4</v>
      </c>
      <c r="DA40" s="701"/>
      <c r="DB40" s="701"/>
      <c r="DC40" s="702"/>
      <c r="DD40" s="686" t="s">
        <v>234</v>
      </c>
      <c r="DE40" s="681"/>
      <c r="DF40" s="681"/>
      <c r="DG40" s="681"/>
      <c r="DH40" s="681"/>
      <c r="DI40" s="681"/>
      <c r="DJ40" s="681"/>
      <c r="DK40" s="682"/>
      <c r="DL40" s="686" t="s">
        <v>234</v>
      </c>
      <c r="DM40" s="681"/>
      <c r="DN40" s="681"/>
      <c r="DO40" s="681"/>
      <c r="DP40" s="681"/>
      <c r="DQ40" s="681"/>
      <c r="DR40" s="681"/>
      <c r="DS40" s="681"/>
      <c r="DT40" s="681"/>
      <c r="DU40" s="681"/>
      <c r="DV40" s="682"/>
      <c r="DW40" s="683" t="s">
        <v>181</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234</v>
      </c>
      <c r="AA41" s="713"/>
      <c r="AB41" s="713"/>
      <c r="AC41" s="713"/>
      <c r="AD41" s="714" t="s">
        <v>181</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224336</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181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234</v>
      </c>
      <c r="CS41" s="699"/>
      <c r="CT41" s="699"/>
      <c r="CU41" s="699"/>
      <c r="CV41" s="699"/>
      <c r="CW41" s="699"/>
      <c r="CX41" s="699"/>
      <c r="CY41" s="700"/>
      <c r="CZ41" s="683" t="s">
        <v>234</v>
      </c>
      <c r="DA41" s="701"/>
      <c r="DB41" s="701"/>
      <c r="DC41" s="702"/>
      <c r="DD41" s="686" t="s">
        <v>181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284557</v>
      </c>
      <c r="S42" s="681"/>
      <c r="T42" s="681"/>
      <c r="U42" s="681"/>
      <c r="V42" s="681"/>
      <c r="W42" s="681"/>
      <c r="X42" s="681"/>
      <c r="Y42" s="682"/>
      <c r="Z42" s="713">
        <v>2.2000000000000002</v>
      </c>
      <c r="AA42" s="713"/>
      <c r="AB42" s="713"/>
      <c r="AC42" s="713"/>
      <c r="AD42" s="714" t="s">
        <v>234</v>
      </c>
      <c r="AE42" s="714"/>
      <c r="AF42" s="714"/>
      <c r="AG42" s="714"/>
      <c r="AH42" s="714"/>
      <c r="AI42" s="714"/>
      <c r="AJ42" s="714"/>
      <c r="AK42" s="714"/>
      <c r="AL42" s="683" t="s">
        <v>234</v>
      </c>
      <c r="AM42" s="684"/>
      <c r="AN42" s="684"/>
      <c r="AO42" s="715"/>
      <c r="AQ42" s="716" t="s">
        <v>353</v>
      </c>
      <c r="AR42" s="717"/>
      <c r="AS42" s="717"/>
      <c r="AT42" s="717"/>
      <c r="AU42" s="717"/>
      <c r="AV42" s="717"/>
      <c r="AW42" s="717"/>
      <c r="AX42" s="717"/>
      <c r="AY42" s="718"/>
      <c r="AZ42" s="664">
        <v>743897</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403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1488887</v>
      </c>
      <c r="CS42" s="681"/>
      <c r="CT42" s="681"/>
      <c r="CU42" s="681"/>
      <c r="CV42" s="681"/>
      <c r="CW42" s="681"/>
      <c r="CX42" s="681"/>
      <c r="CY42" s="682"/>
      <c r="CZ42" s="683">
        <v>12.3</v>
      </c>
      <c r="DA42" s="684"/>
      <c r="DB42" s="684"/>
      <c r="DC42" s="685"/>
      <c r="DD42" s="686">
        <v>325112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12737315</v>
      </c>
      <c r="S43" s="703"/>
      <c r="T43" s="703"/>
      <c r="U43" s="703"/>
      <c r="V43" s="703"/>
      <c r="W43" s="703"/>
      <c r="X43" s="703"/>
      <c r="Y43" s="704"/>
      <c r="Z43" s="705">
        <v>100</v>
      </c>
      <c r="AA43" s="705"/>
      <c r="AB43" s="705"/>
      <c r="AC43" s="705"/>
      <c r="AD43" s="706">
        <v>5305000</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234</v>
      </c>
      <c r="CS43" s="699"/>
      <c r="CT43" s="699"/>
      <c r="CU43" s="699"/>
      <c r="CV43" s="699"/>
      <c r="CW43" s="699"/>
      <c r="CX43" s="699"/>
      <c r="CY43" s="700"/>
      <c r="CZ43" s="683" t="s">
        <v>234</v>
      </c>
      <c r="DA43" s="701"/>
      <c r="DB43" s="701"/>
      <c r="DC43" s="702"/>
      <c r="DD43" s="686" t="s">
        <v>234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1488887</v>
      </c>
      <c r="CS44" s="681"/>
      <c r="CT44" s="681"/>
      <c r="CU44" s="681"/>
      <c r="CV44" s="681"/>
      <c r="CW44" s="681"/>
      <c r="CX44" s="681"/>
      <c r="CY44" s="682"/>
      <c r="CZ44" s="683">
        <v>12.3</v>
      </c>
      <c r="DA44" s="684"/>
      <c r="DB44" s="684"/>
      <c r="DC44" s="685"/>
      <c r="DD44" s="686">
        <v>325112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399667</v>
      </c>
      <c r="CS45" s="699"/>
      <c r="CT45" s="699"/>
      <c r="CU45" s="699"/>
      <c r="CV45" s="699"/>
      <c r="CW45" s="699"/>
      <c r="CX45" s="699"/>
      <c r="CY45" s="700"/>
      <c r="CZ45" s="683">
        <v>3.3</v>
      </c>
      <c r="DA45" s="701"/>
      <c r="DB45" s="701"/>
      <c r="DC45" s="702"/>
      <c r="DD45" s="686">
        <v>20018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1000352</v>
      </c>
      <c r="CS46" s="681"/>
      <c r="CT46" s="681"/>
      <c r="CU46" s="681"/>
      <c r="CV46" s="681"/>
      <c r="CW46" s="681"/>
      <c r="CX46" s="681"/>
      <c r="CY46" s="682"/>
      <c r="CZ46" s="683">
        <v>8.1999999999999993</v>
      </c>
      <c r="DA46" s="684"/>
      <c r="DB46" s="684"/>
      <c r="DC46" s="685"/>
      <c r="DD46" s="686">
        <v>302943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234</v>
      </c>
      <c r="CS47" s="699"/>
      <c r="CT47" s="699"/>
      <c r="CU47" s="699"/>
      <c r="CV47" s="699"/>
      <c r="CW47" s="699"/>
      <c r="CX47" s="699"/>
      <c r="CY47" s="700"/>
      <c r="CZ47" s="683" t="s">
        <v>234</v>
      </c>
      <c r="DA47" s="701"/>
      <c r="DB47" s="701"/>
      <c r="DC47" s="702"/>
      <c r="DD47" s="686" t="s">
        <v>234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234</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12134288</v>
      </c>
      <c r="CS49" s="665"/>
      <c r="CT49" s="665"/>
      <c r="CU49" s="665"/>
      <c r="CV49" s="665"/>
      <c r="CW49" s="665"/>
      <c r="CX49" s="665"/>
      <c r="CY49" s="666"/>
      <c r="CZ49" s="667">
        <v>100</v>
      </c>
      <c r="DA49" s="668"/>
      <c r="DB49" s="668"/>
      <c r="DC49" s="669"/>
      <c r="DD49" s="670">
        <v>6245786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o1LnMM0tNsZEgi9cB+b1y5XKsqYPQTmoL7EHCu3TueWR22/MhIYk87dRHLo3V0WGRQc3qW27GMrRtkqesEckQ==" saltValue="YgD62ibfJsGcCdRbg/Vh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12743</v>
      </c>
      <c r="R7" s="1200"/>
      <c r="S7" s="1200"/>
      <c r="T7" s="1200"/>
      <c r="U7" s="1200"/>
      <c r="V7" s="1200">
        <v>12140</v>
      </c>
      <c r="W7" s="1200"/>
      <c r="X7" s="1200"/>
      <c r="Y7" s="1200"/>
      <c r="Z7" s="1200"/>
      <c r="AA7" s="1200">
        <v>603</v>
      </c>
      <c r="AB7" s="1200"/>
      <c r="AC7" s="1200"/>
      <c r="AD7" s="1200"/>
      <c r="AE7" s="1201"/>
      <c r="AF7" s="1202">
        <v>522</v>
      </c>
      <c r="AG7" s="1203"/>
      <c r="AH7" s="1203"/>
      <c r="AI7" s="1203"/>
      <c r="AJ7" s="1204"/>
      <c r="AK7" s="1186">
        <v>473</v>
      </c>
      <c r="AL7" s="1187"/>
      <c r="AM7" s="1187"/>
      <c r="AN7" s="1187"/>
      <c r="AO7" s="1187"/>
      <c r="AP7" s="1187">
        <v>12538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8</v>
      </c>
      <c r="CI7" s="1184"/>
      <c r="CJ7" s="1184"/>
      <c r="CK7" s="1184"/>
      <c r="CL7" s="1185"/>
      <c r="CM7" s="1183">
        <v>158</v>
      </c>
      <c r="CN7" s="1184"/>
      <c r="CO7" s="1184"/>
      <c r="CP7" s="1184"/>
      <c r="CQ7" s="1185"/>
      <c r="CR7" s="1183">
        <v>100</v>
      </c>
      <c r="CS7" s="1184"/>
      <c r="CT7" s="1184"/>
      <c r="CU7" s="1184"/>
      <c r="CV7" s="1185"/>
      <c r="CW7" s="1183" t="s">
        <v>508</v>
      </c>
      <c r="CX7" s="1184"/>
      <c r="CY7" s="1184"/>
      <c r="CZ7" s="1184"/>
      <c r="DA7" s="1185"/>
      <c r="DB7" s="1183" t="s">
        <v>508</v>
      </c>
      <c r="DC7" s="1184"/>
      <c r="DD7" s="1184"/>
      <c r="DE7" s="1184"/>
      <c r="DF7" s="1185"/>
      <c r="DG7" s="1183" t="s">
        <v>508</v>
      </c>
      <c r="DH7" s="1184"/>
      <c r="DI7" s="1184"/>
      <c r="DJ7" s="1184"/>
      <c r="DK7" s="1185"/>
      <c r="DL7" s="1183" t="s">
        <v>508</v>
      </c>
      <c r="DM7" s="1184"/>
      <c r="DN7" s="1184"/>
      <c r="DO7" s="1184"/>
      <c r="DP7" s="1185"/>
      <c r="DQ7" s="1183" t="s">
        <v>508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590</v>
      </c>
      <c r="BS8" s="1109" t="s">
        <v>589</v>
      </c>
      <c r="BT8" s="1110"/>
      <c r="BU8" s="1110"/>
      <c r="BV8" s="1110"/>
      <c r="BW8" s="1110"/>
      <c r="BX8" s="1110"/>
      <c r="BY8" s="1110"/>
      <c r="BZ8" s="1110"/>
      <c r="CA8" s="1110"/>
      <c r="CB8" s="1110"/>
      <c r="CC8" s="1110"/>
      <c r="CD8" s="1110"/>
      <c r="CE8" s="1110"/>
      <c r="CF8" s="1110"/>
      <c r="CG8" s="1111"/>
      <c r="CH8" s="1084">
        <v>0</v>
      </c>
      <c r="CI8" s="1085"/>
      <c r="CJ8" s="1085"/>
      <c r="CK8" s="1085"/>
      <c r="CL8" s="1086"/>
      <c r="CM8" s="1084">
        <v>53</v>
      </c>
      <c r="CN8" s="1085"/>
      <c r="CO8" s="1085"/>
      <c r="CP8" s="1085"/>
      <c r="CQ8" s="1086"/>
      <c r="CR8" s="1084">
        <v>5</v>
      </c>
      <c r="CS8" s="1085"/>
      <c r="CT8" s="1085"/>
      <c r="CU8" s="1085"/>
      <c r="CV8" s="1086"/>
      <c r="CW8" s="1084">
        <v>4</v>
      </c>
      <c r="CX8" s="1085"/>
      <c r="CY8" s="1085"/>
      <c r="CZ8" s="1085"/>
      <c r="DA8" s="1086"/>
      <c r="DB8" s="1084" t="s">
        <v>508</v>
      </c>
      <c r="DC8" s="1085"/>
      <c r="DD8" s="1085"/>
      <c r="DE8" s="1085"/>
      <c r="DF8" s="1086"/>
      <c r="DG8" s="1084">
        <v>937</v>
      </c>
      <c r="DH8" s="1085"/>
      <c r="DI8" s="1085"/>
      <c r="DJ8" s="1085"/>
      <c r="DK8" s="1086"/>
      <c r="DL8" s="1084" t="s">
        <v>508</v>
      </c>
      <c r="DM8" s="1085"/>
      <c r="DN8" s="1085"/>
      <c r="DO8" s="1085"/>
      <c r="DP8" s="1086"/>
      <c r="DQ8" s="1084">
        <v>924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12743</v>
      </c>
      <c r="R23" s="1164"/>
      <c r="S23" s="1164"/>
      <c r="T23" s="1164"/>
      <c r="U23" s="1164"/>
      <c r="V23" s="1164">
        <v>12140</v>
      </c>
      <c r="W23" s="1164"/>
      <c r="X23" s="1164"/>
      <c r="Y23" s="1164"/>
      <c r="Z23" s="1164"/>
      <c r="AA23" s="1164">
        <v>603</v>
      </c>
      <c r="AB23" s="1164"/>
      <c r="AC23" s="1164"/>
      <c r="AD23" s="1164"/>
      <c r="AE23" s="1165"/>
      <c r="AF23" s="1166">
        <v>522</v>
      </c>
      <c r="AG23" s="1164"/>
      <c r="AH23" s="1164"/>
      <c r="AI23" s="1164"/>
      <c r="AJ23" s="1167"/>
      <c r="AK23" s="1168"/>
      <c r="AL23" s="1169"/>
      <c r="AM23" s="1169"/>
      <c r="AN23" s="1169"/>
      <c r="AO23" s="1169"/>
      <c r="AP23" s="1164">
        <v>12538</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2821</v>
      </c>
      <c r="R28" s="1149"/>
      <c r="S28" s="1149"/>
      <c r="T28" s="1149"/>
      <c r="U28" s="1149"/>
      <c r="V28" s="1149">
        <v>2635</v>
      </c>
      <c r="W28" s="1149"/>
      <c r="X28" s="1149"/>
      <c r="Y28" s="1149"/>
      <c r="Z28" s="1149"/>
      <c r="AA28" s="1149">
        <v>186</v>
      </c>
      <c r="AB28" s="1149"/>
      <c r="AC28" s="1149"/>
      <c r="AD28" s="1149"/>
      <c r="AE28" s="1150"/>
      <c r="AF28" s="1151">
        <v>186</v>
      </c>
      <c r="AG28" s="1149"/>
      <c r="AH28" s="1149"/>
      <c r="AI28" s="1149"/>
      <c r="AJ28" s="1152"/>
      <c r="AK28" s="1153">
        <v>224</v>
      </c>
      <c r="AL28" s="1141"/>
      <c r="AM28" s="1141"/>
      <c r="AN28" s="1141"/>
      <c r="AO28" s="1141"/>
      <c r="AP28" s="1141" t="s">
        <v>508</v>
      </c>
      <c r="AQ28" s="1141"/>
      <c r="AR28" s="1141"/>
      <c r="AS28" s="1141"/>
      <c r="AT28" s="1141"/>
      <c r="AU28" s="1141" t="s">
        <v>508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34</v>
      </c>
      <c r="R29" s="1139"/>
      <c r="S29" s="1139"/>
      <c r="T29" s="1139"/>
      <c r="U29" s="1139"/>
      <c r="V29" s="1139">
        <v>30</v>
      </c>
      <c r="W29" s="1139"/>
      <c r="X29" s="1139"/>
      <c r="Y29" s="1139"/>
      <c r="Z29" s="1139"/>
      <c r="AA29" s="1139">
        <v>4</v>
      </c>
      <c r="AB29" s="1139"/>
      <c r="AC29" s="1139"/>
      <c r="AD29" s="1139"/>
      <c r="AE29" s="1140"/>
      <c r="AF29" s="1114">
        <v>4</v>
      </c>
      <c r="AG29" s="1115"/>
      <c r="AH29" s="1115"/>
      <c r="AI29" s="1115"/>
      <c r="AJ29" s="1116"/>
      <c r="AK29" s="1075">
        <v>19</v>
      </c>
      <c r="AL29" s="1066"/>
      <c r="AM29" s="1066"/>
      <c r="AN29" s="1066"/>
      <c r="AO29" s="1066"/>
      <c r="AP29" s="1066" t="s">
        <v>508</v>
      </c>
      <c r="AQ29" s="1066"/>
      <c r="AR29" s="1066"/>
      <c r="AS29" s="1066"/>
      <c r="AT29" s="1066"/>
      <c r="AU29" s="1066" t="s">
        <v>508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2498</v>
      </c>
      <c r="R30" s="1139"/>
      <c r="S30" s="1139"/>
      <c r="T30" s="1139"/>
      <c r="U30" s="1139"/>
      <c r="V30" s="1139">
        <v>2437</v>
      </c>
      <c r="W30" s="1139"/>
      <c r="X30" s="1139"/>
      <c r="Y30" s="1139"/>
      <c r="Z30" s="1139"/>
      <c r="AA30" s="1139">
        <v>61</v>
      </c>
      <c r="AB30" s="1139"/>
      <c r="AC30" s="1139"/>
      <c r="AD30" s="1139"/>
      <c r="AE30" s="1140"/>
      <c r="AF30" s="1114">
        <v>61</v>
      </c>
      <c r="AG30" s="1115"/>
      <c r="AH30" s="1115"/>
      <c r="AI30" s="1115"/>
      <c r="AJ30" s="1116"/>
      <c r="AK30" s="1075">
        <v>405</v>
      </c>
      <c r="AL30" s="1066"/>
      <c r="AM30" s="1066"/>
      <c r="AN30" s="1066"/>
      <c r="AO30" s="1066"/>
      <c r="AP30" s="1066" t="s">
        <v>508</v>
      </c>
      <c r="AQ30" s="1066"/>
      <c r="AR30" s="1066"/>
      <c r="AS30" s="1066"/>
      <c r="AT30" s="1066"/>
      <c r="AU30" s="1066" t="s">
        <v>508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377</v>
      </c>
      <c r="R31" s="1139"/>
      <c r="S31" s="1139"/>
      <c r="T31" s="1139"/>
      <c r="U31" s="1139"/>
      <c r="V31" s="1139">
        <v>375</v>
      </c>
      <c r="W31" s="1139"/>
      <c r="X31" s="1139"/>
      <c r="Y31" s="1139"/>
      <c r="Z31" s="1139"/>
      <c r="AA31" s="1139">
        <v>2</v>
      </c>
      <c r="AB31" s="1139"/>
      <c r="AC31" s="1139"/>
      <c r="AD31" s="1139"/>
      <c r="AE31" s="1140"/>
      <c r="AF31" s="1114">
        <v>2</v>
      </c>
      <c r="AG31" s="1115"/>
      <c r="AH31" s="1115"/>
      <c r="AI31" s="1115"/>
      <c r="AJ31" s="1116"/>
      <c r="AK31" s="1075">
        <v>89</v>
      </c>
      <c r="AL31" s="1066"/>
      <c r="AM31" s="1066"/>
      <c r="AN31" s="1066"/>
      <c r="AO31" s="1066"/>
      <c r="AP31" s="1066" t="s">
        <v>508</v>
      </c>
      <c r="AQ31" s="1066"/>
      <c r="AR31" s="1066"/>
      <c r="AS31" s="1066"/>
      <c r="AT31" s="1066"/>
      <c r="AU31" s="1066" t="s">
        <v>508</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1011</v>
      </c>
      <c r="R32" s="1139"/>
      <c r="S32" s="1139"/>
      <c r="T32" s="1139"/>
      <c r="U32" s="1139"/>
      <c r="V32" s="1139">
        <v>993</v>
      </c>
      <c r="W32" s="1139"/>
      <c r="X32" s="1139"/>
      <c r="Y32" s="1139"/>
      <c r="Z32" s="1139"/>
      <c r="AA32" s="1139">
        <v>18</v>
      </c>
      <c r="AB32" s="1139"/>
      <c r="AC32" s="1139"/>
      <c r="AD32" s="1139"/>
      <c r="AE32" s="1140"/>
      <c r="AF32" s="1114">
        <v>13</v>
      </c>
      <c r="AG32" s="1115"/>
      <c r="AH32" s="1115"/>
      <c r="AI32" s="1115"/>
      <c r="AJ32" s="1116"/>
      <c r="AK32" s="1075">
        <v>438</v>
      </c>
      <c r="AL32" s="1066"/>
      <c r="AM32" s="1066"/>
      <c r="AN32" s="1066"/>
      <c r="AO32" s="1066"/>
      <c r="AP32" s="1066">
        <v>6507</v>
      </c>
      <c r="AQ32" s="1066"/>
      <c r="AR32" s="1066"/>
      <c r="AS32" s="1066"/>
      <c r="AT32" s="1066"/>
      <c r="AU32" s="1066">
        <v>5212</v>
      </c>
      <c r="AV32" s="1066"/>
      <c r="AW32" s="1066"/>
      <c r="AX32" s="1066"/>
      <c r="AY32" s="1066"/>
      <c r="AZ32" s="1137" t="s">
        <v>508</v>
      </c>
      <c r="BA32" s="1137"/>
      <c r="BB32" s="1137"/>
      <c r="BC32" s="1137"/>
      <c r="BD32" s="1137"/>
      <c r="BE32" s="1127" t="s">
        <v>579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266</v>
      </c>
      <c r="AG63" s="1054"/>
      <c r="AH63" s="1054"/>
      <c r="AI63" s="1054"/>
      <c r="AJ63" s="1125"/>
      <c r="AK63" s="1126"/>
      <c r="AL63" s="1058"/>
      <c r="AM63" s="1058"/>
      <c r="AN63" s="1058"/>
      <c r="AO63" s="1058"/>
      <c r="AP63" s="1054">
        <v>6507</v>
      </c>
      <c r="AQ63" s="1054"/>
      <c r="AR63" s="1054"/>
      <c r="AS63" s="1054"/>
      <c r="AT63" s="1054"/>
      <c r="AU63" s="1054">
        <v>5212</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397</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1305</v>
      </c>
      <c r="R68" s="1077"/>
      <c r="S68" s="1077"/>
      <c r="T68" s="1077"/>
      <c r="U68" s="1077"/>
      <c r="V68" s="1077">
        <v>1272</v>
      </c>
      <c r="W68" s="1077"/>
      <c r="X68" s="1077"/>
      <c r="Y68" s="1077"/>
      <c r="Z68" s="1077"/>
      <c r="AA68" s="1077">
        <v>33</v>
      </c>
      <c r="AB68" s="1077"/>
      <c r="AC68" s="1077"/>
      <c r="AD68" s="1077"/>
      <c r="AE68" s="1077"/>
      <c r="AF68" s="1077">
        <v>33</v>
      </c>
      <c r="AG68" s="1077"/>
      <c r="AH68" s="1077"/>
      <c r="AI68" s="1077"/>
      <c r="AJ68" s="1077"/>
      <c r="AK68" s="1077">
        <v>52</v>
      </c>
      <c r="AL68" s="1077"/>
      <c r="AM68" s="1077"/>
      <c r="AN68" s="1077"/>
      <c r="AO68" s="1077"/>
      <c r="AP68" s="1077">
        <v>196</v>
      </c>
      <c r="AQ68" s="1077"/>
      <c r="AR68" s="1077"/>
      <c r="AS68" s="1077"/>
      <c r="AT68" s="1077"/>
      <c r="AU68" s="1077">
        <v>24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299</v>
      </c>
      <c r="R69" s="1066"/>
      <c r="S69" s="1066"/>
      <c r="T69" s="1066"/>
      <c r="U69" s="1066"/>
      <c r="V69" s="1066">
        <v>294</v>
      </c>
      <c r="W69" s="1066"/>
      <c r="X69" s="1066"/>
      <c r="Y69" s="1066"/>
      <c r="Z69" s="1066"/>
      <c r="AA69" s="1066">
        <v>5</v>
      </c>
      <c r="AB69" s="1066"/>
      <c r="AC69" s="1066"/>
      <c r="AD69" s="1066"/>
      <c r="AE69" s="1066"/>
      <c r="AF69" s="1066">
        <v>5</v>
      </c>
      <c r="AG69" s="1066"/>
      <c r="AH69" s="1066"/>
      <c r="AI69" s="1066"/>
      <c r="AJ69" s="1066"/>
      <c r="AK69" s="1066">
        <v>15</v>
      </c>
      <c r="AL69" s="1066"/>
      <c r="AM69" s="1066"/>
      <c r="AN69" s="1066"/>
      <c r="AO69" s="1066"/>
      <c r="AP69" s="1066" t="s">
        <v>508</v>
      </c>
      <c r="AQ69" s="1066"/>
      <c r="AR69" s="1066"/>
      <c r="AS69" s="1066"/>
      <c r="AT69" s="1066"/>
      <c r="AU69" s="1066" t="s">
        <v>508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969</v>
      </c>
      <c r="R70" s="1066"/>
      <c r="S70" s="1066"/>
      <c r="T70" s="1066"/>
      <c r="U70" s="1066"/>
      <c r="V70" s="1066">
        <v>951</v>
      </c>
      <c r="W70" s="1066"/>
      <c r="X70" s="1066"/>
      <c r="Y70" s="1066"/>
      <c r="Z70" s="1066"/>
      <c r="AA70" s="1066">
        <v>18</v>
      </c>
      <c r="AB70" s="1066"/>
      <c r="AC70" s="1066"/>
      <c r="AD70" s="1066"/>
      <c r="AE70" s="1066"/>
      <c r="AF70" s="1066">
        <v>18</v>
      </c>
      <c r="AG70" s="1066"/>
      <c r="AH70" s="1066"/>
      <c r="AI70" s="1066"/>
      <c r="AJ70" s="1066"/>
      <c r="AK70" s="1066">
        <v>43</v>
      </c>
      <c r="AL70" s="1066"/>
      <c r="AM70" s="1066"/>
      <c r="AN70" s="1066"/>
      <c r="AO70" s="1066"/>
      <c r="AP70" s="1066" t="s">
        <v>508</v>
      </c>
      <c r="AQ70" s="1066"/>
      <c r="AR70" s="1066"/>
      <c r="AS70" s="1066"/>
      <c r="AT70" s="1066"/>
      <c r="AU70" s="1066" t="s">
        <v>508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801</v>
      </c>
      <c r="R71" s="1066"/>
      <c r="S71" s="1066"/>
      <c r="T71" s="1066"/>
      <c r="U71" s="1066"/>
      <c r="V71" s="1066">
        <v>796</v>
      </c>
      <c r="W71" s="1066"/>
      <c r="X71" s="1066"/>
      <c r="Y71" s="1066"/>
      <c r="Z71" s="1066"/>
      <c r="AA71" s="1066">
        <v>4</v>
      </c>
      <c r="AB71" s="1066"/>
      <c r="AC71" s="1066"/>
      <c r="AD71" s="1066"/>
      <c r="AE71" s="1066"/>
      <c r="AF71" s="1066">
        <v>4</v>
      </c>
      <c r="AG71" s="1066"/>
      <c r="AH71" s="1066"/>
      <c r="AI71" s="1066"/>
      <c r="AJ71" s="1066"/>
      <c r="AK71" s="1066">
        <v>117</v>
      </c>
      <c r="AL71" s="1066"/>
      <c r="AM71" s="1066"/>
      <c r="AN71" s="1066"/>
      <c r="AO71" s="1066"/>
      <c r="AP71" s="1066">
        <v>1296</v>
      </c>
      <c r="AQ71" s="1066"/>
      <c r="AR71" s="1066"/>
      <c r="AS71" s="1066"/>
      <c r="AT71" s="1066"/>
      <c r="AU71" s="1066">
        <v>556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3826</v>
      </c>
      <c r="R72" s="1066"/>
      <c r="S72" s="1066"/>
      <c r="T72" s="1066"/>
      <c r="U72" s="1066"/>
      <c r="V72" s="1066">
        <v>3374</v>
      </c>
      <c r="W72" s="1066"/>
      <c r="X72" s="1066"/>
      <c r="Y72" s="1066"/>
      <c r="Z72" s="1066"/>
      <c r="AA72" s="1066">
        <v>452</v>
      </c>
      <c r="AB72" s="1066"/>
      <c r="AC72" s="1066"/>
      <c r="AD72" s="1066"/>
      <c r="AE72" s="1066"/>
      <c r="AF72" s="1066">
        <v>452</v>
      </c>
      <c r="AG72" s="1066"/>
      <c r="AH72" s="1066"/>
      <c r="AI72" s="1066"/>
      <c r="AJ72" s="1066"/>
      <c r="AK72" s="1066" t="s">
        <v>592</v>
      </c>
      <c r="AL72" s="1066"/>
      <c r="AM72" s="1066"/>
      <c r="AN72" s="1066"/>
      <c r="AO72" s="1066"/>
      <c r="AP72" s="1066" t="s">
        <v>508</v>
      </c>
      <c r="AQ72" s="1066"/>
      <c r="AR72" s="1066"/>
      <c r="AS72" s="1066"/>
      <c r="AT72" s="1066"/>
      <c r="AU72" s="1066" t="s">
        <v>508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623</v>
      </c>
      <c r="R73" s="1066"/>
      <c r="S73" s="1066"/>
      <c r="T73" s="1066"/>
      <c r="U73" s="1066"/>
      <c r="V73" s="1066">
        <v>579</v>
      </c>
      <c r="W73" s="1066"/>
      <c r="X73" s="1066"/>
      <c r="Y73" s="1066"/>
      <c r="Z73" s="1066"/>
      <c r="AA73" s="1066">
        <v>43</v>
      </c>
      <c r="AB73" s="1066"/>
      <c r="AC73" s="1066"/>
      <c r="AD73" s="1066"/>
      <c r="AE73" s="1066"/>
      <c r="AF73" s="1066">
        <v>43</v>
      </c>
      <c r="AG73" s="1066"/>
      <c r="AH73" s="1066"/>
      <c r="AI73" s="1066"/>
      <c r="AJ73" s="1066"/>
      <c r="AK73" s="1066">
        <v>79</v>
      </c>
      <c r="AL73" s="1066"/>
      <c r="AM73" s="1066"/>
      <c r="AN73" s="1066"/>
      <c r="AO73" s="1066"/>
      <c r="AP73" s="1066" t="s">
        <v>508</v>
      </c>
      <c r="AQ73" s="1066"/>
      <c r="AR73" s="1066"/>
      <c r="AS73" s="1066"/>
      <c r="AT73" s="1066"/>
      <c r="AU73" s="1066" t="s">
        <v>508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585</v>
      </c>
      <c r="C74" s="1070"/>
      <c r="D74" s="1070"/>
      <c r="E74" s="1070"/>
      <c r="F74" s="1070"/>
      <c r="G74" s="1070"/>
      <c r="H74" s="1070"/>
      <c r="I74" s="1070"/>
      <c r="J74" s="1070"/>
      <c r="K74" s="1070"/>
      <c r="L74" s="1070"/>
      <c r="M74" s="1070"/>
      <c r="N74" s="1070"/>
      <c r="O74" s="1070"/>
      <c r="P74" s="1071"/>
      <c r="Q74" s="1072">
        <v>146005</v>
      </c>
      <c r="R74" s="1066"/>
      <c r="S74" s="1066"/>
      <c r="T74" s="1066"/>
      <c r="U74" s="1066"/>
      <c r="V74" s="1066">
        <v>140177</v>
      </c>
      <c r="W74" s="1066"/>
      <c r="X74" s="1066"/>
      <c r="Y74" s="1066"/>
      <c r="Z74" s="1066"/>
      <c r="AA74" s="1066">
        <v>5828</v>
      </c>
      <c r="AB74" s="1066"/>
      <c r="AC74" s="1066"/>
      <c r="AD74" s="1066"/>
      <c r="AE74" s="1066"/>
      <c r="AF74" s="1066">
        <v>5828</v>
      </c>
      <c r="AG74" s="1066"/>
      <c r="AH74" s="1066"/>
      <c r="AI74" s="1066"/>
      <c r="AJ74" s="1066"/>
      <c r="AK74" s="1066">
        <v>1637</v>
      </c>
      <c r="AL74" s="1066"/>
      <c r="AM74" s="1066"/>
      <c r="AN74" s="1066"/>
      <c r="AO74" s="1066"/>
      <c r="AP74" s="1066" t="s">
        <v>508</v>
      </c>
      <c r="AQ74" s="1066"/>
      <c r="AR74" s="1066"/>
      <c r="AS74" s="1066"/>
      <c r="AT74" s="1066"/>
      <c r="AU74" s="1066" t="s">
        <v>508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586</v>
      </c>
      <c r="C75" s="1070"/>
      <c r="D75" s="1070"/>
      <c r="E75" s="1070"/>
      <c r="F75" s="1070"/>
      <c r="G75" s="1070"/>
      <c r="H75" s="1070"/>
      <c r="I75" s="1070"/>
      <c r="J75" s="1070"/>
      <c r="K75" s="1070"/>
      <c r="L75" s="1070"/>
      <c r="M75" s="1070"/>
      <c r="N75" s="1070"/>
      <c r="O75" s="1070"/>
      <c r="P75" s="1071"/>
      <c r="Q75" s="1073">
        <v>22424</v>
      </c>
      <c r="R75" s="1074"/>
      <c r="S75" s="1074"/>
      <c r="T75" s="1074"/>
      <c r="U75" s="1075"/>
      <c r="V75" s="1076">
        <v>20206</v>
      </c>
      <c r="W75" s="1074"/>
      <c r="X75" s="1074"/>
      <c r="Y75" s="1074"/>
      <c r="Z75" s="1075"/>
      <c r="AA75" s="1076">
        <v>2218</v>
      </c>
      <c r="AB75" s="1074"/>
      <c r="AC75" s="1074"/>
      <c r="AD75" s="1074"/>
      <c r="AE75" s="1075"/>
      <c r="AF75" s="1076">
        <v>31774</v>
      </c>
      <c r="AG75" s="1074"/>
      <c r="AH75" s="1074"/>
      <c r="AI75" s="1074"/>
      <c r="AJ75" s="1075"/>
      <c r="AK75" s="1076" t="s">
        <v>508</v>
      </c>
      <c r="AL75" s="1074"/>
      <c r="AM75" s="1074"/>
      <c r="AN75" s="1074"/>
      <c r="AO75" s="1075"/>
      <c r="AP75" s="1076">
        <v>54229</v>
      </c>
      <c r="AQ75" s="1074"/>
      <c r="AR75" s="1074"/>
      <c r="AS75" s="1074"/>
      <c r="AT75" s="1075"/>
      <c r="AU75" s="1076">
        <v>380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587</v>
      </c>
      <c r="C76" s="1070"/>
      <c r="D76" s="1070"/>
      <c r="E76" s="1070"/>
      <c r="F76" s="1070"/>
      <c r="G76" s="1070"/>
      <c r="H76" s="1070"/>
      <c r="I76" s="1070"/>
      <c r="J76" s="1070"/>
      <c r="K76" s="1070"/>
      <c r="L76" s="1070"/>
      <c r="M76" s="1070"/>
      <c r="N76" s="1070"/>
      <c r="O76" s="1070"/>
      <c r="P76" s="1071"/>
      <c r="Q76" s="1073">
        <v>763</v>
      </c>
      <c r="R76" s="1074"/>
      <c r="S76" s="1074"/>
      <c r="T76" s="1074"/>
      <c r="U76" s="1075"/>
      <c r="V76" s="1076">
        <v>624</v>
      </c>
      <c r="W76" s="1074"/>
      <c r="X76" s="1074"/>
      <c r="Y76" s="1074"/>
      <c r="Z76" s="1075"/>
      <c r="AA76" s="1076">
        <v>138</v>
      </c>
      <c r="AB76" s="1074"/>
      <c r="AC76" s="1074"/>
      <c r="AD76" s="1074"/>
      <c r="AE76" s="1075"/>
      <c r="AF76" s="1076">
        <v>1779</v>
      </c>
      <c r="AG76" s="1074"/>
      <c r="AH76" s="1074"/>
      <c r="AI76" s="1074"/>
      <c r="AJ76" s="1075"/>
      <c r="AK76" s="1076" t="s">
        <v>508</v>
      </c>
      <c r="AL76" s="1074"/>
      <c r="AM76" s="1074"/>
      <c r="AN76" s="1074"/>
      <c r="AO76" s="1075"/>
      <c r="AP76" s="1076">
        <v>1199</v>
      </c>
      <c r="AQ76" s="1074"/>
      <c r="AR76" s="1074"/>
      <c r="AS76" s="1074"/>
      <c r="AT76" s="1075"/>
      <c r="AU76" s="1076" t="s">
        <v>508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39936</v>
      </c>
      <c r="AG88" s="1054"/>
      <c r="AH88" s="1054"/>
      <c r="AI88" s="1054"/>
      <c r="AJ88" s="1054"/>
      <c r="AK88" s="1058"/>
      <c r="AL88" s="1058"/>
      <c r="AM88" s="1058"/>
      <c r="AN88" s="1058"/>
      <c r="AO88" s="1058"/>
      <c r="AP88" s="1054">
        <v>56920</v>
      </c>
      <c r="AQ88" s="1054"/>
      <c r="AR88" s="1054"/>
      <c r="AS88" s="1054"/>
      <c r="AT88" s="1054"/>
      <c r="AU88" s="1054">
        <v>959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105</v>
      </c>
      <c r="CS102" s="1046"/>
      <c r="CT102" s="1046"/>
      <c r="CU102" s="1046"/>
      <c r="CV102" s="1047"/>
      <c r="CW102" s="1045">
        <v>4</v>
      </c>
      <c r="CX102" s="1046"/>
      <c r="CY102" s="1046"/>
      <c r="CZ102" s="1046"/>
      <c r="DA102" s="1047"/>
      <c r="DB102" s="1045" t="s">
        <v>592</v>
      </c>
      <c r="DC102" s="1046"/>
      <c r="DD102" s="1046"/>
      <c r="DE102" s="1046"/>
      <c r="DF102" s="1047"/>
      <c r="DG102" s="1045">
        <v>937</v>
      </c>
      <c r="DH102" s="1046"/>
      <c r="DI102" s="1046"/>
      <c r="DJ102" s="1046"/>
      <c r="DK102" s="1047"/>
      <c r="DL102" s="1045" t="s">
        <v>592</v>
      </c>
      <c r="DM102" s="1046"/>
      <c r="DN102" s="1046"/>
      <c r="DO102" s="1046"/>
      <c r="DP102" s="1047"/>
      <c r="DQ102" s="1045">
        <v>924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940880</v>
      </c>
      <c r="AB110" s="982"/>
      <c r="AC110" s="982"/>
      <c r="AD110" s="982"/>
      <c r="AE110" s="983"/>
      <c r="AF110" s="984">
        <v>965132</v>
      </c>
      <c r="AG110" s="982"/>
      <c r="AH110" s="982"/>
      <c r="AI110" s="982"/>
      <c r="AJ110" s="983"/>
      <c r="AK110" s="984">
        <v>985375</v>
      </c>
      <c r="AL110" s="982"/>
      <c r="AM110" s="982"/>
      <c r="AN110" s="982"/>
      <c r="AO110" s="983"/>
      <c r="AP110" s="985">
        <v>20.8</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12495162</v>
      </c>
      <c r="BR110" s="929"/>
      <c r="BS110" s="929"/>
      <c r="BT110" s="929"/>
      <c r="BU110" s="929"/>
      <c r="BV110" s="929">
        <v>12319675</v>
      </c>
      <c r="BW110" s="929"/>
      <c r="BX110" s="929"/>
      <c r="BY110" s="929"/>
      <c r="BZ110" s="929"/>
      <c r="CA110" s="929">
        <v>12538120</v>
      </c>
      <c r="CB110" s="929"/>
      <c r="CC110" s="929"/>
      <c r="CD110" s="929"/>
      <c r="CE110" s="929"/>
      <c r="CF110" s="953">
        <v>264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136</v>
      </c>
      <c r="DH110" s="929"/>
      <c r="DI110" s="929"/>
      <c r="DJ110" s="929"/>
      <c r="DK110" s="929"/>
      <c r="DL110" s="929">
        <v>220936</v>
      </c>
      <c r="DM110" s="929"/>
      <c r="DN110" s="929"/>
      <c r="DO110" s="929"/>
      <c r="DP110" s="929"/>
      <c r="DQ110" s="929">
        <v>215615</v>
      </c>
      <c r="DR110" s="929"/>
      <c r="DS110" s="929"/>
      <c r="DT110" s="929"/>
      <c r="DU110" s="929"/>
      <c r="DV110" s="930">
        <v>4.5</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136</v>
      </c>
      <c r="AG111" s="1010"/>
      <c r="AH111" s="1010"/>
      <c r="AI111" s="1010"/>
      <c r="AJ111" s="1011"/>
      <c r="AK111" s="1012" t="s">
        <v>136</v>
      </c>
      <c r="AL111" s="1010"/>
      <c r="AM111" s="1010"/>
      <c r="AN111" s="1010"/>
      <c r="AO111" s="1011"/>
      <c r="AP111" s="1013" t="s">
        <v>136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393</v>
      </c>
      <c r="BR111" s="901"/>
      <c r="BS111" s="901"/>
      <c r="BT111" s="901"/>
      <c r="BU111" s="901"/>
      <c r="BV111" s="901">
        <v>685327</v>
      </c>
      <c r="BW111" s="901"/>
      <c r="BX111" s="901"/>
      <c r="BY111" s="901"/>
      <c r="BZ111" s="901"/>
      <c r="CA111" s="901">
        <v>691604</v>
      </c>
      <c r="CB111" s="901"/>
      <c r="CC111" s="901"/>
      <c r="CD111" s="901"/>
      <c r="CE111" s="901"/>
      <c r="CF111" s="962">
        <v>14.6</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136</v>
      </c>
      <c r="DH111" s="901"/>
      <c r="DI111" s="901"/>
      <c r="DJ111" s="901"/>
      <c r="DK111" s="901"/>
      <c r="DL111" s="901" t="s">
        <v>136</v>
      </c>
      <c r="DM111" s="901"/>
      <c r="DN111" s="901"/>
      <c r="DO111" s="901"/>
      <c r="DP111" s="901"/>
      <c r="DQ111" s="901" t="s">
        <v>136</v>
      </c>
      <c r="DR111" s="901"/>
      <c r="DS111" s="901"/>
      <c r="DT111" s="901"/>
      <c r="DU111" s="901"/>
      <c r="DV111" s="878" t="s">
        <v>136</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136</v>
      </c>
      <c r="AB112" s="864"/>
      <c r="AC112" s="864"/>
      <c r="AD112" s="864"/>
      <c r="AE112" s="865"/>
      <c r="AF112" s="866" t="s">
        <v>136</v>
      </c>
      <c r="AG112" s="864"/>
      <c r="AH112" s="864"/>
      <c r="AI112" s="864"/>
      <c r="AJ112" s="865"/>
      <c r="AK112" s="866" t="s">
        <v>393</v>
      </c>
      <c r="AL112" s="864"/>
      <c r="AM112" s="864"/>
      <c r="AN112" s="864"/>
      <c r="AO112" s="865"/>
      <c r="AP112" s="911" t="s">
        <v>393</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5351935</v>
      </c>
      <c r="BR112" s="901"/>
      <c r="BS112" s="901"/>
      <c r="BT112" s="901"/>
      <c r="BU112" s="901"/>
      <c r="BV112" s="901">
        <v>5431339</v>
      </c>
      <c r="BW112" s="901"/>
      <c r="BX112" s="901"/>
      <c r="BY112" s="901"/>
      <c r="BZ112" s="901"/>
      <c r="CA112" s="901">
        <v>5211867</v>
      </c>
      <c r="CB112" s="901"/>
      <c r="CC112" s="901"/>
      <c r="CD112" s="901"/>
      <c r="CE112" s="901"/>
      <c r="CF112" s="962">
        <v>109.8</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136</v>
      </c>
      <c r="DH112" s="901"/>
      <c r="DI112" s="901"/>
      <c r="DJ112" s="901"/>
      <c r="DK112" s="901"/>
      <c r="DL112" s="901" t="s">
        <v>136</v>
      </c>
      <c r="DM112" s="901"/>
      <c r="DN112" s="901"/>
      <c r="DO112" s="901"/>
      <c r="DP112" s="901"/>
      <c r="DQ112" s="901" t="s">
        <v>136</v>
      </c>
      <c r="DR112" s="901"/>
      <c r="DS112" s="901"/>
      <c r="DT112" s="901"/>
      <c r="DU112" s="901"/>
      <c r="DV112" s="878" t="s">
        <v>136</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342593</v>
      </c>
      <c r="AB113" s="1010"/>
      <c r="AC113" s="1010"/>
      <c r="AD113" s="1010"/>
      <c r="AE113" s="1011"/>
      <c r="AF113" s="1012">
        <v>408793</v>
      </c>
      <c r="AG113" s="1010"/>
      <c r="AH113" s="1010"/>
      <c r="AI113" s="1010"/>
      <c r="AJ113" s="1011"/>
      <c r="AK113" s="1012">
        <v>375053</v>
      </c>
      <c r="AL113" s="1010"/>
      <c r="AM113" s="1010"/>
      <c r="AN113" s="1010"/>
      <c r="AO113" s="1011"/>
      <c r="AP113" s="1013">
        <v>7.9</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1152474</v>
      </c>
      <c r="BR113" s="901"/>
      <c r="BS113" s="901"/>
      <c r="BT113" s="901"/>
      <c r="BU113" s="901"/>
      <c r="BV113" s="901">
        <v>1007656</v>
      </c>
      <c r="BW113" s="901"/>
      <c r="BX113" s="901"/>
      <c r="BY113" s="901"/>
      <c r="BZ113" s="901"/>
      <c r="CA113" s="901">
        <v>958926</v>
      </c>
      <c r="CB113" s="901"/>
      <c r="CC113" s="901"/>
      <c r="CD113" s="901"/>
      <c r="CE113" s="901"/>
      <c r="CF113" s="962">
        <v>20.2</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136</v>
      </c>
      <c r="DH113" s="864"/>
      <c r="DI113" s="864"/>
      <c r="DJ113" s="864"/>
      <c r="DK113" s="865"/>
      <c r="DL113" s="866" t="s">
        <v>136</v>
      </c>
      <c r="DM113" s="864"/>
      <c r="DN113" s="864"/>
      <c r="DO113" s="864"/>
      <c r="DP113" s="865"/>
      <c r="DQ113" s="866" t="s">
        <v>136</v>
      </c>
      <c r="DR113" s="864"/>
      <c r="DS113" s="864"/>
      <c r="DT113" s="864"/>
      <c r="DU113" s="865"/>
      <c r="DV113" s="911" t="s">
        <v>136</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129578</v>
      </c>
      <c r="AB114" s="864"/>
      <c r="AC114" s="864"/>
      <c r="AD114" s="864"/>
      <c r="AE114" s="865"/>
      <c r="AF114" s="866">
        <v>119568</v>
      </c>
      <c r="AG114" s="864"/>
      <c r="AH114" s="864"/>
      <c r="AI114" s="864"/>
      <c r="AJ114" s="865"/>
      <c r="AK114" s="866">
        <v>120303</v>
      </c>
      <c r="AL114" s="864"/>
      <c r="AM114" s="864"/>
      <c r="AN114" s="864"/>
      <c r="AO114" s="865"/>
      <c r="AP114" s="911">
        <v>2.5</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1383444</v>
      </c>
      <c r="BR114" s="901"/>
      <c r="BS114" s="901"/>
      <c r="BT114" s="901"/>
      <c r="BU114" s="901"/>
      <c r="BV114" s="901">
        <v>1331933</v>
      </c>
      <c r="BW114" s="901"/>
      <c r="BX114" s="901"/>
      <c r="BY114" s="901"/>
      <c r="BZ114" s="901"/>
      <c r="CA114" s="901">
        <v>1306751</v>
      </c>
      <c r="CB114" s="901"/>
      <c r="CC114" s="901"/>
      <c r="CD114" s="901"/>
      <c r="CE114" s="901"/>
      <c r="CF114" s="962">
        <v>27.5</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136</v>
      </c>
      <c r="DH114" s="864"/>
      <c r="DI114" s="864"/>
      <c r="DJ114" s="864"/>
      <c r="DK114" s="865"/>
      <c r="DL114" s="866" t="s">
        <v>136</v>
      </c>
      <c r="DM114" s="864"/>
      <c r="DN114" s="864"/>
      <c r="DO114" s="864"/>
      <c r="DP114" s="865"/>
      <c r="DQ114" s="866" t="s">
        <v>393</v>
      </c>
      <c r="DR114" s="864"/>
      <c r="DS114" s="864"/>
      <c r="DT114" s="864"/>
      <c r="DU114" s="865"/>
      <c r="DV114" s="911" t="s">
        <v>136</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136</v>
      </c>
      <c r="AB115" s="1010"/>
      <c r="AC115" s="1010"/>
      <c r="AD115" s="1010"/>
      <c r="AE115" s="1011"/>
      <c r="AF115" s="1012">
        <v>8781</v>
      </c>
      <c r="AG115" s="1010"/>
      <c r="AH115" s="1010"/>
      <c r="AI115" s="1010"/>
      <c r="AJ115" s="1011"/>
      <c r="AK115" s="1012">
        <v>17804</v>
      </c>
      <c r="AL115" s="1010"/>
      <c r="AM115" s="1010"/>
      <c r="AN115" s="1010"/>
      <c r="AO115" s="1011"/>
      <c r="AP115" s="1013">
        <v>0.4</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1151870</v>
      </c>
      <c r="BR115" s="901"/>
      <c r="BS115" s="901"/>
      <c r="BT115" s="901"/>
      <c r="BU115" s="901"/>
      <c r="BV115" s="901">
        <v>1032605</v>
      </c>
      <c r="BW115" s="901"/>
      <c r="BX115" s="901"/>
      <c r="BY115" s="901"/>
      <c r="BZ115" s="901"/>
      <c r="CA115" s="901">
        <v>924434</v>
      </c>
      <c r="CB115" s="901"/>
      <c r="CC115" s="901"/>
      <c r="CD115" s="901"/>
      <c r="CE115" s="901"/>
      <c r="CF115" s="962">
        <v>19.5</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136</v>
      </c>
      <c r="DH115" s="864"/>
      <c r="DI115" s="864"/>
      <c r="DJ115" s="864"/>
      <c r="DK115" s="865"/>
      <c r="DL115" s="866" t="s">
        <v>136</v>
      </c>
      <c r="DM115" s="864"/>
      <c r="DN115" s="864"/>
      <c r="DO115" s="864"/>
      <c r="DP115" s="865"/>
      <c r="DQ115" s="866" t="s">
        <v>136</v>
      </c>
      <c r="DR115" s="864"/>
      <c r="DS115" s="864"/>
      <c r="DT115" s="864"/>
      <c r="DU115" s="865"/>
      <c r="DV115" s="911" t="s">
        <v>136</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87</v>
      </c>
      <c r="AB116" s="864"/>
      <c r="AC116" s="864"/>
      <c r="AD116" s="864"/>
      <c r="AE116" s="865"/>
      <c r="AF116" s="866">
        <v>131</v>
      </c>
      <c r="AG116" s="864"/>
      <c r="AH116" s="864"/>
      <c r="AI116" s="864"/>
      <c r="AJ116" s="865"/>
      <c r="AK116" s="866">
        <v>409</v>
      </c>
      <c r="AL116" s="864"/>
      <c r="AM116" s="864"/>
      <c r="AN116" s="864"/>
      <c r="AO116" s="865"/>
      <c r="AP116" s="911">
        <v>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136</v>
      </c>
      <c r="BR116" s="901"/>
      <c r="BS116" s="901"/>
      <c r="BT116" s="901"/>
      <c r="BU116" s="901"/>
      <c r="BV116" s="901" t="s">
        <v>136</v>
      </c>
      <c r="BW116" s="901"/>
      <c r="BX116" s="901"/>
      <c r="BY116" s="901"/>
      <c r="BZ116" s="901"/>
      <c r="CA116" s="901" t="s">
        <v>136</v>
      </c>
      <c r="CB116" s="901"/>
      <c r="CC116" s="901"/>
      <c r="CD116" s="901"/>
      <c r="CE116" s="901"/>
      <c r="CF116" s="962" t="s">
        <v>136</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136</v>
      </c>
      <c r="DH116" s="864"/>
      <c r="DI116" s="864"/>
      <c r="DJ116" s="864"/>
      <c r="DK116" s="865"/>
      <c r="DL116" s="866" t="s">
        <v>136</v>
      </c>
      <c r="DM116" s="864"/>
      <c r="DN116" s="864"/>
      <c r="DO116" s="864"/>
      <c r="DP116" s="865"/>
      <c r="DQ116" s="866" t="s">
        <v>393</v>
      </c>
      <c r="DR116" s="864"/>
      <c r="DS116" s="864"/>
      <c r="DT116" s="864"/>
      <c r="DU116" s="865"/>
      <c r="DV116" s="911" t="s">
        <v>136</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1413138</v>
      </c>
      <c r="AB117" s="996"/>
      <c r="AC117" s="996"/>
      <c r="AD117" s="996"/>
      <c r="AE117" s="997"/>
      <c r="AF117" s="998">
        <v>1502405</v>
      </c>
      <c r="AG117" s="996"/>
      <c r="AH117" s="996"/>
      <c r="AI117" s="996"/>
      <c r="AJ117" s="997"/>
      <c r="AK117" s="998">
        <v>1498944</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393</v>
      </c>
      <c r="BW117" s="901"/>
      <c r="BX117" s="901"/>
      <c r="BY117" s="901"/>
      <c r="BZ117" s="901"/>
      <c r="CA117" s="901" t="s">
        <v>136</v>
      </c>
      <c r="CB117" s="901"/>
      <c r="CC117" s="901"/>
      <c r="CD117" s="901"/>
      <c r="CE117" s="901"/>
      <c r="CF117" s="962" t="s">
        <v>393</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136</v>
      </c>
      <c r="DH117" s="864"/>
      <c r="DI117" s="864"/>
      <c r="DJ117" s="864"/>
      <c r="DK117" s="865"/>
      <c r="DL117" s="866" t="s">
        <v>136</v>
      </c>
      <c r="DM117" s="864"/>
      <c r="DN117" s="864"/>
      <c r="DO117" s="864"/>
      <c r="DP117" s="865"/>
      <c r="DQ117" s="866" t="s">
        <v>393</v>
      </c>
      <c r="DR117" s="864"/>
      <c r="DS117" s="864"/>
      <c r="DT117" s="864"/>
      <c r="DU117" s="865"/>
      <c r="DV117" s="911" t="s">
        <v>136</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136</v>
      </c>
      <c r="BR118" s="932"/>
      <c r="BS118" s="932"/>
      <c r="BT118" s="932"/>
      <c r="BU118" s="932"/>
      <c r="BV118" s="932" t="s">
        <v>136</v>
      </c>
      <c r="BW118" s="932"/>
      <c r="BX118" s="932"/>
      <c r="BY118" s="932"/>
      <c r="BZ118" s="932"/>
      <c r="CA118" s="932" t="s">
        <v>393</v>
      </c>
      <c r="CB118" s="932"/>
      <c r="CC118" s="932"/>
      <c r="CD118" s="932"/>
      <c r="CE118" s="932"/>
      <c r="CF118" s="962" t="s">
        <v>393</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136</v>
      </c>
      <c r="DH118" s="864"/>
      <c r="DI118" s="864"/>
      <c r="DJ118" s="864"/>
      <c r="DK118" s="865"/>
      <c r="DL118" s="866" t="s">
        <v>393</v>
      </c>
      <c r="DM118" s="864"/>
      <c r="DN118" s="864"/>
      <c r="DO118" s="864"/>
      <c r="DP118" s="865"/>
      <c r="DQ118" s="866" t="s">
        <v>393</v>
      </c>
      <c r="DR118" s="864"/>
      <c r="DS118" s="864"/>
      <c r="DT118" s="864"/>
      <c r="DU118" s="865"/>
      <c r="DV118" s="911" t="s">
        <v>136</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136</v>
      </c>
      <c r="AB119" s="982"/>
      <c r="AC119" s="982"/>
      <c r="AD119" s="982"/>
      <c r="AE119" s="983"/>
      <c r="AF119" s="984">
        <v>8314</v>
      </c>
      <c r="AG119" s="982"/>
      <c r="AH119" s="982"/>
      <c r="AI119" s="982"/>
      <c r="AJ119" s="983"/>
      <c r="AK119" s="984">
        <v>16605</v>
      </c>
      <c r="AL119" s="982"/>
      <c r="AM119" s="982"/>
      <c r="AN119" s="982"/>
      <c r="AO119" s="983"/>
      <c r="AP119" s="985">
        <v>0.3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462</v>
      </c>
      <c r="BP119" s="965"/>
      <c r="BQ119" s="969">
        <v>21534885</v>
      </c>
      <c r="BR119" s="932"/>
      <c r="BS119" s="932"/>
      <c r="BT119" s="932"/>
      <c r="BU119" s="932"/>
      <c r="BV119" s="932">
        <v>21808535</v>
      </c>
      <c r="BW119" s="932"/>
      <c r="BX119" s="932"/>
      <c r="BY119" s="932"/>
      <c r="BZ119" s="932"/>
      <c r="CA119" s="932">
        <v>21631702</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136</v>
      </c>
      <c r="DH119" s="847"/>
      <c r="DI119" s="847"/>
      <c r="DJ119" s="847"/>
      <c r="DK119" s="848"/>
      <c r="DL119" s="849">
        <v>464391</v>
      </c>
      <c r="DM119" s="847"/>
      <c r="DN119" s="847"/>
      <c r="DO119" s="847"/>
      <c r="DP119" s="848"/>
      <c r="DQ119" s="849">
        <v>475989</v>
      </c>
      <c r="DR119" s="847"/>
      <c r="DS119" s="847"/>
      <c r="DT119" s="847"/>
      <c r="DU119" s="848"/>
      <c r="DV119" s="935">
        <v>10</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136</v>
      </c>
      <c r="AB120" s="864"/>
      <c r="AC120" s="864"/>
      <c r="AD120" s="864"/>
      <c r="AE120" s="865"/>
      <c r="AF120" s="866" t="s">
        <v>136</v>
      </c>
      <c r="AG120" s="864"/>
      <c r="AH120" s="864"/>
      <c r="AI120" s="864"/>
      <c r="AJ120" s="865"/>
      <c r="AK120" s="866" t="s">
        <v>136</v>
      </c>
      <c r="AL120" s="864"/>
      <c r="AM120" s="864"/>
      <c r="AN120" s="864"/>
      <c r="AO120" s="865"/>
      <c r="AP120" s="911" t="s">
        <v>393</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2873479</v>
      </c>
      <c r="BR120" s="929"/>
      <c r="BS120" s="929"/>
      <c r="BT120" s="929"/>
      <c r="BU120" s="929"/>
      <c r="BV120" s="929">
        <v>2582261</v>
      </c>
      <c r="BW120" s="929"/>
      <c r="BX120" s="929"/>
      <c r="BY120" s="929"/>
      <c r="BZ120" s="929"/>
      <c r="CA120" s="929">
        <v>2414461</v>
      </c>
      <c r="CB120" s="929"/>
      <c r="CC120" s="929"/>
      <c r="CD120" s="929"/>
      <c r="CE120" s="929"/>
      <c r="CF120" s="953">
        <v>50.8</v>
      </c>
      <c r="CG120" s="954"/>
      <c r="CH120" s="954"/>
      <c r="CI120" s="954"/>
      <c r="CJ120" s="954"/>
      <c r="CK120" s="955" t="s">
        <v>466</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5351935</v>
      </c>
      <c r="DH120" s="929"/>
      <c r="DI120" s="929"/>
      <c r="DJ120" s="929"/>
      <c r="DK120" s="929"/>
      <c r="DL120" s="929">
        <v>5431339</v>
      </c>
      <c r="DM120" s="929"/>
      <c r="DN120" s="929"/>
      <c r="DO120" s="929"/>
      <c r="DP120" s="929"/>
      <c r="DQ120" s="929">
        <v>5211867</v>
      </c>
      <c r="DR120" s="929"/>
      <c r="DS120" s="929"/>
      <c r="DT120" s="929"/>
      <c r="DU120" s="929"/>
      <c r="DV120" s="930">
        <v>109.8</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136</v>
      </c>
      <c r="AB121" s="864"/>
      <c r="AC121" s="864"/>
      <c r="AD121" s="864"/>
      <c r="AE121" s="865"/>
      <c r="AF121" s="866" t="s">
        <v>136</v>
      </c>
      <c r="AG121" s="864"/>
      <c r="AH121" s="864"/>
      <c r="AI121" s="864"/>
      <c r="AJ121" s="865"/>
      <c r="AK121" s="866" t="s">
        <v>393</v>
      </c>
      <c r="AL121" s="864"/>
      <c r="AM121" s="864"/>
      <c r="AN121" s="864"/>
      <c r="AO121" s="865"/>
      <c r="AP121" s="911" t="s">
        <v>393</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912366</v>
      </c>
      <c r="BR121" s="901"/>
      <c r="BS121" s="901"/>
      <c r="BT121" s="901"/>
      <c r="BU121" s="901"/>
      <c r="BV121" s="901">
        <v>913243</v>
      </c>
      <c r="BW121" s="901"/>
      <c r="BX121" s="901"/>
      <c r="BY121" s="901"/>
      <c r="BZ121" s="901"/>
      <c r="CA121" s="901">
        <v>860063</v>
      </c>
      <c r="CB121" s="901"/>
      <c r="CC121" s="901"/>
      <c r="CD121" s="901"/>
      <c r="CE121" s="901"/>
      <c r="CF121" s="962">
        <v>18.100000000000001</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t="s">
        <v>136</v>
      </c>
      <c r="DH121" s="901"/>
      <c r="DI121" s="901"/>
      <c r="DJ121" s="901"/>
      <c r="DK121" s="901"/>
      <c r="DL121" s="901" t="s">
        <v>136</v>
      </c>
      <c r="DM121" s="901"/>
      <c r="DN121" s="901"/>
      <c r="DO121" s="901"/>
      <c r="DP121" s="901"/>
      <c r="DQ121" s="901" t="s">
        <v>136</v>
      </c>
      <c r="DR121" s="901"/>
      <c r="DS121" s="901"/>
      <c r="DT121" s="901"/>
      <c r="DU121" s="901"/>
      <c r="DV121" s="878" t="s">
        <v>393</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393</v>
      </c>
      <c r="AB122" s="864"/>
      <c r="AC122" s="864"/>
      <c r="AD122" s="864"/>
      <c r="AE122" s="865"/>
      <c r="AF122" s="866" t="s">
        <v>393</v>
      </c>
      <c r="AG122" s="864"/>
      <c r="AH122" s="864"/>
      <c r="AI122" s="864"/>
      <c r="AJ122" s="865"/>
      <c r="AK122" s="866" t="s">
        <v>393</v>
      </c>
      <c r="AL122" s="864"/>
      <c r="AM122" s="864"/>
      <c r="AN122" s="864"/>
      <c r="AO122" s="865"/>
      <c r="AP122" s="911" t="s">
        <v>136</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11632586</v>
      </c>
      <c r="BR122" s="932"/>
      <c r="BS122" s="932"/>
      <c r="BT122" s="932"/>
      <c r="BU122" s="932"/>
      <c r="BV122" s="932">
        <v>11413240</v>
      </c>
      <c r="BW122" s="932"/>
      <c r="BX122" s="932"/>
      <c r="BY122" s="932"/>
      <c r="BZ122" s="932"/>
      <c r="CA122" s="932">
        <v>11259400</v>
      </c>
      <c r="CB122" s="932"/>
      <c r="CC122" s="932"/>
      <c r="CD122" s="932"/>
      <c r="CE122" s="932"/>
      <c r="CF122" s="933">
        <v>237.1</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t="s">
        <v>136</v>
      </c>
      <c r="DH122" s="901"/>
      <c r="DI122" s="901"/>
      <c r="DJ122" s="901"/>
      <c r="DK122" s="901"/>
      <c r="DL122" s="901" t="s">
        <v>136</v>
      </c>
      <c r="DM122" s="901"/>
      <c r="DN122" s="901"/>
      <c r="DO122" s="901"/>
      <c r="DP122" s="901"/>
      <c r="DQ122" s="901" t="s">
        <v>136</v>
      </c>
      <c r="DR122" s="901"/>
      <c r="DS122" s="901"/>
      <c r="DT122" s="901"/>
      <c r="DU122" s="901"/>
      <c r="DV122" s="878" t="s">
        <v>136</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136</v>
      </c>
      <c r="AB123" s="864"/>
      <c r="AC123" s="864"/>
      <c r="AD123" s="864"/>
      <c r="AE123" s="865"/>
      <c r="AF123" s="866" t="s">
        <v>136</v>
      </c>
      <c r="AG123" s="864"/>
      <c r="AH123" s="864"/>
      <c r="AI123" s="864"/>
      <c r="AJ123" s="865"/>
      <c r="AK123" s="866" t="s">
        <v>136</v>
      </c>
      <c r="AL123" s="864"/>
      <c r="AM123" s="864"/>
      <c r="AN123" s="864"/>
      <c r="AO123" s="865"/>
      <c r="AP123" s="911" t="s">
        <v>136</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470</v>
      </c>
      <c r="BP123" s="965"/>
      <c r="BQ123" s="919">
        <v>15418431</v>
      </c>
      <c r="BR123" s="920"/>
      <c r="BS123" s="920"/>
      <c r="BT123" s="920"/>
      <c r="BU123" s="920"/>
      <c r="BV123" s="920">
        <v>14908744</v>
      </c>
      <c r="BW123" s="920"/>
      <c r="BX123" s="920"/>
      <c r="BY123" s="920"/>
      <c r="BZ123" s="920"/>
      <c r="CA123" s="920">
        <v>14533924</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136</v>
      </c>
      <c r="DH123" s="864"/>
      <c r="DI123" s="864"/>
      <c r="DJ123" s="864"/>
      <c r="DK123" s="865"/>
      <c r="DL123" s="866" t="s">
        <v>136</v>
      </c>
      <c r="DM123" s="864"/>
      <c r="DN123" s="864"/>
      <c r="DO123" s="864"/>
      <c r="DP123" s="865"/>
      <c r="DQ123" s="866" t="s">
        <v>136</v>
      </c>
      <c r="DR123" s="864"/>
      <c r="DS123" s="864"/>
      <c r="DT123" s="864"/>
      <c r="DU123" s="865"/>
      <c r="DV123" s="911" t="s">
        <v>136</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136</v>
      </c>
      <c r="AB124" s="864"/>
      <c r="AC124" s="864"/>
      <c r="AD124" s="864"/>
      <c r="AE124" s="865"/>
      <c r="AF124" s="866" t="s">
        <v>136</v>
      </c>
      <c r="AG124" s="864"/>
      <c r="AH124" s="864"/>
      <c r="AI124" s="864"/>
      <c r="AJ124" s="865"/>
      <c r="AK124" s="866" t="s">
        <v>136</v>
      </c>
      <c r="AL124" s="864"/>
      <c r="AM124" s="864"/>
      <c r="AN124" s="864"/>
      <c r="AO124" s="865"/>
      <c r="AP124" s="911" t="s">
        <v>136</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134.6</v>
      </c>
      <c r="BR124" s="918"/>
      <c r="BS124" s="918"/>
      <c r="BT124" s="918"/>
      <c r="BU124" s="918"/>
      <c r="BV124" s="918">
        <v>152.69999999999999</v>
      </c>
      <c r="BW124" s="918"/>
      <c r="BX124" s="918"/>
      <c r="BY124" s="918"/>
      <c r="BZ124" s="918"/>
      <c r="CA124" s="918">
        <v>149.4</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t="s">
        <v>136</v>
      </c>
      <c r="DH124" s="847"/>
      <c r="DI124" s="847"/>
      <c r="DJ124" s="847"/>
      <c r="DK124" s="848"/>
      <c r="DL124" s="849" t="s">
        <v>136</v>
      </c>
      <c r="DM124" s="847"/>
      <c r="DN124" s="847"/>
      <c r="DO124" s="847"/>
      <c r="DP124" s="848"/>
      <c r="DQ124" s="849" t="s">
        <v>136</v>
      </c>
      <c r="DR124" s="847"/>
      <c r="DS124" s="847"/>
      <c r="DT124" s="847"/>
      <c r="DU124" s="848"/>
      <c r="DV124" s="935" t="s">
        <v>136</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136</v>
      </c>
      <c r="AB125" s="864"/>
      <c r="AC125" s="864"/>
      <c r="AD125" s="864"/>
      <c r="AE125" s="865"/>
      <c r="AF125" s="866" t="s">
        <v>393</v>
      </c>
      <c r="AG125" s="864"/>
      <c r="AH125" s="864"/>
      <c r="AI125" s="864"/>
      <c r="AJ125" s="865"/>
      <c r="AK125" s="866" t="s">
        <v>136</v>
      </c>
      <c r="AL125" s="864"/>
      <c r="AM125" s="864"/>
      <c r="AN125" s="864"/>
      <c r="AO125" s="865"/>
      <c r="AP125" s="911" t="s">
        <v>136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393</v>
      </c>
      <c r="DH125" s="929"/>
      <c r="DI125" s="929"/>
      <c r="DJ125" s="929"/>
      <c r="DK125" s="929"/>
      <c r="DL125" s="929" t="s">
        <v>136</v>
      </c>
      <c r="DM125" s="929"/>
      <c r="DN125" s="929"/>
      <c r="DO125" s="929"/>
      <c r="DP125" s="929"/>
      <c r="DQ125" s="929" t="s">
        <v>136</v>
      </c>
      <c r="DR125" s="929"/>
      <c r="DS125" s="929"/>
      <c r="DT125" s="929"/>
      <c r="DU125" s="929"/>
      <c r="DV125" s="930" t="s">
        <v>393</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136</v>
      </c>
      <c r="AB126" s="864"/>
      <c r="AC126" s="864"/>
      <c r="AD126" s="864"/>
      <c r="AE126" s="865"/>
      <c r="AF126" s="866">
        <v>467</v>
      </c>
      <c r="AG126" s="864"/>
      <c r="AH126" s="864"/>
      <c r="AI126" s="864"/>
      <c r="AJ126" s="865"/>
      <c r="AK126" s="866">
        <v>1199</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v>1151870</v>
      </c>
      <c r="DH126" s="901"/>
      <c r="DI126" s="901"/>
      <c r="DJ126" s="901"/>
      <c r="DK126" s="901"/>
      <c r="DL126" s="901">
        <v>1032605</v>
      </c>
      <c r="DM126" s="901"/>
      <c r="DN126" s="901"/>
      <c r="DO126" s="901"/>
      <c r="DP126" s="901"/>
      <c r="DQ126" s="901">
        <v>924434</v>
      </c>
      <c r="DR126" s="901"/>
      <c r="DS126" s="901"/>
      <c r="DT126" s="901"/>
      <c r="DU126" s="901"/>
      <c r="DV126" s="878">
        <v>19.5</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136</v>
      </c>
      <c r="AB127" s="864"/>
      <c r="AC127" s="864"/>
      <c r="AD127" s="864"/>
      <c r="AE127" s="865"/>
      <c r="AF127" s="866" t="s">
        <v>393</v>
      </c>
      <c r="AG127" s="864"/>
      <c r="AH127" s="864"/>
      <c r="AI127" s="864"/>
      <c r="AJ127" s="865"/>
      <c r="AK127" s="866" t="s">
        <v>136</v>
      </c>
      <c r="AL127" s="864"/>
      <c r="AM127" s="864"/>
      <c r="AN127" s="864"/>
      <c r="AO127" s="865"/>
      <c r="AP127" s="911" t="s">
        <v>136</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136</v>
      </c>
      <c r="DH127" s="901"/>
      <c r="DI127" s="901"/>
      <c r="DJ127" s="901"/>
      <c r="DK127" s="901"/>
      <c r="DL127" s="901" t="s">
        <v>136</v>
      </c>
      <c r="DM127" s="901"/>
      <c r="DN127" s="901"/>
      <c r="DO127" s="901"/>
      <c r="DP127" s="901"/>
      <c r="DQ127" s="901" t="s">
        <v>136</v>
      </c>
      <c r="DR127" s="901"/>
      <c r="DS127" s="901"/>
      <c r="DT127" s="901"/>
      <c r="DU127" s="901"/>
      <c r="DV127" s="878" t="s">
        <v>136</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85555</v>
      </c>
      <c r="AB128" s="885"/>
      <c r="AC128" s="885"/>
      <c r="AD128" s="885"/>
      <c r="AE128" s="886"/>
      <c r="AF128" s="887">
        <v>85052</v>
      </c>
      <c r="AG128" s="885"/>
      <c r="AH128" s="885"/>
      <c r="AI128" s="885"/>
      <c r="AJ128" s="886"/>
      <c r="AK128" s="887">
        <v>73232</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136</v>
      </c>
      <c r="BG128" s="871"/>
      <c r="BH128" s="871"/>
      <c r="BI128" s="871"/>
      <c r="BJ128" s="871"/>
      <c r="BK128" s="871"/>
      <c r="BL128" s="894"/>
      <c r="BM128" s="870">
        <v>14.62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136</v>
      </c>
      <c r="DH128" s="875"/>
      <c r="DI128" s="875"/>
      <c r="DJ128" s="875"/>
      <c r="DK128" s="875"/>
      <c r="DL128" s="875" t="s">
        <v>136</v>
      </c>
      <c r="DM128" s="875"/>
      <c r="DN128" s="875"/>
      <c r="DO128" s="875"/>
      <c r="DP128" s="875"/>
      <c r="DQ128" s="875" t="s">
        <v>136</v>
      </c>
      <c r="DR128" s="875"/>
      <c r="DS128" s="875"/>
      <c r="DT128" s="875"/>
      <c r="DU128" s="875"/>
      <c r="DV128" s="876" t="s">
        <v>136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5384192</v>
      </c>
      <c r="AB129" s="864"/>
      <c r="AC129" s="864"/>
      <c r="AD129" s="864"/>
      <c r="AE129" s="865"/>
      <c r="AF129" s="866">
        <v>5364802</v>
      </c>
      <c r="AG129" s="864"/>
      <c r="AH129" s="864"/>
      <c r="AI129" s="864"/>
      <c r="AJ129" s="865"/>
      <c r="AK129" s="866">
        <v>5635035</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136</v>
      </c>
      <c r="BG129" s="854"/>
      <c r="BH129" s="854"/>
      <c r="BI129" s="854"/>
      <c r="BJ129" s="854"/>
      <c r="BK129" s="854"/>
      <c r="BL129" s="855"/>
      <c r="BM129" s="853">
        <v>19.62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841561</v>
      </c>
      <c r="AB130" s="864"/>
      <c r="AC130" s="864"/>
      <c r="AD130" s="864"/>
      <c r="AE130" s="865"/>
      <c r="AF130" s="866">
        <v>847778</v>
      </c>
      <c r="AG130" s="864"/>
      <c r="AH130" s="864"/>
      <c r="AI130" s="864"/>
      <c r="AJ130" s="865"/>
      <c r="AK130" s="866">
        <v>886311</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11.5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4542631</v>
      </c>
      <c r="AB131" s="847"/>
      <c r="AC131" s="847"/>
      <c r="AD131" s="847"/>
      <c r="AE131" s="848"/>
      <c r="AF131" s="849">
        <v>4517024</v>
      </c>
      <c r="AG131" s="847"/>
      <c r="AH131" s="847"/>
      <c r="AI131" s="847"/>
      <c r="AJ131" s="848"/>
      <c r="AK131" s="849">
        <v>4748724</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v>149.4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495</v>
      </c>
      <c r="W132" s="824"/>
      <c r="X132" s="824"/>
      <c r="Y132" s="824"/>
      <c r="Z132" s="825"/>
      <c r="AA132" s="826">
        <v>10.699130090000001</v>
      </c>
      <c r="AB132" s="827"/>
      <c r="AC132" s="827"/>
      <c r="AD132" s="827"/>
      <c r="AE132" s="828"/>
      <c r="AF132" s="829">
        <v>12.609515760000001</v>
      </c>
      <c r="AG132" s="827"/>
      <c r="AH132" s="827"/>
      <c r="AI132" s="827"/>
      <c r="AJ132" s="828"/>
      <c r="AK132" s="829">
        <v>11.358861879999999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496</v>
      </c>
      <c r="W133" s="803"/>
      <c r="X133" s="803"/>
      <c r="Y133" s="803"/>
      <c r="Z133" s="804"/>
      <c r="AA133" s="805">
        <v>9.5</v>
      </c>
      <c r="AB133" s="806"/>
      <c r="AC133" s="806"/>
      <c r="AD133" s="806"/>
      <c r="AE133" s="807"/>
      <c r="AF133" s="805">
        <v>10.5</v>
      </c>
      <c r="AG133" s="806"/>
      <c r="AH133" s="806"/>
      <c r="AI133" s="806"/>
      <c r="AJ133" s="807"/>
      <c r="AK133" s="805">
        <v>11.5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ew5S/mFNnulW1Kd+qDDFaJXFPF/y1GsOyvP6lE52jQ4qD3cEYORcBp6TRNBipVmC+PWeSyM5g5n5sr2mmUv1g==" saltValue="Gifo7SVVGkX0XGsAPp4/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PT8QHMvFGS07g2T8L1xegmDzto86jrnauaG2s/BxYUqlfOxqvaJOZBZKSBWSsTVTsDysxTZMyZgYAIYG8Y3Kg==" saltValue="fkJf/HsOAi/PbOWln12l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Ms0vpG/aIsEGoso3PqTZ4+T/44AyKv1ElOsMwmdxp8aD+h4+Q7zd3Wa3QaEXyfpQRwdwwExYJCK46EQlb9Uig==" saltValue="mNW19h5CA2wa3msENkc7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505</v>
      </c>
      <c r="AL9" s="1228"/>
      <c r="AM9" s="1228"/>
      <c r="AN9" s="1229"/>
      <c r="AO9" s="314">
        <v>1690296</v>
      </c>
      <c r="AP9" s="314">
        <v>73313</v>
      </c>
      <c r="AQ9" s="315">
        <v>71124</v>
      </c>
      <c r="AR9" s="316">
        <v>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506</v>
      </c>
      <c r="AL10" s="1228"/>
      <c r="AM10" s="1228"/>
      <c r="AN10" s="1229"/>
      <c r="AO10" s="317">
        <v>59766</v>
      </c>
      <c r="AP10" s="317">
        <v>2592</v>
      </c>
      <c r="AQ10" s="318">
        <v>8282</v>
      </c>
      <c r="AR10" s="319">
        <v>-68.7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507</v>
      </c>
      <c r="AL11" s="1228"/>
      <c r="AM11" s="1228"/>
      <c r="AN11" s="1229"/>
      <c r="AO11" s="317" t="s">
        <v>508</v>
      </c>
      <c r="AP11" s="317" t="s">
        <v>508</v>
      </c>
      <c r="AQ11" s="318">
        <v>547</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508</v>
      </c>
      <c r="AP12" s="317" t="s">
        <v>508</v>
      </c>
      <c r="AQ12" s="318">
        <v>5</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510</v>
      </c>
      <c r="AL13" s="1228"/>
      <c r="AM13" s="1228"/>
      <c r="AN13" s="1229"/>
      <c r="AO13" s="317">
        <v>63223</v>
      </c>
      <c r="AP13" s="317">
        <v>2742</v>
      </c>
      <c r="AQ13" s="318">
        <v>2930</v>
      </c>
      <c r="AR13" s="319">
        <v>-6.4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511</v>
      </c>
      <c r="AL14" s="1228"/>
      <c r="AM14" s="1228"/>
      <c r="AN14" s="1229"/>
      <c r="AO14" s="317" t="s">
        <v>508</v>
      </c>
      <c r="AP14" s="317" t="s">
        <v>508</v>
      </c>
      <c r="AQ14" s="318">
        <v>1382</v>
      </c>
      <c r="AR14" s="319" t="s">
        <v>508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512</v>
      </c>
      <c r="AL15" s="1231"/>
      <c r="AM15" s="1231"/>
      <c r="AN15" s="1232"/>
      <c r="AO15" s="317">
        <v>-135325</v>
      </c>
      <c r="AP15" s="317">
        <v>-5869</v>
      </c>
      <c r="AQ15" s="318">
        <v>-4924</v>
      </c>
      <c r="AR15" s="319">
        <v>19.2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1677960</v>
      </c>
      <c r="AP16" s="317">
        <v>72778</v>
      </c>
      <c r="AQ16" s="318">
        <v>79347</v>
      </c>
      <c r="AR16" s="319">
        <v>-8.3000000000000007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517</v>
      </c>
      <c r="AL21" s="1234"/>
      <c r="AM21" s="1234"/>
      <c r="AN21" s="1235"/>
      <c r="AO21" s="330">
        <v>7.42</v>
      </c>
      <c r="AP21" s="331">
        <v>7.49</v>
      </c>
      <c r="AQ21" s="332">
        <v>-7.0000000000000007E-2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518</v>
      </c>
      <c r="AL22" s="1234"/>
      <c r="AM22" s="1234"/>
      <c r="AN22" s="1235"/>
      <c r="AO22" s="335">
        <v>98.7</v>
      </c>
      <c r="AP22" s="336">
        <v>97.5</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522</v>
      </c>
      <c r="AL32" s="1217"/>
      <c r="AM32" s="1217"/>
      <c r="AN32" s="1218"/>
      <c r="AO32" s="345">
        <v>985375</v>
      </c>
      <c r="AP32" s="345">
        <v>42738</v>
      </c>
      <c r="AQ32" s="346">
        <v>30764</v>
      </c>
      <c r="AR32" s="347">
        <v>38.9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523</v>
      </c>
      <c r="AL33" s="1217"/>
      <c r="AM33" s="1217"/>
      <c r="AN33" s="1218"/>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524</v>
      </c>
      <c r="AL34" s="1217"/>
      <c r="AM34" s="1217"/>
      <c r="AN34" s="1218"/>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525</v>
      </c>
      <c r="AL35" s="1217"/>
      <c r="AM35" s="1217"/>
      <c r="AN35" s="1218"/>
      <c r="AO35" s="345">
        <v>375053</v>
      </c>
      <c r="AP35" s="345">
        <v>16267</v>
      </c>
      <c r="AQ35" s="346">
        <v>12161</v>
      </c>
      <c r="AR35" s="347">
        <v>33.799999999999997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526</v>
      </c>
      <c r="AL36" s="1217"/>
      <c r="AM36" s="1217"/>
      <c r="AN36" s="1218"/>
      <c r="AO36" s="345">
        <v>120303</v>
      </c>
      <c r="AP36" s="345">
        <v>5218</v>
      </c>
      <c r="AQ36" s="346">
        <v>1793</v>
      </c>
      <c r="AR36" s="347">
        <v>191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527</v>
      </c>
      <c r="AL37" s="1217"/>
      <c r="AM37" s="1217"/>
      <c r="AN37" s="1218"/>
      <c r="AO37" s="345">
        <v>17804</v>
      </c>
      <c r="AP37" s="345">
        <v>772</v>
      </c>
      <c r="AQ37" s="346">
        <v>575</v>
      </c>
      <c r="AR37" s="347">
        <v>34.299999999999997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528</v>
      </c>
      <c r="AL38" s="1214"/>
      <c r="AM38" s="1214"/>
      <c r="AN38" s="1215"/>
      <c r="AO38" s="348">
        <v>409</v>
      </c>
      <c r="AP38" s="348">
        <v>18</v>
      </c>
      <c r="AQ38" s="349">
        <v>1</v>
      </c>
      <c r="AR38" s="337">
        <v>1700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529</v>
      </c>
      <c r="AL39" s="1214"/>
      <c r="AM39" s="1214"/>
      <c r="AN39" s="1215"/>
      <c r="AO39" s="345">
        <v>-73232</v>
      </c>
      <c r="AP39" s="345">
        <v>-3176</v>
      </c>
      <c r="AQ39" s="346">
        <v>-2883</v>
      </c>
      <c r="AR39" s="347">
        <v>10.199999999999999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530</v>
      </c>
      <c r="AL40" s="1217"/>
      <c r="AM40" s="1217"/>
      <c r="AN40" s="1218"/>
      <c r="AO40" s="345">
        <v>-886311</v>
      </c>
      <c r="AP40" s="345">
        <v>-38442</v>
      </c>
      <c r="AQ40" s="346">
        <v>-29973</v>
      </c>
      <c r="AR40" s="347">
        <v>28.3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539401</v>
      </c>
      <c r="AP41" s="345">
        <v>23395</v>
      </c>
      <c r="AQ41" s="346">
        <v>12437</v>
      </c>
      <c r="AR41" s="347">
        <v>88.1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500</v>
      </c>
      <c r="AN49" s="1224" t="s">
        <v>534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1292915</v>
      </c>
      <c r="AN51" s="367">
        <v>54625</v>
      </c>
      <c r="AO51" s="368">
        <v>-18.899999999999999</v>
      </c>
      <c r="AP51" s="369">
        <v>57122</v>
      </c>
      <c r="AQ51" s="370">
        <v>0.4</v>
      </c>
      <c r="AR51" s="371">
        <v>-19.3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1048961</v>
      </c>
      <c r="AN52" s="375">
        <v>44318</v>
      </c>
      <c r="AO52" s="376">
        <v>-16.3</v>
      </c>
      <c r="AP52" s="377">
        <v>36191</v>
      </c>
      <c r="AQ52" s="378">
        <v>11.2</v>
      </c>
      <c r="AR52" s="379">
        <v>-27.5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1938000</v>
      </c>
      <c r="AN53" s="367">
        <v>81955</v>
      </c>
      <c r="AO53" s="368">
        <v>50</v>
      </c>
      <c r="AP53" s="369">
        <v>53655</v>
      </c>
      <c r="AQ53" s="370">
        <v>-6.1</v>
      </c>
      <c r="AR53" s="371">
        <v>56.1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1711966</v>
      </c>
      <c r="AN54" s="375">
        <v>72397</v>
      </c>
      <c r="AO54" s="376">
        <v>63.4</v>
      </c>
      <c r="AP54" s="377">
        <v>32719</v>
      </c>
      <c r="AQ54" s="378">
        <v>-9.6</v>
      </c>
      <c r="AR54" s="379">
        <v>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895686</v>
      </c>
      <c r="AN55" s="367">
        <v>38205</v>
      </c>
      <c r="AO55" s="368">
        <v>-53.4</v>
      </c>
      <c r="AP55" s="369">
        <v>53869</v>
      </c>
      <c r="AQ55" s="370">
        <v>0.4</v>
      </c>
      <c r="AR55" s="371">
        <v>-53.8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546168</v>
      </c>
      <c r="AN56" s="375">
        <v>23297</v>
      </c>
      <c r="AO56" s="376">
        <v>-67.8</v>
      </c>
      <c r="AP56" s="377">
        <v>35046</v>
      </c>
      <c r="AQ56" s="378">
        <v>7.1</v>
      </c>
      <c r="AR56" s="379">
        <v>-74.900000000000006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992454</v>
      </c>
      <c r="AN57" s="367">
        <v>42404</v>
      </c>
      <c r="AO57" s="368">
        <v>11</v>
      </c>
      <c r="AP57" s="369">
        <v>59119</v>
      </c>
      <c r="AQ57" s="370">
        <v>9.6999999999999993</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622757</v>
      </c>
      <c r="AN58" s="375">
        <v>26608</v>
      </c>
      <c r="AO58" s="376">
        <v>14.2</v>
      </c>
      <c r="AP58" s="377">
        <v>29900</v>
      </c>
      <c r="AQ58" s="378">
        <v>-14.7</v>
      </c>
      <c r="AR58" s="379">
        <v>28.9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1488887</v>
      </c>
      <c r="AN59" s="367">
        <v>64577</v>
      </c>
      <c r="AO59" s="368">
        <v>52.3</v>
      </c>
      <c r="AP59" s="369">
        <v>53895</v>
      </c>
      <c r="AQ59" s="370">
        <v>-8.8000000000000007</v>
      </c>
      <c r="AR59" s="371">
        <v>61.1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1000352</v>
      </c>
      <c r="AN60" s="375">
        <v>43388</v>
      </c>
      <c r="AO60" s="376">
        <v>63.1</v>
      </c>
      <c r="AP60" s="377">
        <v>31224</v>
      </c>
      <c r="AQ60" s="378">
        <v>4.4000000000000004</v>
      </c>
      <c r="AR60" s="379">
        <v>58.7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1321588</v>
      </c>
      <c r="AN61" s="382">
        <v>56353</v>
      </c>
      <c r="AO61" s="383">
        <v>8.1999999999999993</v>
      </c>
      <c r="AP61" s="384">
        <v>55532</v>
      </c>
      <c r="AQ61" s="385">
        <v>-0.9</v>
      </c>
      <c r="AR61" s="371">
        <v>9.1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986041</v>
      </c>
      <c r="AN62" s="375">
        <v>42002</v>
      </c>
      <c r="AO62" s="376">
        <v>11.3</v>
      </c>
      <c r="AP62" s="377">
        <v>33016</v>
      </c>
      <c r="AQ62" s="378">
        <v>-0.3</v>
      </c>
      <c r="AR62" s="379">
        <v>11.6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iTGHUepamTPcDztx1ZGmy/Ag3TxGE2GwENC3dtrJW19j3YJs2b2eAF0JUJvXkNTju1akF9L8RSXoD4w3TTrMg==" saltValue="TMJ1OmXNrLwQwAnHZSFj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n26Ew9IkZW5HZoPLiK1fv7Nwm/u9Lt5byHJJGPxNaVhHzW+rAJRL9L5iEoyBQHlotpegO14IOkBPTWOWC6W1RA==" saltValue="t8PgnW108waoxOZh+Ei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milqhpGLDDKOL7qwnH+RBFkn2dfq2CoSBlqLF43IEvpLEh1iGBWCThDf4ZCpQKqBuHuGgwYBDlTIfWtpiFUqjg==" saltValue="ynK4CVueiIoLCPHHZSPn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32.46</v>
      </c>
      <c r="G47" s="12">
        <v>35.43</v>
      </c>
      <c r="H47" s="12">
        <v>35.97</v>
      </c>
      <c r="I47" s="12">
        <v>29.57</v>
      </c>
      <c r="J47" s="13">
        <v>24.61</v>
      </c>
    </row>
    <row r="48" spans="2:10" ht="57.75" customHeight="1" x14ac:dyDescent="0.15">
      <c r="B48" s="14"/>
      <c r="C48" s="1240" t="s">
        <v>4</v>
      </c>
      <c r="D48" s="1240"/>
      <c r="E48" s="1241"/>
      <c r="F48" s="15">
        <v>5.35</v>
      </c>
      <c r="G48" s="16">
        <v>7.52</v>
      </c>
      <c r="H48" s="16">
        <v>5.8</v>
      </c>
      <c r="I48" s="16">
        <v>7.82</v>
      </c>
      <c r="J48" s="17">
        <v>9.26</v>
      </c>
    </row>
    <row r="49" spans="2:10" ht="57.75" customHeight="1" thickBot="1" x14ac:dyDescent="0.2">
      <c r="B49" s="18"/>
      <c r="C49" s="1242" t="s">
        <v>5</v>
      </c>
      <c r="D49" s="1242"/>
      <c r="E49" s="1243"/>
      <c r="F49" s="19" t="s">
        <v>555</v>
      </c>
      <c r="G49" s="20" t="s">
        <v>556</v>
      </c>
      <c r="H49" s="20" t="s">
        <v>557</v>
      </c>
      <c r="I49" s="20" t="s">
        <v>558</v>
      </c>
      <c r="J49" s="21" t="s">
        <v>559</v>
      </c>
    </row>
    <row r="50" spans="2:10" ht="13.5" customHeight="1" x14ac:dyDescent="0.15"/>
  </sheetData>
  <sheetProtection algorithmName="SHA-512" hashValue="tTjzDakfOduhn4i64OT+1rg9CRQzxG7u0Zu68O5Kc4i/xsOzzz0aSGSSluOzsRfgBUVGQWTnsB7MzaBquDkM1g==" saltValue="qOs1KM5W30UF0bxKxXlH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2022-03-23T01:12:34Z</cp:lastPrinted>
  <dcterms:created xsi:type="dcterms:W3CDTF">2022-02-02T06:45:25Z</dcterms:created>
  <dcterms:modified xsi:type="dcterms:W3CDTF">2022-09-29T00:18:22Z</dcterms:modified>
  <cp:category/>
</cp:coreProperties>
</file>