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3決算\09HP掲載用\"/>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<sst xmlns="http://schemas.openxmlformats.org/spreadsheetml/2006/main" count="1168" uniqueCount="627">
  <si>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</si>
  <si>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</si>
  <si>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</si>
  <si>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</si>
  <si>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</si>
  <si>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</si>
  <si>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</si>
  <si>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</si>
  <si>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</si>
  <si>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</si>
  <si>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</si>
  <si>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</si>
  <si>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</si>
  <si>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</si>
  <si>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</si>
  <si>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</si>
  <si>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</si>
  <si>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</si>
  <si>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</si>
  <si>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</si>
  <si>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</si>
  <si>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</si>
  <si>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</si>
  <si>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</si>
  <si>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</si>
  <si>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</si>
  <si>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</si>
  <si>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</si>
  <si>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</si>
  <si>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</si>
  <si>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</si>
  <si>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</si>
  <si>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</si>
  <si>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</si>
  <si>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</si>
  <si>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</si>
  <si>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</si>
  <si>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</si>
  <si>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</si>
  <si>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</si>
  <si>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</si>
  <si>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</si>
  <si>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</si>
  <si>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</si>
  <si>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</si>
  <si>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</si>
  <si>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</si>
  <si>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</si>
  <si>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</si>
  <si>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</si>
  <si>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</si>
  <si>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</si>
  <si>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</si>
  <si>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</si>
  <si>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</si>
  <si>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</si>
  <si>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</si>
  <si>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</si>
  <si>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</si>
  <si>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</si>
  <si>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</si>
  <si>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</si>
  <si>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</si>
  <si>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</si>
  <si>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</si>
  <si>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</si>
  <si>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</si>
  <si>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</si>
  <si>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</si>
  <si>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</si>
  <si>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</si>
  <si>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</si>
  <si>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</si>
  <si>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</si>
  <si>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</si>
  <si>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</si>
  <si>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</si>
  <si>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</si>
  <si>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</si>
  <si>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</si>
  <si>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</si>
  <si>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</si>
  <si>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</si>
  <si>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</si>
  <si>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</si>
  <si>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</si>
  <si>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</si>
  <si>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</si>
  <si>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</si>
  <si>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</si>
  <si>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</si>
  <si>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</si>
  <si>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</si>
  <si>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</si>
  <si>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</si>
  <si>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</si>
  <si>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</si>
  <si>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</si>
  <si>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</si>
  <si>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</si>
  <si>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</si>
  <si>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</si>
  <si>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</si>
  <si>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</si>
  <si>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</si>
  <si>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</si>
  <si>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</si>
  <si>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</si>
  <si>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</si>
  <si>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</si>
  <si>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</si>
  <si>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</si>
  <si>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</si>
  <si>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</si>
  <si>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</si>
  <si>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</si>
  <si>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</si>
  <si>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</si>
  <si>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</si>
  <si>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</si>
  <si>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</si>
  <si>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</si>
  <si>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</si>
  <si>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</si>
  <si>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</si>
  <si>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</si>
  <si>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</si>
  <si>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</si>
  <si>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</si>
  <si>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</si>
  <si>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</si>
  <si>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</si>
  <si>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</si>
  <si>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</si>
  <si>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</si>
  <si>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</si>
  <si>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</si>
  <si>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</si>
  <si>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</si>
  <si>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</si>
  <si>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</si>
  <si>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</si>
  <si>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</si>
  <si>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</si>
  <si>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</si>
  <si>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</si>
  <si>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</si>
  <si>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</si>
  <si>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</si>
  <si>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</si>
  <si>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</si>
  <si>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</si>
  <si>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</si>
  <si>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</si>
  <si>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</si>
  <si>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</si>
  <si>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</si>
  <si>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</si>
  <si>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</si>
  <si>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</si>
  <si>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</si>
  <si>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</si>
  <si>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</si>
  <si>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</si>
  <si>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</si>
  <si>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</si>
  <si>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</si>
  <si>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</si>
  <si>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</si>
  <si>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</si>
  <si>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</si>
  <si>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</si>
  <si>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</si>
  <si>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</si>
  <si>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</si>
  <si>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</si>
  <si>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</si>
  <si>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</si>
  <si>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</si>
  <si>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</si>
  <si>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</si>
  <si>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</si>
  <si>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</si>
  <si>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</si>
  <si>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</si>
  <si>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</si>
  <si>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</si>
  <si>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</si>
  <si>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</si>
  <si>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</si>
  <si>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</si>
  <si>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</si>
  <si>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</si>
  <si>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</si>
  <si>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</si>
  <si>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</si>
  <si>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</si>
  <si>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</si>
  <si>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</si>
  <si>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</si>
  <si>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</si>
  <si>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</si>
  <si>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</si>
  <si>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</si>
  <si>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</si>
  <si>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</si>
  <si>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</si>
  <si>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</si>
  <si>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</si>
  <si>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</si>
  <si>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</si>
  <si>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</si>
  <si>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</si>
  <si>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</si>
  <si>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</si>
  <si>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</si>
  <si>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</si>
  <si>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</si>
  <si>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</si>
  <si>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</si>
  <si>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</si>
  <si>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</si>
  <si>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</si>
  <si>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</si>
  <si>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</si>
  <si>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</si>
  <si>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</si>
  <si>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</si>
  <si>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</si>
  <si>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</si>
  <si>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</si>
  <si>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</si>
  <si>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</si>
  <si>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</si>
  <si>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</si>
  <si>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</si>
  <si>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</si>
  <si>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</si>
  <si>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</si>
  <si>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</si>
  <si>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</si>
  <si>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</si>
  <si>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</si>
  <si>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</si>
  <si>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</si>
  <si>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</si>
  <si>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</si>
  <si>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</si>
  <si>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</si>
  <si>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</si>
  <si>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</si>
  <si>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</si>
  <si>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</si>
  <si>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</si>
  <si>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</si>
  <si>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　　市町村たばこ税</t>
    <phoneticPr fontId="5"/>
  </si>
  <si>
    <t>教育費</t>
  </si>
  <si>
    <t>自動車税環境性能割交付金</t>
    <phoneticPr fontId="5"/>
  </si>
  <si>
    <t>災害復旧費</t>
  </si>
  <si>
    <t>公債費</t>
  </si>
  <si>
    <t>地方特例交付金等</t>
    <rPh sb="7" eb="8">
      <t>トウ</t>
    </rPh>
    <phoneticPr fontId="16"/>
  </si>
  <si>
    <t>諸支出金</t>
    <rPh sb="3" eb="4">
      <t>キン</t>
    </rPh>
    <phoneticPr fontId="25"/>
  </si>
  <si>
    <t>　個人住民税減収補塡特例交付金</t>
    <phoneticPr fontId="5"/>
  </si>
  <si>
    <t>目的税</t>
  </si>
  <si>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</si>
  <si>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</si>
  <si>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</si>
  <si>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</si>
  <si>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</si>
  <si>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</si>
  <si>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</si>
  <si>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</si>
  <si>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</si>
  <si>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</si>
  <si>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</si>
  <si>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</si>
  <si>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</si>
  <si>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</si>
  <si>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</si>
  <si>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</si>
  <si>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</si>
  <si>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</si>
  <si>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</si>
  <si>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</si>
  <si>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</si>
  <si>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</si>
  <si>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</si>
  <si>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</si>
  <si>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</si>
  <si>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</si>
  <si>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</si>
  <si>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</si>
  <si>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</si>
  <si>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</si>
  <si>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</si>
  <si>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</si>
  <si>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</si>
  <si>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</si>
  <si>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</si>
  <si>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</si>
  <si>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</si>
  <si>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</si>
  <si>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</si>
  <si>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</si>
  <si>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</si>
  <si>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</si>
  <si>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</si>
  <si>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</si>
  <si>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</si>
  <si>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</si>
  <si>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</si>
  <si>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</si>
  <si>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</si>
  <si>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</si>
  <si>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</si>
  <si>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　積立金</t>
    <phoneticPr fontId="5"/>
  </si>
  <si>
    <t>地方債</t>
  </si>
  <si>
    <t>上水道</t>
    <phoneticPr fontId="5"/>
  </si>
  <si>
    <t>被保険者
1人当り</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</si>
  <si>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</si>
  <si>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</si>
  <si>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</si>
  <si>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投資的経費計</t>
    <rPh sb="5" eb="6">
      <t>ケイ</t>
    </rPh>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</si>
  <si>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</si>
  <si>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</si>
  <si>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</si>
  <si>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</si>
  <si>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</si>
  <si>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</si>
  <si>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</si>
  <si>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</si>
  <si>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</si>
  <si>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</si>
  <si>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香川県綾川町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</si>
  <si>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</si>
  <si>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</si>
  <si>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</si>
  <si>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</si>
  <si>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</si>
  <si>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</si>
  <si>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</si>
  <si>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</si>
  <si>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</si>
  <si>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</si>
  <si>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</si>
  <si>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</si>
  <si>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</si>
  <si>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</si>
  <si>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</si>
  <si>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</si>
  <si>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</si>
  <si>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</si>
  <si>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</si>
  <si>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</si>
  <si>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町営バス運送事業特別会計</t>
    <phoneticPr fontId="5"/>
  </si>
  <si>
    <t>火葬事業特別会計</t>
    <phoneticPr fontId="5"/>
  </si>
  <si>
    <t>墓園事業特別会計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</si>
  <si>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</si>
  <si>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</si>
  <si>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</si>
  <si>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</si>
  <si>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</si>
  <si>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</si>
  <si>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</si>
  <si>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</si>
  <si>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</si>
  <si>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</si>
  <si>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</si>
  <si>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</si>
  <si>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</si>
  <si>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</si>
  <si>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</si>
  <si>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</si>
  <si>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</si>
  <si>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</si>
  <si>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</si>
  <si>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国民健康保険陶病院事業会計</t>
    <phoneticPr fontId="5"/>
  </si>
  <si>
    <t>介護老人保健施設事業会計</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</si>
  <si>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</si>
  <si>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</si>
  <si>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</si>
  <si>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</si>
  <si>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</si>
  <si>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</si>
  <si>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</si>
  <si>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</si>
  <si>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</si>
  <si>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</si>
  <si>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</si>
  <si>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</si>
  <si>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</si>
  <si>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</si>
  <si>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</si>
  <si>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</si>
  <si>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</si>
  <si>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</si>
  <si>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</si>
  <si>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</si>
  <si>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</si>
  <si>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</si>
  <si>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</si>
  <si>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</si>
  <si>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</si>
  <si>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</si>
  <si>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</si>
  <si>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</si>
  <si>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</si>
  <si>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</si>
  <si>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</si>
  <si>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</si>
  <si>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</si>
  <si>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</si>
  <si>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</si>
  <si>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</si>
  <si>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</si>
  <si>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</si>
  <si>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</si>
  <si>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</si>
  <si>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</si>
  <si>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</si>
  <si>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</si>
  <si>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</si>
  <si>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</si>
  <si>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</si>
  <si>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</si>
  <si>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</si>
  <si>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</si>
  <si>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</si>
  <si>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</si>
  <si>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</si>
  <si>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</si>
  <si>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</si>
  <si>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</si>
  <si>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</si>
  <si>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</si>
  <si>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</si>
  <si>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</si>
  <si>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</si>
  <si>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</si>
  <si>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</si>
  <si>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</si>
  <si>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</si>
  <si>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</si>
  <si>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</si>
  <si>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</si>
  <si>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</si>
  <si>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</si>
  <si>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</si>
  <si>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国民健康保険陶病院事業会計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</si>
  <si>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</si>
  <si>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</si>
  <si>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</si>
  <si>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</si>
  <si>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</si>
  <si>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</si>
  <si>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</si>
  <si>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</si>
  <si>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</si>
  <si>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</si>
  <si>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</si>
  <si>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</si>
  <si>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</si>
  <si>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</si>
  <si>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</si>
  <si>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</si>
  <si>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</si>
  <si>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</si>
  <si>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</si>
  <si>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</si>
  <si>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</si>
  <si>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</si>
  <si>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</si>
  <si>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</si>
  <si>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</si>
  <si>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</si>
  <si>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</si>
  <si>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</si>
  <si>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</si>
  <si>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</si>
  <si>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</si>
  <si>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</si>
  <si>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</si>
  <si>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</si>
  <si>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</si>
  <si>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</si>
  <si>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</si>
  <si>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</si>
  <si>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</si>
  <si>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</si>
  <si>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</si>
  <si>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</si>
  <si>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</si>
  <si>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</si>
  <si>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</si>
  <si>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</si>
  <si>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</si>
  <si>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</si>
  <si>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</si>
  <si>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</si>
  <si>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</si>
  <si>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</si>
  <si>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</si>
  <si>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</si>
  <si>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</si>
  <si>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</si>
  <si>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</si>
  <si>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</si>
  <si>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</si>
  <si>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</si>
  <si>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</si>
  <si>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</si>
  <si>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</si>
  <si>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</si>
  <si>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</si>
  <si>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</si>
  <si>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</si>
  <si>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</si>
  <si>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</si>
  <si>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</si>
  <si>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</si>
  <si>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</si>
  <si>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</si>
  <si>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</si>
  <si>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</si>
  <si>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</si>
  <si>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</si>
  <si>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</si>
  <si>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</si>
  <si>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</si>
  <si>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</si>
  <si>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</si>
  <si>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</si>
  <si>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</si>
  <si>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</si>
  <si>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</si>
  <si>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</si>
  <si>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</si>
  <si>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</si>
  <si>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14.61</t>
  </si>
  <si>
    <t>▲ 5.56</t>
  </si>
  <si>
    <t>▲ 5.50</t>
  </si>
  <si>
    <t>▲ 8.88</t>
  </si>
  <si>
    <t>国民健康保険陶病院事業会計</t>
  </si>
  <si>
    <t>一般会計</t>
  </si>
  <si>
    <t>介護保険特別会計</t>
  </si>
  <si>
    <t>介護老人保健施設事業会計</t>
  </si>
  <si>
    <t>下水道事業特別会計</t>
  </si>
  <si>
    <t>国民健康保険診療所特別会計</t>
  </si>
  <si>
    <t>国民健康保険特別会計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</si>
  <si>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</si>
  <si>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</si>
  <si>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</si>
  <si>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</si>
  <si>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</si>
  <si>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</si>
  <si>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</si>
  <si>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</si>
  <si>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</si>
  <si>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</si>
  <si>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有限会社綾歌南部農業振興公社</t>
    <rPh sb="0" eb="2">
      <t>ユウゲン</t>
    </rPh>
    <rPh sb="2" eb="4">
      <t>カイシャ</t>
    </rPh>
    <rPh sb="4" eb="6">
      <t>アヤウタ</t>
    </rPh>
    <rPh sb="6" eb="8">
      <t>ナンブ</t>
    </rPh>
    <rPh sb="8" eb="10">
      <t>ノウギョウ</t>
    </rPh>
    <rPh sb="10" eb="12">
      <t>シンコウ</t>
    </rPh>
    <rPh sb="12" eb="14">
      <t>コウシャ</t>
    </rPh>
    <phoneticPr fontId="2"/>
  </si>
  <si>
    <t>株式会社綾南プラザ</t>
    <rPh sb="0" eb="2">
      <t>カブシキ</t>
    </rPh>
    <rPh sb="2" eb="4">
      <t>カイシャ</t>
    </rPh>
    <rPh sb="4" eb="6">
      <t>リョウナン</t>
    </rPh>
    <phoneticPr fontId="2"/>
  </si>
  <si>
    <t>法適用企業</t>
  </si>
  <si>
    <t>法非適用企業</t>
  </si>
  <si>
    <t>香川県市町総合事務組合</t>
  </si>
  <si>
    <t>香川県後期高齢者医療広域連合（一般会計）</t>
  </si>
  <si>
    <t>香川県後期高齢者医療広域連合（後期高齢者医療事業）</t>
  </si>
  <si>
    <t>香川県広域水道企業団（水道事業会計）</t>
  </si>
  <si>
    <t>香川県広域水道企業団（工業用水道事業会計）</t>
  </si>
  <si>
    <t>法適用企業</t>
    <rPh sb="0" eb="1">
      <t>ホウ</t>
    </rPh>
    <rPh sb="1" eb="3">
      <t>テキヨウ</t>
    </rPh>
    <rPh sb="3" eb="5">
      <t>キギョウ</t>
    </rPh>
    <phoneticPr fontId="2"/>
  </si>
  <si>
    <t>育英事業基金</t>
    <rPh sb="0" eb="2">
      <t>イクエイ</t>
    </rPh>
    <rPh sb="2" eb="4">
      <t>ジギョウ</t>
    </rPh>
    <rPh sb="4" eb="6">
      <t>キキン</t>
    </rPh>
    <phoneticPr fontId="2"/>
  </si>
  <si>
    <t>公共施設等長寿命化基金</t>
    <phoneticPr fontId="2"/>
  </si>
  <si>
    <t>塵埃埋立場建設基金</t>
    <phoneticPr fontId="2"/>
  </si>
  <si>
    <t>子育て支援基金</t>
    <phoneticPr fontId="2"/>
  </si>
  <si>
    <t>学校施設整備基金</t>
    <phoneticPr fontId="2"/>
  </si>
  <si>
    <t xml:space="preserve">※8：職員の状況については、令和3年地方公務員給与実態調査に基づいている。 </t>
  </si>
  <si>
    <t>令和3年度</t>
    <phoneticPr fontId="25"/>
  </si>
  <si>
    <t>香川県綾川町</t>
    <phoneticPr fontId="25"/>
  </si>
  <si>
    <t>目的別歳出の状況（単位 千円・％）</t>
    <phoneticPr fontId="5"/>
  </si>
  <si>
    <t>地方譲与税</t>
    <phoneticPr fontId="5"/>
  </si>
  <si>
    <t>　法定普通税</t>
    <phoneticPr fontId="5"/>
  </si>
  <si>
    <t>　　　所得割</t>
    <phoneticPr fontId="5"/>
  </si>
  <si>
    <t>-</t>
    <phoneticPr fontId="5"/>
  </si>
  <si>
    <t>-</t>
    <phoneticPr fontId="5"/>
  </si>
  <si>
    <t>　　軽自動車税</t>
    <phoneticPr fontId="5"/>
  </si>
  <si>
    <t>　　鉱産税</t>
    <phoneticPr fontId="5"/>
  </si>
  <si>
    <t>法人事業税交付金</t>
    <phoneticPr fontId="16"/>
  </si>
  <si>
    <t>　　特別土地保有税</t>
    <phoneticPr fontId="5"/>
  </si>
  <si>
    <t>　法定外普通税</t>
    <phoneticPr fontId="5"/>
  </si>
  <si>
    <t>前年度繰上充用金</t>
    <phoneticPr fontId="5"/>
  </si>
  <si>
    <t>　法定目的税</t>
    <phoneticPr fontId="5"/>
  </si>
  <si>
    <t>　　都市計画税</t>
    <phoneticPr fontId="5"/>
  </si>
  <si>
    <t>　　水利地益税等</t>
    <phoneticPr fontId="5"/>
  </si>
  <si>
    <t>　特別交付税</t>
    <phoneticPr fontId="5"/>
  </si>
  <si>
    <t>　法定外目的税</t>
    <phoneticPr fontId="5"/>
  </si>
  <si>
    <t>　人件費</t>
    <phoneticPr fontId="5"/>
  </si>
  <si>
    <t>交通安全対策特別交付金</t>
    <phoneticPr fontId="5"/>
  </si>
  <si>
    <t>　うち元金</t>
    <phoneticPr fontId="25"/>
  </si>
  <si>
    <t>　うち利子</t>
    <phoneticPr fontId="25"/>
  </si>
  <si>
    <t>・計</t>
    <phoneticPr fontId="5"/>
  </si>
  <si>
    <t>一時借入金利子</t>
    <phoneticPr fontId="5"/>
  </si>
  <si>
    <t>　物件費</t>
    <phoneticPr fontId="5"/>
  </si>
  <si>
    <t>下水道</t>
    <phoneticPr fontId="5"/>
  </si>
  <si>
    <t>　　うち一部事務組合負担金</t>
    <phoneticPr fontId="5"/>
  </si>
  <si>
    <t>病院</t>
    <phoneticPr fontId="5"/>
  </si>
  <si>
    <t>　繰出金</t>
    <phoneticPr fontId="5"/>
  </si>
  <si>
    <t>介護サービス</t>
    <phoneticPr fontId="5"/>
  </si>
  <si>
    <t>保険税(料)収入額</t>
    <phoneticPr fontId="5"/>
  </si>
  <si>
    <t>　投資・出資金・貸付金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</si>
  <si>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</si>
  <si>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</si>
  <si>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</si>
  <si>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</si>
  <si>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</si>
  <si>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</si>
  <si>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失業対策事業費</t>
    <phoneticPr fontId="5"/>
  </si>
  <si>
    <t>歳出合計</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</si>
  <si>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</si>
  <si>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</si>
  <si>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</si>
  <si>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</si>
  <si>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</si>
  <si>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及び将来負担比率については類似団体平均を大きく下回っている。これは、合併後より取り組んでいる行政改革大綱において地方債の新規発行を抑制していることに起因する。今後も引き続き事業の必要性を見極めながら歳出を抑制していくとともに、公債費等義務的経費の削減を中心とする行財政改革をすすめていくことで、更なる財政の健全化に努める。</t>
    <rPh sb="53" eb="55">
      <t>ギョウセイ</t>
    </rPh>
    <rPh sb="55" eb="57">
      <t>カイカク</t>
    </rPh>
    <rPh sb="57" eb="59">
      <t>タイコウ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</si>
  <si>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</si>
  <si>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</si>
  <si>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</si>
  <si>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行政改革大綱において地方債の新規発行を抑制してきた結果、将来負担比率は類似団体平均を大きく下回っている。また、有形固定資産減価償却率についても類似団体の平均を下回ることができているが、これは公共施設等総合管理計画において公共施設等の延べ床面積を５％以上削減するという目標を設定しており、それに向けて取り組んでいることが要因である。</t>
    <rPh sb="124" eb="126">
      <t>イジョウ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</si>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</sst>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1" xfId="16" applyFont="1" applyFill="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ECF7-4AF4-9D7F-3CB3B3EC2A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54660</c:v>
                </c:pt>
                <c:pt idx="1">
                  <c:v>47383</c:v>
                </c:pt>
                <c:pt idx="2">
                  <c:v>75491</c:v>
                </c:pt>
                <c:pt idx="3">
                  <c:v>76907</c:v>
                </c:pt>
                <c:pt idx="4">
                  <c:v>33453</c:v>
                </c:pt>
              </c:numCache>
            </c:numRef>
          </c:val>
          <c:smooth val="0"/>
          <c:extLst>
            <c:ext xmlns:c16="http://schemas.microsoft.com/office/drawing/2014/chart" uri="{C3380CC4-5D6E-409C-BE32-E72D297353CC}">
              <c16:uniqueId val="{00000001-ECF7-4AF4-9D7F-3CB3B3EC2A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12.08</c:v>
                </c:pt>
                <c:pt idx="1">
                  <c:v>9.27</c:v>
                </c:pt>
                <c:pt idx="2">
                  <c:v>9.64</c:v>
                </c:pt>
                <c:pt idx="3">
                  <c:v>7.12</c:v>
                </c:pt>
                <c:pt idx="4">
                  <c:v>9.16</c:v>
                </c:pt>
              </c:numCache>
            </c:numRef>
          </c:val>
          <c:extLst>
            <c:ext xmlns:c16="http://schemas.microsoft.com/office/drawing/2014/chart" uri="{C3380CC4-5D6E-409C-BE32-E72D297353CC}">
              <c16:uniqueId val="{00000000-EEB0-46D5-81BF-F43D4FD71A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62.67</c:v>
                </c:pt>
                <c:pt idx="1">
                  <c:v>71.08</c:v>
                </c:pt>
                <c:pt idx="2">
                  <c:v>74.819999999999993</c:v>
                </c:pt>
                <c:pt idx="3">
                  <c:v>71.97</c:v>
                </c:pt>
                <c:pt idx="4">
                  <c:v>74.78</c:v>
                </c:pt>
              </c:numCache>
            </c:numRef>
          </c:val>
          <c:extLst>
            <c:ext xmlns:c16="http://schemas.microsoft.com/office/drawing/2014/chart" uri="{C3380CC4-5D6E-409C-BE32-E72D297353CC}">
              <c16:uniqueId val="{00000001-EEB0-46D5-81BF-F43D4FD71A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-14.61</c:v>
                </c:pt>
                <c:pt idx="1">
                  <c:v>-5.56</c:v>
                </c:pt>
                <c:pt idx="2">
                  <c:v>-5.5</c:v>
                </c:pt>
                <c:pt idx="3">
                  <c:v>-8.8800000000000008</c:v>
                </c:pt>
                <c:pt idx="4">
                  <c:v>2.66</c:v>
                </c:pt>
              </c:numCache>
            </c:numRef>
          </c:val>
          <c:smooth val="0"/>
          <c:extLst>
            <c:ext xmlns:c16="http://schemas.microsoft.com/office/drawing/2014/chart" uri="{C3380CC4-5D6E-409C-BE32-E72D297353CC}">
              <c16:uniqueId val="{00000002-EEB0-46D5-81BF-F43D4FD71A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7.03</c:v>
                </c:pt>
                <c:pt idx="2">
                  <c:v>#N/A</c:v>
                </c:pt>
                <c:pt idx="3">
                  <c:v>0.12</c:v>
                </c:pt>
                <c:pt idx="4">
                  <c:v>#N/A</c:v>
                </c:pt>
                <c:pt idx="5">
                  <c:v>0.05</c:v>
                </c:pt>
                <c:pt idx="6">
                  <c:v>#N/A</c:v>
                </c:pt>
                <c:pt idx="7">
                  <c:v>0.06</c:v>
                </c:pt>
                <c:pt idx="8">
                  <c:v>#N/A</c:v>
                </c:pt>
                <c:pt idx="9">
                  <c:v>0.04</c:v>
                </c:pt>
              </c:numCache>
            </c:numRef>
          </c:val>
          <c:extLst>
            <c:ext xmlns:c16="http://schemas.microsoft.com/office/drawing/2014/chart" uri="{C3380CC4-5D6E-409C-BE32-E72D297353CC}">
              <c16:uniqueId val="{00000000-FDFF-4C6D-85D8-62279B41F1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FF-4C6D-85D8-62279B41F10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0.02</c:v>
                </c:pt>
                <c:pt idx="8">
                  <c:v>#N/A</c:v>
                </c:pt>
                <c:pt idx="9">
                  <c:v>0.04</c:v>
                </c:pt>
              </c:numCache>
            </c:numRef>
          </c:val>
          <c:extLst>
            <c:ext xmlns:c16="http://schemas.microsoft.com/office/drawing/2014/chart" uri="{C3380CC4-5D6E-409C-BE32-E72D297353CC}">
              <c16:uniqueId val="{00000002-FDFF-4C6D-85D8-62279B41F104}"/>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1.53</c:v>
                </c:pt>
                <c:pt idx="2">
                  <c:v>#N/A</c:v>
                </c:pt>
                <c:pt idx="3">
                  <c:v>1.35</c:v>
                </c:pt>
                <c:pt idx="4">
                  <c:v>#N/A</c:v>
                </c:pt>
                <c:pt idx="5">
                  <c:v>0.26</c:v>
                </c:pt>
                <c:pt idx="6">
                  <c:v>#N/A</c:v>
                </c:pt>
                <c:pt idx="7">
                  <c:v>0.19</c:v>
                </c:pt>
                <c:pt idx="8">
                  <c:v>#N/A</c:v>
                </c:pt>
                <c:pt idx="9">
                  <c:v>0.08</c:v>
                </c:pt>
              </c:numCache>
            </c:numRef>
          </c:val>
          <c:extLst>
            <c:ext xmlns:c16="http://schemas.microsoft.com/office/drawing/2014/chart" uri="{C3380CC4-5D6E-409C-BE32-E72D297353CC}">
              <c16:uniqueId val="{00000003-FDFF-4C6D-85D8-62279B41F104}"/>
            </c:ext>
          </c:extLst>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0.24</c:v>
                </c:pt>
                <c:pt idx="2">
                  <c:v>#N/A</c:v>
                </c:pt>
                <c:pt idx="3">
                  <c:v>0.18</c:v>
                </c:pt>
                <c:pt idx="4">
                  <c:v>#N/A</c:v>
                </c:pt>
                <c:pt idx="5">
                  <c:v>0.13</c:v>
                </c:pt>
                <c:pt idx="6">
                  <c:v>#N/A</c:v>
                </c:pt>
                <c:pt idx="7">
                  <c:v>0.1</c:v>
                </c:pt>
                <c:pt idx="8">
                  <c:v>#N/A</c:v>
                </c:pt>
                <c:pt idx="9">
                  <c:v>0.18</c:v>
                </c:pt>
              </c:numCache>
            </c:numRef>
          </c:val>
          <c:extLst>
            <c:ext xmlns:c16="http://schemas.microsoft.com/office/drawing/2014/chart" uri="{C3380CC4-5D6E-409C-BE32-E72D297353CC}">
              <c16:uniqueId val="{00000004-FDFF-4C6D-85D8-62279B41F10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0.13</c:v>
                </c:pt>
                <c:pt idx="2">
                  <c:v>#N/A</c:v>
                </c:pt>
                <c:pt idx="3">
                  <c:v>0.28999999999999998</c:v>
                </c:pt>
                <c:pt idx="4">
                  <c:v>#N/A</c:v>
                </c:pt>
                <c:pt idx="5">
                  <c:v>0.26</c:v>
                </c:pt>
                <c:pt idx="6">
                  <c:v>#N/A</c:v>
                </c:pt>
                <c:pt idx="7">
                  <c:v>0.34</c:v>
                </c:pt>
                <c:pt idx="8">
                  <c:v>#N/A</c:v>
                </c:pt>
                <c:pt idx="9">
                  <c:v>0.25</c:v>
                </c:pt>
              </c:numCache>
            </c:numRef>
          </c:val>
          <c:extLst>
            <c:ext xmlns:c16="http://schemas.microsoft.com/office/drawing/2014/chart" uri="{C3380CC4-5D6E-409C-BE32-E72D297353CC}">
              <c16:uniqueId val="{00000005-FDFF-4C6D-85D8-62279B41F104}"/>
            </c:ext>
          </c:extLst>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1.94</c:v>
                </c:pt>
                <c:pt idx="2">
                  <c:v>#N/A</c:v>
                </c:pt>
                <c:pt idx="3">
                  <c:v>1.28</c:v>
                </c:pt>
                <c:pt idx="4">
                  <c:v>#N/A</c:v>
                </c:pt>
                <c:pt idx="5">
                  <c:v>0.6</c:v>
                </c:pt>
                <c:pt idx="6">
                  <c:v>#N/A</c:v>
                </c:pt>
                <c:pt idx="7">
                  <c:v>0.86</c:v>
                </c:pt>
                <c:pt idx="8">
                  <c:v>#N/A</c:v>
                </c:pt>
                <c:pt idx="9">
                  <c:v>0.93</c:v>
                </c:pt>
              </c:numCache>
            </c:numRef>
          </c:val>
          <c:extLst>
            <c:ext xmlns:c16="http://schemas.microsoft.com/office/drawing/2014/chart" uri="{C3380CC4-5D6E-409C-BE32-E72D297353CC}">
              <c16:uniqueId val="{00000006-FDFF-4C6D-85D8-62279B41F10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0.92</c:v>
                </c:pt>
                <c:pt idx="2">
                  <c:v>#N/A</c:v>
                </c:pt>
                <c:pt idx="3">
                  <c:v>1.22</c:v>
                </c:pt>
                <c:pt idx="4">
                  <c:v>#N/A</c:v>
                </c:pt>
                <c:pt idx="5">
                  <c:v>1.53</c:v>
                </c:pt>
                <c:pt idx="6">
                  <c:v>#N/A</c:v>
                </c:pt>
                <c:pt idx="7">
                  <c:v>1.75</c:v>
                </c:pt>
                <c:pt idx="8">
                  <c:v>#N/A</c:v>
                </c:pt>
                <c:pt idx="9">
                  <c:v>1.64</c:v>
                </c:pt>
              </c:numCache>
            </c:numRef>
          </c:val>
          <c:extLst>
            <c:ext xmlns:c16="http://schemas.microsoft.com/office/drawing/2014/chart" uri="{C3380CC4-5D6E-409C-BE32-E72D297353CC}">
              <c16:uniqueId val="{00000007-FDFF-4C6D-85D8-62279B41F1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c:v>
                </c:pt>
                <c:pt idx="2">
                  <c:v>#N/A</c:v>
                </c:pt>
                <c:pt idx="3">
                  <c:v>9.16</c:v>
                </c:pt>
                <c:pt idx="4">
                  <c:v>#N/A</c:v>
                </c:pt>
                <c:pt idx="5">
                  <c:v>9.58</c:v>
                </c:pt>
                <c:pt idx="6">
                  <c:v>#N/A</c:v>
                </c:pt>
                <c:pt idx="7">
                  <c:v>7.05</c:v>
                </c:pt>
                <c:pt idx="8">
                  <c:v>#N/A</c:v>
                </c:pt>
                <c:pt idx="9">
                  <c:v>9.11</c:v>
                </c:pt>
              </c:numCache>
            </c:numRef>
          </c:val>
          <c:extLst>
            <c:ext xmlns:c16="http://schemas.microsoft.com/office/drawing/2014/chart" uri="{C3380CC4-5D6E-409C-BE32-E72D297353CC}">
              <c16:uniqueId val="{00000008-FDFF-4C6D-85D8-62279B41F104}"/>
            </c:ext>
          </c:extLst>
        </c:ser>
        <c:ser>
          <c:idx val="9"/>
          <c:order val="9"/>
          <c:tx>
            <c:strRef>
              <c:f>データシート!$A$36</c:f>
              <c:strCache>
                <c:ptCount val="1"/>
                <c:pt idx="0">
                  <c:v>国民健康保険陶病院事業会計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33.840000000000003</c:v>
                </c:pt>
                <c:pt idx="2">
                  <c:v>#N/A</c:v>
                </c:pt>
                <c:pt idx="3">
                  <c:v>34.840000000000003</c:v>
                </c:pt>
                <c:pt idx="4">
                  <c:v>#N/A</c:v>
                </c:pt>
                <c:pt idx="5">
                  <c:v>36.799999999999997</c:v>
                </c:pt>
                <c:pt idx="6">
                  <c:v>#N/A</c:v>
                </c:pt>
                <c:pt idx="7">
                  <c:v>34.950000000000003</c:v>
                </c:pt>
                <c:pt idx="8">
                  <c:v>#N/A</c:v>
                </c:pt>
                <c:pt idx="9">
                  <c:v>34.43</c:v>
                </c:pt>
              </c:numCache>
            </c:numRef>
          </c:val>
          <c:extLst>
            <c:ext xmlns:c16="http://schemas.microsoft.com/office/drawing/2014/chart" uri="{C3380CC4-5D6E-409C-BE32-E72D297353CC}">
              <c16:uniqueId val="{00000009-FDFF-4C6D-85D8-62279B41F1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809</c:v>
                </c:pt>
                <c:pt idx="5">
                  <c:v>800</c:v>
                </c:pt>
                <c:pt idx="8">
                  <c:v>754</c:v>
                </c:pt>
                <c:pt idx="11">
                  <c:v>756</c:v>
                </c:pt>
                <c:pt idx="14">
                  <c:v>778</c:v>
                </c:pt>
              </c:numCache>
            </c:numRef>
          </c:val>
          <c:extLst>
            <c:ext xmlns:c16="http://schemas.microsoft.com/office/drawing/2014/chart" uri="{C3380CC4-5D6E-409C-BE32-E72D297353CC}">
              <c16:uniqueId val="{00000000-1840-4CA2-AE42-F90BAECF39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40-4CA2-AE42-F90BAECF39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4</c:v>
                </c:pt>
                <c:pt idx="6">
                  <c:v>3</c:v>
                </c:pt>
                <c:pt idx="9">
                  <c:v>2</c:v>
                </c:pt>
                <c:pt idx="12">
                  <c:v>3</c:v>
                </c:pt>
              </c:numCache>
            </c:numRef>
          </c:val>
          <c:extLst>
            <c:ext xmlns:c16="http://schemas.microsoft.com/office/drawing/2014/chart" uri="{C3380CC4-5D6E-409C-BE32-E72D297353CC}">
              <c16:uniqueId val="{00000002-1840-4CA2-AE42-F90BAECF39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3-1840-4CA2-AE42-F90BAECF39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256</c:v>
                </c:pt>
                <c:pt idx="3">
                  <c:v>254</c:v>
                </c:pt>
                <c:pt idx="6">
                  <c:v>257</c:v>
                </c:pt>
                <c:pt idx="9">
                  <c:v>262</c:v>
                </c:pt>
                <c:pt idx="12">
                  <c:v>268</c:v>
                </c:pt>
              </c:numCache>
            </c:numRef>
          </c:val>
          <c:extLst>
            <c:ext xmlns:c16="http://schemas.microsoft.com/office/drawing/2014/chart" uri="{C3380CC4-5D6E-409C-BE32-E72D297353CC}">
              <c16:uniqueId val="{00000004-1840-4CA2-AE42-F90BAECF39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40-4CA2-AE42-F90BAECF39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40-4CA2-AE42-F90BAECF39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452</c:v>
                </c:pt>
                <c:pt idx="3">
                  <c:v>416</c:v>
                </c:pt>
                <c:pt idx="6">
                  <c:v>345</c:v>
                </c:pt>
                <c:pt idx="9">
                  <c:v>337</c:v>
                </c:pt>
                <c:pt idx="12">
                  <c:v>361</c:v>
                </c:pt>
              </c:numCache>
            </c:numRef>
          </c:val>
          <c:extLst>
            <c:ext xmlns:c16="http://schemas.microsoft.com/office/drawing/2014/chart" uri="{C3380CC4-5D6E-409C-BE32-E72D297353CC}">
              <c16:uniqueId val="{00000007-1840-4CA2-AE42-F90BAECF39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-97</c:v>
                </c:pt>
                <c:pt idx="2">
                  <c:v>#N/A</c:v>
                </c:pt>
                <c:pt idx="3">
                  <c:v>#N/A</c:v>
                </c:pt>
                <c:pt idx="4">
                  <c:v>-125</c:v>
                </c:pt>
                <c:pt idx="5">
                  <c:v>#N/A</c:v>
                </c:pt>
                <c:pt idx="6">
                  <c:v>#N/A</c:v>
                </c:pt>
                <c:pt idx="7">
                  <c:v>-149</c:v>
                </c:pt>
                <c:pt idx="8">
                  <c:v>#N/A</c:v>
                </c:pt>
                <c:pt idx="9">
                  <c:v>#N/A</c:v>
                </c:pt>
                <c:pt idx="10">
                  <c:v>-155</c:v>
                </c:pt>
                <c:pt idx="11">
                  <c:v>#N/A</c:v>
                </c:pt>
                <c:pt idx="12">
                  <c:v>#N/A</c:v>
                </c:pt>
                <c:pt idx="13">
                  <c:v>-146</c:v>
                </c:pt>
                <c:pt idx="14">
                  <c:v>#N/A</c:v>
                </c:pt>
              </c:numCache>
            </c:numRef>
          </c:val>
          <c:smooth val="0"/>
          <c:extLst>
            <c:ext xmlns:c16="http://schemas.microsoft.com/office/drawing/2014/chart" uri="{C3380CC4-5D6E-409C-BE32-E72D297353CC}">
              <c16:uniqueId val="{00000008-1840-4CA2-AE42-F90BAECF39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8904</c:v>
                </c:pt>
                <c:pt idx="5">
                  <c:v>8833</c:v>
                </c:pt>
                <c:pt idx="8">
                  <c:v>9079</c:v>
                </c:pt>
                <c:pt idx="11">
                  <c:v>8943</c:v>
                </c:pt>
                <c:pt idx="14">
                  <c:v>8650</c:v>
                </c:pt>
              </c:numCache>
            </c:numRef>
          </c:val>
          <c:extLst>
            <c:ext xmlns:c16="http://schemas.microsoft.com/office/drawing/2014/chart" uri="{C3380CC4-5D6E-409C-BE32-E72D297353CC}">
              <c16:uniqueId val="{00000000-BD24-41DE-A0CB-DE39CAB6A2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73</c:v>
                </c:pt>
                <c:pt idx="5">
                  <c:v>51</c:v>
                </c:pt>
                <c:pt idx="8">
                  <c:v>33</c:v>
                </c:pt>
                <c:pt idx="11">
                  <c:v>21</c:v>
                </c:pt>
                <c:pt idx="14">
                  <c:v>14</c:v>
                </c:pt>
              </c:numCache>
            </c:numRef>
          </c:val>
          <c:extLst>
            <c:ext xmlns:c16="http://schemas.microsoft.com/office/drawing/2014/chart" uri="{C3380CC4-5D6E-409C-BE32-E72D297353CC}">
              <c16:uniqueId val="{00000001-BD24-41DE-A0CB-DE39CAB6A2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7773</c:v>
                </c:pt>
                <c:pt idx="5">
                  <c:v>8539</c:v>
                </c:pt>
                <c:pt idx="8">
                  <c:v>8459</c:v>
                </c:pt>
                <c:pt idx="11">
                  <c:v>8942</c:v>
                </c:pt>
                <c:pt idx="14">
                  <c:v>10007</c:v>
                </c:pt>
              </c:numCache>
            </c:numRef>
          </c:val>
          <c:extLst>
            <c:ext xmlns:c16="http://schemas.microsoft.com/office/drawing/2014/chart" uri="{C3380CC4-5D6E-409C-BE32-E72D297353CC}">
              <c16:uniqueId val="{00000002-BD24-41DE-A0CB-DE39CAB6A2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24-41DE-A0CB-DE39CAB6A2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24-41DE-A0CB-DE39CAB6A2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24-41DE-A0CB-DE39CAB6A2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1511</c:v>
                </c:pt>
                <c:pt idx="3">
                  <c:v>1264</c:v>
                </c:pt>
                <c:pt idx="6">
                  <c:v>1251</c:v>
                </c:pt>
                <c:pt idx="9">
                  <c:v>1077</c:v>
                </c:pt>
                <c:pt idx="12">
                  <c:v>1198</c:v>
                </c:pt>
              </c:numCache>
            </c:numRef>
          </c:val>
          <c:extLst>
            <c:ext xmlns:c16="http://schemas.microsoft.com/office/drawing/2014/chart" uri="{C3380CC4-5D6E-409C-BE32-E72D297353CC}">
              <c16:uniqueId val="{00000006-BD24-41DE-A0CB-DE39CAB6A2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D24-41DE-A0CB-DE39CAB6A2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3222</c:v>
                </c:pt>
                <c:pt idx="3">
                  <c:v>2932</c:v>
                </c:pt>
                <c:pt idx="6">
                  <c:v>2718</c:v>
                </c:pt>
                <c:pt idx="9">
                  <c:v>2544</c:v>
                </c:pt>
                <c:pt idx="12">
                  <c:v>2379</c:v>
                </c:pt>
              </c:numCache>
            </c:numRef>
          </c:val>
          <c:extLst>
            <c:ext xmlns:c16="http://schemas.microsoft.com/office/drawing/2014/chart" uri="{C3380CC4-5D6E-409C-BE32-E72D297353CC}">
              <c16:uniqueId val="{00000008-BD24-41DE-A0CB-DE39CAB6A2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D24-41DE-A0CB-DE39CAB6A2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3508</c:v>
                </c:pt>
                <c:pt idx="3">
                  <c:v>3467</c:v>
                </c:pt>
                <c:pt idx="6">
                  <c:v>4044</c:v>
                </c:pt>
                <c:pt idx="9">
                  <c:v>4062</c:v>
                </c:pt>
                <c:pt idx="12">
                  <c:v>3879</c:v>
                </c:pt>
              </c:numCache>
            </c:numRef>
          </c:val>
          <c:extLst>
            <c:ext xmlns:c16="http://schemas.microsoft.com/office/drawing/2014/chart" uri="{C3380CC4-5D6E-409C-BE32-E72D297353CC}">
              <c16:uniqueId val="{0000000A-BD24-41DE-A0CB-DE39CAB6A2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D24-41DE-A0CB-DE39CAB6A2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4916</c:v>
                </c:pt>
                <c:pt idx="1">
                  <c:v>4991</c:v>
                </c:pt>
                <c:pt idx="2">
                  <c:v>5414</c:v>
                </c:pt>
              </c:numCache>
            </c:numRef>
          </c:val>
          <c:extLst>
            <c:ext xmlns:c16="http://schemas.microsoft.com/office/drawing/2014/chart" uri="{C3380CC4-5D6E-409C-BE32-E72D297353CC}">
              <c16:uniqueId val="{00000000-F8AC-4E8A-B0FF-4C504FCB60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773</c:v>
                </c:pt>
                <c:pt idx="1">
                  <c:v>775</c:v>
                </c:pt>
                <c:pt idx="2">
                  <c:v>777</c:v>
                </c:pt>
              </c:numCache>
            </c:numRef>
          </c:val>
          <c:extLst>
            <c:ext xmlns:c16="http://schemas.microsoft.com/office/drawing/2014/chart" uri="{C3380CC4-5D6E-409C-BE32-E72D297353CC}">
              <c16:uniqueId val="{00000001-F8AC-4E8A-B0FF-4C504FCB60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2038</c:v>
                </c:pt>
                <c:pt idx="1">
                  <c:v>2396</c:v>
                </c:pt>
                <c:pt idx="2">
                  <c:v>2915</c:v>
                </c:pt>
              </c:numCache>
            </c:numRef>
          </c:val>
          <c:extLst>
            <c:ext xmlns:c16="http://schemas.microsoft.com/office/drawing/2014/chart" uri="{C3380CC4-5D6E-409C-BE32-E72D297353CC}">
              <c16:uniqueId val="{00000002-F8AC-4E8A-B0FF-4C504FCB60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{83CE7BDB-4628-48FB-BD05-E2BBE9B77E2E}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3B1-4E92-BFA8-48FBF9BF1E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{1330BF81-5331-4C24-BCD0-EDDDC5E1F93B}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B1-4E92-BFA8-48FBF9BF1E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{CD3ED9AD-EFCD-4EE4-B03B-1688D0297271}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B1-4E92-BFA8-48FBF9BF1E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{D4F34477-5116-47F5-B1DA-9D5980628F59}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B1-4E92-BFA8-48FBF9BF1E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{7BE38823-5085-4436-AB9C-690C04E36A2F}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B1-4E92-BFA8-48FBF9BF1E5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{EF1B9AC4-4AC4-4CAC-8B97-FAA2B211B190}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3B1-4E92-BFA8-48FBF9BF1E5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{9F7E17ED-8885-4163-981A-8942B021285F}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3B1-4E92-BFA8-48FBF9BF1E5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{9E4B1F3A-F011-4407-93D5-45B43DEFDB3E}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3B1-4E92-BFA8-48FBF9BF1E5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{6EBB75E1-EDC1-4D14-A41C-20DA49B2D4BD}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3B1-4E92-BFA8-48FBF9BF1E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55.8</c:v>
                </c:pt>
                <c:pt idx="8">
                  <c:v>57.3</c:v>
                </c:pt>
                <c:pt idx="16">
                  <c:v>57.2</c:v>
                </c:pt>
                <c:pt idx="24">
                  <c:v>57.6</c:v>
                </c:pt>
                <c:pt idx="32">
                  <c:v>59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3B1-4E92-BFA8-48FBF9BF1E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{045F3AB3-07A9-4042-8B52-0433414AAFA2}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3B1-4E92-BFA8-48FBF9BF1E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{A7139011-6A4F-4DF7-BA1B-0E06200A855B}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B1-4E92-BFA8-48FBF9BF1E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{85B6C2B1-DDCC-4475-9E5E-ABB46A57054F}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B1-4E92-BFA8-48FBF9BF1E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{2F2CE976-20E7-457C-8AB6-2E0087315BCB}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B1-4E92-BFA8-48FBF9BF1E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{1774DD5F-92C8-4EBC-A9A6-25A2FAD93DA5}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B1-4E92-BFA8-48FBF9BF1E5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{90EC4D4F-0680-4262-B64C-56CD8FFE4216}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3B1-4E92-BFA8-48FBF9BF1E5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{AB2CF62B-AB86-400B-93B3-90D43A127318}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3B1-4E92-BFA8-48FBF9BF1E5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{63AF5035-E638-4897-9676-B804AED5C9A4}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3B1-4E92-BFA8-48FBF9BF1E5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{32EFBCCF-7929-4ABA-B990-CB70DD8F3331}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3B1-4E92-BFA8-48FBF9BF1E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43B1-4E92-BFA8-48FBF9BF1E58}"/>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{74345285-94E8-448C-9EF1-B0D28FFC7DC2}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61B-4EF4-879C-759EA1A721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{D6D48EA7-FD3D-4543-8E48-0D4A9A1022B2}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1B-4EF4-879C-759EA1A721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{75DEAF88-5938-46BA-B7C8-3F5691554AE1}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1B-4EF4-879C-759EA1A721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{4A9DFBAD-2621-4A7A-BE00-DB222224E646}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1B-4EF4-879C-759EA1A721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{98481121-37A0-4169-8EB1-7E041D81BC4C}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1B-4EF4-879C-759EA1A7215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{243AB50A-A1B9-4C3C-94D6-F93149C93D9C}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61B-4EF4-879C-759EA1A7215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{3F5639D5-799C-4088-9C09-18CA0B762B7E}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61B-4EF4-879C-759EA1A7215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{544BEB99-096F-4D89-A829-11BEA8ECA947}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61B-4EF4-879C-759EA1A7215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{C91CA487-4030-48A3-B023-CD7FFDBC490B}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61B-4EF4-879C-759EA1A721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-1.5</c:v>
                </c:pt>
                <c:pt idx="16">
                  <c:v>-2.1</c:v>
                </c:pt>
                <c:pt idx="24">
                  <c:v>-2.4</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61B-4EF4-879C-759EA1A721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{62647CDB-78AA-4588-ABBD-72E441ABDAFC}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61B-4EF4-879C-759EA1A721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{283C25E1-40B1-4F56-AB76-005D093659DB}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1B-4EF4-879C-759EA1A721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{2BE8F84C-3906-4FC9-90B5-20B593C2A094}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1B-4EF4-879C-759EA1A721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{4AA4709B-8D11-4232-B239-DA2ADA86DE32}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1B-4EF4-879C-759EA1A721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{48D33F5D-4720-4A61-A06E-48380C9C7431}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1B-4EF4-879C-759EA1A7215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{6FFD985C-BD73-4C2D-A6E5-4EB1C2DE8F07}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61B-4EF4-879C-759EA1A7215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{B913354E-ECDE-4B6F-A736-10E27E634622}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61B-4EF4-879C-759EA1A7215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{32734E29-C104-46A0-A49E-AA0826CFF8AD}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61B-4EF4-879C-759EA1A7215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{4615E090-4B63-450F-9A57-FF10DFD2A369}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61B-4EF4-879C-759EA1A721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E61B-4EF4-879C-759EA1A7215A}"/>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　行政改革大綱に基づく起債発行額の抑制などにより、元利償還金は減少傾向にあるが、令和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年度については合併特例債の償還金の増加により増加した。</a:t>
          </a:r>
        </a:p>
        <a:p>
          <a:r>
            <a:rPr kumimoji="1" lang="ja-JP" altLang="en-US" sz="1000">
              <a:latin typeface="ＭＳ ゴシック" pitchFamily="49" charset="-128"/>
              <a:ea typeface="ＭＳ ゴシック" pitchFamily="49" charset="-128"/>
            </a:rPr>
            <a:t>○公営企業債の元利償還金に対する繰入金</a:t>
          </a:r>
        </a:p>
        <a:p>
          <a:r>
            <a:rPr kumimoji="1" lang="ja-JP" altLang="en-US" sz="1000">
              <a:latin typeface="ＭＳ ゴシック" pitchFamily="49" charset="-128"/>
              <a:ea typeface="ＭＳ ゴシック" pitchFamily="49" charset="-128"/>
            </a:rPr>
            <a:t>　高利率の起債の借り換えや新規の起債発行の抑制などを実施しているが、下水道事業における元金償還の開始などにより、概ね同水準で推移している。</a:t>
          </a:r>
        </a:p>
        <a:p>
          <a:r>
            <a:rPr kumimoji="1" lang="ja-JP" altLang="en-US" sz="1000">
              <a:latin typeface="ＭＳ ゴシック" pitchFamily="49" charset="-128"/>
              <a:ea typeface="ＭＳ ゴシック" pitchFamily="49" charset="-128"/>
            </a:rPr>
            <a:t>○債務負担行為に基づく支出金</a:t>
          </a:r>
        </a:p>
        <a:p>
          <a:r>
            <a:rPr kumimoji="1" lang="ja-JP" altLang="en-US" sz="1000">
              <a:latin typeface="ＭＳ ゴシック" pitchFamily="49" charset="-128"/>
              <a:ea typeface="ＭＳ ゴシック" pitchFamily="49" charset="-128"/>
            </a:rPr>
            <a:t>　ほぼ同水準で推移している。</a:t>
          </a:r>
        </a:p>
        <a:p>
          <a:r>
            <a:rPr kumimoji="1" lang="ja-JP" altLang="en-US" sz="1000">
              <a:latin typeface="ＭＳ ゴシック" pitchFamily="49" charset="-128"/>
              <a:ea typeface="ＭＳ ゴシック" pitchFamily="49" charset="-128"/>
            </a:rPr>
            <a:t>○実質公債費比率の分子</a:t>
          </a:r>
        </a:p>
        <a:p>
          <a:r>
            <a:rPr kumimoji="1" lang="ja-JP" altLang="en-US" sz="1000">
              <a:latin typeface="ＭＳ ゴシック" pitchFamily="49" charset="-128"/>
              <a:ea typeface="ＭＳ ゴシック" pitchFamily="49" charset="-128"/>
            </a:rPr>
            <a:t>　起債発行を抑制しているため普通会計の元利償還金が減少傾向にあることに加え、下水道事業において準元利償還金（建設改良部分）が減少しているため、全体として減少傾向にある。</a:t>
          </a: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　早期健全化基準未満であるが、今後とも世代間の公平性を考慮しながら起債発行の抑制に努め、適正な財政運営に努める。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○一般会計等に係る地方債の現在高</a:t>
          </a:r>
        </a:p>
        <a:p>
          <a:r>
            <a:rPr kumimoji="1" lang="ja-JP" altLang="en-US" sz="1050">
              <a:latin typeface="ＭＳ ゴシック" pitchFamily="49" charset="-128"/>
              <a:ea typeface="ＭＳ ゴシック" pitchFamily="49" charset="-128"/>
            </a:rPr>
            <a:t>　町の行政改革大綱及び集中改革プランに基づき、起債発行を抑制しているが、中期的には増加している。今後も引き続き世代間の公平性を考慮しつつ、適正な起債発行額となるよう努めていく。</a:t>
          </a:r>
        </a:p>
        <a:p>
          <a:r>
            <a:rPr kumimoji="1" lang="ja-JP" altLang="en-US" sz="1050">
              <a:latin typeface="ＭＳ ゴシック" pitchFamily="49" charset="-128"/>
              <a:ea typeface="ＭＳ ゴシック" pitchFamily="49" charset="-128"/>
            </a:rPr>
            <a:t>○公営企業債等繰入見込額</a:t>
          </a:r>
        </a:p>
        <a:p>
          <a:r>
            <a:rPr kumimoji="1" lang="ja-JP" altLang="en-US" sz="1050">
              <a:latin typeface="ＭＳ ゴシック" pitchFamily="49" charset="-128"/>
              <a:ea typeface="ＭＳ ゴシック" pitchFamily="49" charset="-128"/>
            </a:rPr>
            <a:t>　下水道事業を除く会計においては、</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年度以降、借換債を除いて起債発行を行っておらず、下水道事業についても、発行額を抑制しているため、減少傾向にある。</a:t>
          </a:r>
        </a:p>
        <a:p>
          <a:r>
            <a:rPr kumimoji="1" lang="ja-JP" altLang="en-US" sz="1050">
              <a:latin typeface="ＭＳ ゴシック" pitchFamily="49" charset="-128"/>
              <a:ea typeface="ＭＳ ゴシック" pitchFamily="49" charset="-128"/>
            </a:rPr>
            <a:t>○退職手当負担見込額</a:t>
          </a:r>
        </a:p>
        <a:p>
          <a:r>
            <a:rPr kumimoji="1" lang="ja-JP" altLang="en-US" sz="1050">
              <a:latin typeface="ＭＳ ゴシック" pitchFamily="49" charset="-128"/>
              <a:ea typeface="ＭＳ ゴシック" pitchFamily="49" charset="-128"/>
            </a:rPr>
            <a:t>　定員適正化計画に基づいた職員採用の実施により職員数は減少傾向にあるが、令和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年度から会計年度任用職員制度が施行されたことにより、令和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年度に初めて</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年分の負担額が発生したことから、令和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年度は増加している。</a:t>
          </a:r>
        </a:p>
        <a:p>
          <a:r>
            <a:rPr kumimoji="1" lang="ja-JP" altLang="en-US" sz="1050">
              <a:latin typeface="ＭＳ ゴシック" pitchFamily="49" charset="-128"/>
              <a:ea typeface="ＭＳ ゴシック" pitchFamily="49" charset="-128"/>
            </a:rPr>
            <a:t>○将来負担比率の分子</a:t>
          </a:r>
        </a:p>
        <a:p>
          <a:r>
            <a:rPr kumimoji="1" lang="ja-JP" altLang="en-US" sz="1050">
              <a:latin typeface="ＭＳ ゴシック" pitchFamily="49" charset="-128"/>
              <a:ea typeface="ＭＳ ゴシック" pitchFamily="49" charset="-128"/>
            </a:rPr>
            <a:t>　前年度と比較して、将来負担額は減少しており、充当可能財源等は増加しているため、全体として減少している。</a:t>
          </a:r>
        </a:p>
        <a:p>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人口減少の影響で、税収の伸びが期待できないことから、財政調整基金の活用を余儀なくされ、比率の悪化が懸念される。行政改革大綱及び集中改革プランに基づき、一層の行政の効率化を推進していくことで、比率が悪化することの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香川県綾川町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財政調整基金では、歳計剰余金処分による積立を行ったこと、及び令和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年度については歳入歳出の不足分についての財政調整基金の取り崩しが最終的に発生しなかったことから、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その他特定目的基金では、公共施設等長寿命化基金の積立を行ったことなどから、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百万円の増となっており、基金全体額は前年度末より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町税の減収などの不測の事態への対応に加え、基金の使途の明確化を図るため、財政調整基金を取り崩して個々の特定目的基金に積み立てていくことを予定している。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公共施設等長寿命化基金：綾川町の公共施設等の機能を保全し、長寿命化を図るための整備、改修等に要する経費に充てるための基金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塵埃埋立場建設基金：塵埃埋立場の建設に必要な財源を確保するための基金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子育て支援基金：子育て支援事業の充実を図り、子どもが健やかに生まれ育つ環境づくりの推進を図るための基金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学校施設整備基金：学校施設の整備に必要な財源を確保するための基金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育英事業基金：奨学金の貸付に必要な財源を確保するための基金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公共施設等長寿命化基金：公共施設等総合管理計画に基づき、今後の施設改修等を見据え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公共施設等長寿命化基金：公共施設等総合管理計画において、長寿命化等の対策を講じた場合においても、今後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年間の更新費用が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億円と推計されていることから定期的な積み増し及び計画的な取崩しを実施していく。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歳計剰余金処分による積立を行ったこと、及び令和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年度については歳入歳出の不足分についての財政調整基金の取り崩しが最終的に発生しなかったことから、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年度末の普通会計の起債残高は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百万円であり、起債残高以上の財政調整基金を保有するように努めてきた。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しかしながら、人口減少による税収の減少や公共施設の更新整備等において、中期財政計画では基金が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億円程度減少する見込みである。引き続き、行政改革大綱及び集中改革プランに基づき、一層の行政の効率化を推進していき、不測の事態に備えられるよう努めていく。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利息の積立により昨年度末より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今後合併特例債の元金償還の増加による公債費の増加が懸念されるため、過去の起債の繰上償還を検討したい。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23,233
109.75
11,583,530
10,659,785
662,803
7,239,763
3,878,905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５％以上削減するという目標を掲げ、老朽化した施設の集約化・複合化や除却を進めているところである。有形固定資産減価償却率は概ね同程度を維持しており、今後も同計画に基づいた適正管理をおこなうことで、上昇抑制に努めたい。</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xdr:cNvCxnSpPr/>
      </xdr:nvCxnSpPr>
      <xdr:spPr>
        <a:xfrm flipV="1">
          <a:off x="4760595" y="4428218"/>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xdr:cNvSpPr txBox="1"/>
      </xdr:nvSpPr>
      <xdr:spPr>
        <a:xfrm>
          <a:off x="4813300" y="581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xdr:cNvCxnSpPr/>
      </xdr:nvCxnSpPr>
      <xdr:spPr>
        <a:xfrm>
          <a:off x="4673600" y="5813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xdr:cNvSpPr txBox="1"/>
      </xdr:nvSpPr>
      <xdr:spPr>
        <a:xfrm>
          <a:off x="4813300" y="4203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xdr:cNvCxnSpPr/>
      </xdr:nvCxnSpPr>
      <xdr:spPr>
        <a:xfrm>
          <a:off x="4673600" y="442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xdr:cNvSpPr txBox="1"/>
      </xdr:nvSpPr>
      <xdr:spPr>
        <a:xfrm>
          <a:off x="4813300" y="5065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0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xdr:cNvSpPr/>
      </xdr:nvSpPr>
      <xdr:spPr>
        <a:xfrm>
          <a:off x="3238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xdr:cNvSpPr/>
      </xdr:nvSpPr>
      <xdr:spPr>
        <a:xfrm>
          <a:off x="2476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xdr:cNvSpPr/>
      </xdr:nvSpPr>
      <xdr:spPr>
        <a:xfrm>
          <a:off x="1714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53068</xdr:rowOff>
    </xdr:from>
    <xdr:to>
      <xdr:col>23</xdr:col>
      <xdr:colOff>136525</xdr:colOff>
      <xdr:row>29</xdr:row>
      <xdr:rowOff>154668</xdr:rowOff>
    </xdr:to>
    <xdr:sp macro="" textlink="">
      <xdr:nvSpPr>
        <xdr:cNvPr id="93" name="楕円 92"/>
        <xdr:cNvSpPr/>
      </xdr:nvSpPr>
      <xdr:spPr>
        <a:xfrm>
          <a:off x="4711700" y="502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75945</xdr:rowOff>
    </xdr:from>
    <xdr:ext cx="405111" cy="259045"/>
    <xdr:sp macro="" textlink="">
      <xdr:nvSpPr>
        <xdr:cNvPr id="94" name="有形固定資産減価償却率該当値テキスト"/>
        <xdr:cNvSpPr txBox="1"/>
      </xdr:nvSpPr>
      <xdr:spPr>
        <a:xfrm>
          <a:off x="4813300" y="4876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9888</xdr:rowOff>
    </xdr:from>
    <xdr:to>
      <xdr:col>19</xdr:col>
      <xdr:colOff>187325</xdr:colOff>
      <xdr:row>29</xdr:row>
      <xdr:rowOff>111488</xdr:rowOff>
    </xdr:to>
    <xdr:sp macro="" textlink="">
      <xdr:nvSpPr>
        <xdr:cNvPr id="95" name="楕円 94"/>
        <xdr:cNvSpPr/>
      </xdr:nvSpPr>
      <xdr:spPr>
        <a:xfrm>
          <a:off x="4000500" y="49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60688</xdr:rowOff>
    </xdr:from>
    <xdr:to>
      <xdr:col>23</xdr:col>
      <xdr:colOff>85725</xdr:colOff>
      <xdr:row>29</xdr:row>
      <xdr:rowOff>103868</xdr:rowOff>
    </xdr:to>
    <xdr:cxnSp macro="">
      <xdr:nvCxnSpPr>
        <xdr:cNvPr id="96" name="直線コネクタ 95"/>
        <xdr:cNvCxnSpPr/>
      </xdr:nvCxnSpPr>
      <xdr:spPr>
        <a:xfrm>
          <a:off x="4051300" y="503273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169001</xdr:rowOff>
    </xdr:from>
    <xdr:to>
      <xdr:col>15</xdr:col>
      <xdr:colOff>187325</xdr:colOff>
      <xdr:row>29</xdr:row>
      <xdr:rowOff>99151</xdr:rowOff>
    </xdr:to>
    <xdr:sp macro="" textlink="">
      <xdr:nvSpPr>
        <xdr:cNvPr id="97" name="楕円 96"/>
        <xdr:cNvSpPr/>
      </xdr:nvSpPr>
      <xdr:spPr>
        <a:xfrm>
          <a:off x="3238500" y="49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48351</xdr:rowOff>
    </xdr:from>
    <xdr:to>
      <xdr:col>19</xdr:col>
      <xdr:colOff>136525</xdr:colOff>
      <xdr:row>29</xdr:row>
      <xdr:rowOff>60688</xdr:rowOff>
    </xdr:to>
    <xdr:cxnSp macro="">
      <xdr:nvCxnSpPr>
        <xdr:cNvPr id="98" name="直線コネクタ 97"/>
        <xdr:cNvCxnSpPr/>
      </xdr:nvCxnSpPr>
      <xdr:spPr>
        <a:xfrm>
          <a:off x="3289300" y="5020401"/>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635</xdr:rowOff>
    </xdr:from>
    <xdr:to>
      <xdr:col>11</xdr:col>
      <xdr:colOff>187325</xdr:colOff>
      <xdr:row>29</xdr:row>
      <xdr:rowOff>102235</xdr:rowOff>
    </xdr:to>
    <xdr:sp macro="" textlink="">
      <xdr:nvSpPr>
        <xdr:cNvPr id="99" name="楕円 98"/>
        <xdr:cNvSpPr/>
      </xdr:nvSpPr>
      <xdr:spPr>
        <a:xfrm>
          <a:off x="24765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48351</xdr:rowOff>
    </xdr:from>
    <xdr:to>
      <xdr:col>15</xdr:col>
      <xdr:colOff>136525</xdr:colOff>
      <xdr:row>29</xdr:row>
      <xdr:rowOff>51435</xdr:rowOff>
    </xdr:to>
    <xdr:cxnSp macro="">
      <xdr:nvCxnSpPr>
        <xdr:cNvPr id="100" name="直線コネクタ 99"/>
        <xdr:cNvCxnSpPr/>
      </xdr:nvCxnSpPr>
      <xdr:spPr>
        <a:xfrm flipV="1">
          <a:off x="2527300" y="5020401"/>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125821</xdr:rowOff>
    </xdr:from>
    <xdr:to>
      <xdr:col>7</xdr:col>
      <xdr:colOff>187325</xdr:colOff>
      <xdr:row>29</xdr:row>
      <xdr:rowOff>55971</xdr:rowOff>
    </xdr:to>
    <xdr:sp macro="" textlink="">
      <xdr:nvSpPr>
        <xdr:cNvPr id="101" name="楕円 100"/>
        <xdr:cNvSpPr/>
      </xdr:nvSpPr>
      <xdr:spPr>
        <a:xfrm>
          <a:off x="1714500" y="49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5171</xdr:rowOff>
    </xdr:from>
    <xdr:to>
      <xdr:col>11</xdr:col>
      <xdr:colOff>136525</xdr:colOff>
      <xdr:row>29</xdr:row>
      <xdr:rowOff>51435</xdr:rowOff>
    </xdr:to>
    <xdr:cxnSp macro="">
      <xdr:nvCxnSpPr>
        <xdr:cNvPr id="102" name="直線コネクタ 101"/>
        <xdr:cNvCxnSpPr/>
      </xdr:nvCxnSpPr>
      <xdr:spPr>
        <a:xfrm>
          <a:off x="1765300" y="4977221"/>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xdr:cNvSpPr txBox="1"/>
      </xdr:nvSpPr>
      <xdr:spPr>
        <a:xfrm>
          <a:off x="38360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4" name="n_2aveValue有形固定資産減価償却率"/>
        <xdr:cNvSpPr txBox="1"/>
      </xdr:nvSpPr>
      <xdr:spPr>
        <a:xfrm>
          <a:off x="3086744"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xdr:cNvSpPr txBox="1"/>
      </xdr:nvSpPr>
      <xdr:spPr>
        <a:xfrm>
          <a:off x="2324744"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6" name="n_4aveValue有形固定資産減価償却率"/>
        <xdr:cNvSpPr txBox="1"/>
      </xdr:nvSpPr>
      <xdr:spPr>
        <a:xfrm>
          <a:off x="1562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128015</xdr:rowOff>
    </xdr:from>
    <xdr:ext cx="405111" cy="259045"/>
    <xdr:sp macro="" textlink="">
      <xdr:nvSpPr>
        <xdr:cNvPr id="107" name="n_1mainValue有形固定資産減価償却率"/>
        <xdr:cNvSpPr txBox="1"/>
      </xdr:nvSpPr>
      <xdr:spPr>
        <a:xfrm>
          <a:off x="3836044" y="475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115678</xdr:rowOff>
    </xdr:from>
    <xdr:ext cx="405111" cy="259045"/>
    <xdr:sp macro="" textlink="">
      <xdr:nvSpPr>
        <xdr:cNvPr id="108" name="n_2mainValue有形固定資産減価償却率"/>
        <xdr:cNvSpPr txBox="1"/>
      </xdr:nvSpPr>
      <xdr:spPr>
        <a:xfrm>
          <a:off x="3086744" y="4744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118762</xdr:rowOff>
    </xdr:from>
    <xdr:ext cx="405111" cy="259045"/>
    <xdr:sp macro="" textlink="">
      <xdr:nvSpPr>
        <xdr:cNvPr id="109" name="n_3mainValue有形固定資産減価償却率"/>
        <xdr:cNvSpPr txBox="1"/>
      </xdr:nvSpPr>
      <xdr:spPr>
        <a:xfrm>
          <a:off x="2324744" y="474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10" name="n_4mainValue有形固定資産減価償却率"/>
        <xdr:cNvSpPr txBox="1"/>
      </xdr:nvSpPr>
      <xdr:spPr>
        <a:xfrm>
          <a:off x="1562744" y="4701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当町においては行政改革大綱において起債発行の抑制を行うとともに、職員の定員適正化計画において職員の適正配置に努めているため、将来負担額が極めて低い状態を維持している。</a:t>
          </a:r>
        </a:p>
        <a:p>
          <a:r>
            <a:rPr kumimoji="1" lang="ja-JP" altLang="en-US" sz="1100">
              <a:latin typeface="ＭＳ Ｐゴシック" panose="020B0600070205080204" pitchFamily="50" charset="-128"/>
              <a:ea typeface="ＭＳ Ｐゴシック" panose="020B0600070205080204" pitchFamily="50" charset="-128"/>
            </a:rPr>
            <a:t>   今後も引き続き今の状態を維持できるように努めていく。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xdr:cNvCxnSpPr/>
      </xdr:nvCxnSpPr>
      <xdr:spPr>
        <a:xfrm flipV="1">
          <a:off x="14793595" y="4541308"/>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xdr:cNvSpPr txBox="1"/>
      </xdr:nvSpPr>
      <xdr:spPr>
        <a:xfrm>
          <a:off x="14846300" y="57792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xdr:cNvCxnSpPr/>
      </xdr:nvCxnSpPr>
      <xdr:spPr>
        <a:xfrm>
          <a:off x="14706600" y="5775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xdr:cNvSpPr txBox="1"/>
      </xdr:nvSpPr>
      <xdr:spPr>
        <a:xfrm>
          <a:off x="14846300" y="495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xdr:cNvSpPr/>
      </xdr:nvSpPr>
      <xdr:spPr>
        <a:xfrm>
          <a:off x="14744700" y="497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xdr:cNvSpPr/>
      </xdr:nvSpPr>
      <xdr:spPr>
        <a:xfrm>
          <a:off x="14033500" y="51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xdr:cNvSpPr/>
      </xdr:nvSpPr>
      <xdr:spPr>
        <a:xfrm>
          <a:off x="13271500" y="521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xdr:cNvSpPr/>
      </xdr:nvSpPr>
      <xdr:spPr>
        <a:xfrm>
          <a:off x="12509500" y="51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xdr:cNvSpPr/>
      </xdr:nvSpPr>
      <xdr:spPr>
        <a:xfrm>
          <a:off x="11747500" y="52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26</xdr:row>
      <xdr:rowOff>56317</xdr:rowOff>
    </xdr:from>
    <xdr:to>
      <xdr:col>60</xdr:col>
      <xdr:colOff>123825</xdr:colOff>
      <xdr:row>26</xdr:row>
      <xdr:rowOff>157917</xdr:rowOff>
    </xdr:to>
    <xdr:sp macro="" textlink="">
      <xdr:nvSpPr>
        <xdr:cNvPr id="155" name="楕円 154"/>
        <xdr:cNvSpPr/>
      </xdr:nvSpPr>
      <xdr:spPr>
        <a:xfrm>
          <a:off x="11747500" y="451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28</xdr:row>
      <xdr:rowOff>131787</xdr:rowOff>
    </xdr:from>
    <xdr:ext cx="469744" cy="259045"/>
    <xdr:sp macro="" textlink="">
      <xdr:nvSpPr>
        <xdr:cNvPr id="156" name="n_1aveValue債務償還比率"/>
        <xdr:cNvSpPr txBox="1"/>
      </xdr:nvSpPr>
      <xdr:spPr>
        <a:xfrm>
          <a:off x="13836727" y="49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7" name="n_2aveValue債務償還比率"/>
        <xdr:cNvSpPr txBox="1"/>
      </xdr:nvSpPr>
      <xdr:spPr>
        <a:xfrm>
          <a:off x="13087427" y="49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8" name="n_3aveValue債務償還比率"/>
        <xdr:cNvSpPr txBox="1"/>
      </xdr:nvSpPr>
      <xdr:spPr>
        <a:xfrm>
          <a:off x="12325427" y="49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59" name="n_4aveValue債務償還比率"/>
        <xdr:cNvSpPr txBox="1"/>
      </xdr:nvSpPr>
      <xdr:spPr>
        <a:xfrm>
          <a:off x="11563427" y="52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2994</xdr:rowOff>
    </xdr:from>
    <xdr:ext cx="405111" cy="259045"/>
    <xdr:sp macro="" textlink="">
      <xdr:nvSpPr>
        <xdr:cNvPr id="160" name="n_4mainValue債務償還比率"/>
        <xdr:cNvSpPr txBox="1"/>
      </xdr:nvSpPr>
      <xdr:spPr>
        <a:xfrm>
          <a:off x="11595744" y="428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23,233
109.75
11,583,530
10,659,785
662,803
7,239,763
3,878,905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160655</xdr:rowOff>
    </xdr:from>
    <xdr:to>
      <xdr:col>24</xdr:col>
      <xdr:colOff>114300</xdr:colOff>
      <xdr:row>38</xdr:row>
      <xdr:rowOff>90805</xdr:rowOff>
    </xdr:to>
    <xdr:sp macro="" textlink="">
      <xdr:nvSpPr>
        <xdr:cNvPr id="73" name="楕円 72"/>
        <xdr:cNvSpPr/>
      </xdr:nvSpPr>
      <xdr:spPr>
        <a:xfrm>
          <a:off x="4584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12082</xdr:rowOff>
    </xdr:from>
    <xdr:ext cx="405111" cy="259045"/>
    <xdr:sp macro="" textlink="">
      <xdr:nvSpPr>
        <xdr:cNvPr id="74" name="【道路】&#10;有形固定資産減価償却率該当値テキスト"/>
        <xdr:cNvSpPr txBox="1"/>
      </xdr:nvSpPr>
      <xdr:spPr>
        <a:xfrm>
          <a:off x="4673600"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5" name="楕円 74"/>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40005</xdr:rowOff>
    </xdr:to>
    <xdr:cxnSp macro="">
      <xdr:nvCxnSpPr>
        <xdr:cNvPr id="76" name="直線コネクタ 75"/>
        <xdr:cNvCxnSpPr/>
      </xdr:nvCxnSpPr>
      <xdr:spPr>
        <a:xfrm>
          <a:off x="3797300" y="65227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95885</xdr:rowOff>
    </xdr:from>
    <xdr:to>
      <xdr:col>15</xdr:col>
      <xdr:colOff>101600</xdr:colOff>
      <xdr:row>38</xdr:row>
      <xdr:rowOff>26035</xdr:rowOff>
    </xdr:to>
    <xdr:sp macro="" textlink="">
      <xdr:nvSpPr>
        <xdr:cNvPr id="77" name="楕円 76"/>
        <xdr:cNvSpPr/>
      </xdr:nvSpPr>
      <xdr:spPr>
        <a:xfrm>
          <a:off x="2857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146685</xdr:rowOff>
    </xdr:from>
    <xdr:to>
      <xdr:col>19</xdr:col>
      <xdr:colOff>177800</xdr:colOff>
      <xdr:row>38</xdr:row>
      <xdr:rowOff>7620</xdr:rowOff>
    </xdr:to>
    <xdr:cxnSp macro="">
      <xdr:nvCxnSpPr>
        <xdr:cNvPr id="78" name="直線コネクタ 77"/>
        <xdr:cNvCxnSpPr/>
      </xdr:nvCxnSpPr>
      <xdr:spPr>
        <a:xfrm>
          <a:off x="2908300" y="64903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61595</xdr:rowOff>
    </xdr:from>
    <xdr:to>
      <xdr:col>10</xdr:col>
      <xdr:colOff>165100</xdr:colOff>
      <xdr:row>37</xdr:row>
      <xdr:rowOff>163195</xdr:rowOff>
    </xdr:to>
    <xdr:sp macro="" textlink="">
      <xdr:nvSpPr>
        <xdr:cNvPr id="79" name="楕円 78"/>
        <xdr:cNvSpPr/>
      </xdr:nvSpPr>
      <xdr:spPr>
        <a:xfrm>
          <a:off x="1968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112395</xdr:rowOff>
    </xdr:from>
    <xdr:to>
      <xdr:col>15</xdr:col>
      <xdr:colOff>50800</xdr:colOff>
      <xdr:row>37</xdr:row>
      <xdr:rowOff>146685</xdr:rowOff>
    </xdr:to>
    <xdr:cxnSp macro="">
      <xdr:nvCxnSpPr>
        <xdr:cNvPr id="80" name="直線コネクタ 79"/>
        <xdr:cNvCxnSpPr/>
      </xdr:nvCxnSpPr>
      <xdr:spPr>
        <a:xfrm>
          <a:off x="2019300" y="64560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29210</xdr:rowOff>
    </xdr:from>
    <xdr:to>
      <xdr:col>6</xdr:col>
      <xdr:colOff>38100</xdr:colOff>
      <xdr:row>37</xdr:row>
      <xdr:rowOff>130810</xdr:rowOff>
    </xdr:to>
    <xdr:sp macro="" textlink="">
      <xdr:nvSpPr>
        <xdr:cNvPr id="81" name="楕円 80"/>
        <xdr:cNvSpPr/>
      </xdr:nvSpPr>
      <xdr:spPr>
        <a:xfrm>
          <a:off x="1079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80010</xdr:rowOff>
    </xdr:from>
    <xdr:to>
      <xdr:col>10</xdr:col>
      <xdr:colOff>114300</xdr:colOff>
      <xdr:row>37</xdr:row>
      <xdr:rowOff>112395</xdr:rowOff>
    </xdr:to>
    <xdr:cxnSp macro="">
      <xdr:nvCxnSpPr>
        <xdr:cNvPr id="82" name="直線コネクタ 81"/>
        <xdr:cNvCxnSpPr/>
      </xdr:nvCxnSpPr>
      <xdr:spPr>
        <a:xfrm>
          <a:off x="1130300" y="64236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7" name="n_1main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42562</xdr:rowOff>
    </xdr:from>
    <xdr:ext cx="405111" cy="259045"/>
    <xdr:sp macro="" textlink="">
      <xdr:nvSpPr>
        <xdr:cNvPr id="88" name="n_2mainValue【道路】&#10;有形固定資産減価償却率"/>
        <xdr:cNvSpPr txBox="1"/>
      </xdr:nvSpPr>
      <xdr:spPr>
        <a:xfrm>
          <a:off x="2705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9" name="n_3main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147337</xdr:rowOff>
    </xdr:from>
    <xdr:ext cx="405111" cy="259045"/>
    <xdr:sp macro="" textlink="">
      <xdr:nvSpPr>
        <xdr:cNvPr id="90" name="n_4mainValue【道路】&#10;有形固定資産減価償却率"/>
        <xdr:cNvSpPr txBox="1"/>
      </xdr:nvSpPr>
      <xdr:spPr>
        <a:xfrm>
          <a:off x="927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134366</xdr:rowOff>
    </xdr:from>
    <xdr:to>
      <xdr:col>55</xdr:col>
      <xdr:colOff>50800</xdr:colOff>
      <xdr:row>39</xdr:row>
      <xdr:rowOff>64516</xdr:rowOff>
    </xdr:to>
    <xdr:sp macro="" textlink="">
      <xdr:nvSpPr>
        <xdr:cNvPr id="130" name="楕円 129"/>
        <xdr:cNvSpPr/>
      </xdr:nvSpPr>
      <xdr:spPr>
        <a:xfrm>
          <a:off x="10426700" y="66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157243</xdr:rowOff>
    </xdr:from>
    <xdr:ext cx="534377" cy="259045"/>
    <xdr:sp macro="" textlink="">
      <xdr:nvSpPr>
        <xdr:cNvPr id="131" name="【道路】&#10;一人当たり延長該当値テキスト"/>
        <xdr:cNvSpPr txBox="1"/>
      </xdr:nvSpPr>
      <xdr:spPr>
        <a:xfrm>
          <a:off x="10515600" y="65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140005</xdr:rowOff>
    </xdr:from>
    <xdr:to>
      <xdr:col>50</xdr:col>
      <xdr:colOff>165100</xdr:colOff>
      <xdr:row>39</xdr:row>
      <xdr:rowOff>70155</xdr:rowOff>
    </xdr:to>
    <xdr:sp macro="" textlink="">
      <xdr:nvSpPr>
        <xdr:cNvPr id="132" name="楕円 131"/>
        <xdr:cNvSpPr/>
      </xdr:nvSpPr>
      <xdr:spPr>
        <a:xfrm>
          <a:off x="9588500" y="66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13716</xdr:rowOff>
    </xdr:from>
    <xdr:to>
      <xdr:col>55</xdr:col>
      <xdr:colOff>0</xdr:colOff>
      <xdr:row>39</xdr:row>
      <xdr:rowOff>19355</xdr:rowOff>
    </xdr:to>
    <xdr:cxnSp macro="">
      <xdr:nvCxnSpPr>
        <xdr:cNvPr id="133" name="直線コネクタ 132"/>
        <xdr:cNvCxnSpPr/>
      </xdr:nvCxnSpPr>
      <xdr:spPr>
        <a:xfrm flipV="1">
          <a:off x="9639300" y="6700266"/>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146215</xdr:rowOff>
    </xdr:from>
    <xdr:to>
      <xdr:col>46</xdr:col>
      <xdr:colOff>38100</xdr:colOff>
      <xdr:row>39</xdr:row>
      <xdr:rowOff>76365</xdr:rowOff>
    </xdr:to>
    <xdr:sp macro="" textlink="">
      <xdr:nvSpPr>
        <xdr:cNvPr id="134" name="楕円 133"/>
        <xdr:cNvSpPr/>
      </xdr:nvSpPr>
      <xdr:spPr>
        <a:xfrm>
          <a:off x="8699500" y="66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19355</xdr:rowOff>
    </xdr:from>
    <xdr:to>
      <xdr:col>50</xdr:col>
      <xdr:colOff>114300</xdr:colOff>
      <xdr:row>39</xdr:row>
      <xdr:rowOff>25565</xdr:rowOff>
    </xdr:to>
    <xdr:cxnSp macro="">
      <xdr:nvCxnSpPr>
        <xdr:cNvPr id="135" name="直線コネクタ 134"/>
        <xdr:cNvCxnSpPr/>
      </xdr:nvCxnSpPr>
      <xdr:spPr>
        <a:xfrm flipV="1">
          <a:off x="8750300" y="6705905"/>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150596</xdr:rowOff>
    </xdr:from>
    <xdr:to>
      <xdr:col>41</xdr:col>
      <xdr:colOff>101600</xdr:colOff>
      <xdr:row>39</xdr:row>
      <xdr:rowOff>80746</xdr:rowOff>
    </xdr:to>
    <xdr:sp macro="" textlink="">
      <xdr:nvSpPr>
        <xdr:cNvPr id="136" name="楕円 135"/>
        <xdr:cNvSpPr/>
      </xdr:nvSpPr>
      <xdr:spPr>
        <a:xfrm>
          <a:off x="7810500" y="66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25565</xdr:rowOff>
    </xdr:from>
    <xdr:to>
      <xdr:col>45</xdr:col>
      <xdr:colOff>177800</xdr:colOff>
      <xdr:row>39</xdr:row>
      <xdr:rowOff>29946</xdr:rowOff>
    </xdr:to>
    <xdr:cxnSp macro="">
      <xdr:nvCxnSpPr>
        <xdr:cNvPr id="137" name="直線コネクタ 136"/>
        <xdr:cNvCxnSpPr/>
      </xdr:nvCxnSpPr>
      <xdr:spPr>
        <a:xfrm flipV="1">
          <a:off x="7861300" y="671211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154863</xdr:rowOff>
    </xdr:from>
    <xdr:to>
      <xdr:col>36</xdr:col>
      <xdr:colOff>165100</xdr:colOff>
      <xdr:row>39</xdr:row>
      <xdr:rowOff>85013</xdr:rowOff>
    </xdr:to>
    <xdr:sp macro="" textlink="">
      <xdr:nvSpPr>
        <xdr:cNvPr id="138" name="楕円 137"/>
        <xdr:cNvSpPr/>
      </xdr:nvSpPr>
      <xdr:spPr>
        <a:xfrm>
          <a:off x="6921500" y="66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29946</xdr:rowOff>
    </xdr:from>
    <xdr:to>
      <xdr:col>41</xdr:col>
      <xdr:colOff>50800</xdr:colOff>
      <xdr:row>39</xdr:row>
      <xdr:rowOff>34213</xdr:rowOff>
    </xdr:to>
    <xdr:cxnSp macro="">
      <xdr:nvCxnSpPr>
        <xdr:cNvPr id="139" name="直線コネクタ 138"/>
        <xdr:cNvCxnSpPr/>
      </xdr:nvCxnSpPr>
      <xdr:spPr>
        <a:xfrm flipV="1">
          <a:off x="6972300" y="6716496"/>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xdr:cNvSpPr txBox="1"/>
      </xdr:nvSpPr>
      <xdr:spPr>
        <a:xfrm>
          <a:off x="85154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xdr:cNvSpPr txBox="1"/>
      </xdr:nvSpPr>
      <xdr:spPr>
        <a:xfrm>
          <a:off x="7626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86682</xdr:rowOff>
    </xdr:from>
    <xdr:ext cx="534377" cy="259045"/>
    <xdr:sp macro="" textlink="">
      <xdr:nvSpPr>
        <xdr:cNvPr id="144" name="n_1mainValue【道路】&#10;一人当たり延長"/>
        <xdr:cNvSpPr txBox="1"/>
      </xdr:nvSpPr>
      <xdr:spPr>
        <a:xfrm>
          <a:off x="9359411" y="64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92892</xdr:rowOff>
    </xdr:from>
    <xdr:ext cx="534377" cy="259045"/>
    <xdr:sp macro="" textlink="">
      <xdr:nvSpPr>
        <xdr:cNvPr id="145" name="n_2mainValue【道路】&#10;一人当たり延長"/>
        <xdr:cNvSpPr txBox="1"/>
      </xdr:nvSpPr>
      <xdr:spPr>
        <a:xfrm>
          <a:off x="8483111" y="643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97274</xdr:rowOff>
    </xdr:from>
    <xdr:ext cx="534377" cy="259045"/>
    <xdr:sp macro="" textlink="">
      <xdr:nvSpPr>
        <xdr:cNvPr id="146" name="n_3mainValue【道路】&#10;一人当たり延長"/>
        <xdr:cNvSpPr txBox="1"/>
      </xdr:nvSpPr>
      <xdr:spPr>
        <a:xfrm>
          <a:off x="7594111" y="64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101541</xdr:rowOff>
    </xdr:from>
    <xdr:ext cx="534377" cy="259045"/>
    <xdr:sp macro="" textlink="">
      <xdr:nvSpPr>
        <xdr:cNvPr id="147" name="n_4mainValue【道路】&#10;一人当たり延長"/>
        <xdr:cNvSpPr txBox="1"/>
      </xdr:nvSpPr>
      <xdr:spPr>
        <a:xfrm>
          <a:off x="6705111" y="644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159838</xdr:rowOff>
    </xdr:from>
    <xdr:to>
      <xdr:col>24</xdr:col>
      <xdr:colOff>114300</xdr:colOff>
      <xdr:row>61</xdr:row>
      <xdr:rowOff>89988</xdr:rowOff>
    </xdr:to>
    <xdr:sp macro="" textlink="">
      <xdr:nvSpPr>
        <xdr:cNvPr id="189" name="楕円 188"/>
        <xdr:cNvSpPr/>
      </xdr:nvSpPr>
      <xdr:spPr>
        <a:xfrm>
          <a:off x="4584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138265</xdr:rowOff>
    </xdr:from>
    <xdr:ext cx="405111" cy="259045"/>
    <xdr:sp macro="" textlink="">
      <xdr:nvSpPr>
        <xdr:cNvPr id="190" name="【橋りょう・トンネル】&#10;有形固定資産減価償却率該当値テキスト"/>
        <xdr:cNvSpPr txBox="1"/>
      </xdr:nvSpPr>
      <xdr:spPr>
        <a:xfrm>
          <a:off x="4673600"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133713</xdr:rowOff>
    </xdr:from>
    <xdr:to>
      <xdr:col>20</xdr:col>
      <xdr:colOff>38100</xdr:colOff>
      <xdr:row>61</xdr:row>
      <xdr:rowOff>63863</xdr:rowOff>
    </xdr:to>
    <xdr:sp macro="" textlink="">
      <xdr:nvSpPr>
        <xdr:cNvPr id="191" name="楕円 190"/>
        <xdr:cNvSpPr/>
      </xdr:nvSpPr>
      <xdr:spPr>
        <a:xfrm>
          <a:off x="3746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13063</xdr:rowOff>
    </xdr:from>
    <xdr:to>
      <xdr:col>24</xdr:col>
      <xdr:colOff>63500</xdr:colOff>
      <xdr:row>61</xdr:row>
      <xdr:rowOff>39188</xdr:rowOff>
    </xdr:to>
    <xdr:cxnSp macro="">
      <xdr:nvCxnSpPr>
        <xdr:cNvPr id="192" name="直線コネクタ 191"/>
        <xdr:cNvCxnSpPr/>
      </xdr:nvCxnSpPr>
      <xdr:spPr>
        <a:xfrm>
          <a:off x="3797300" y="1047151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107587</xdr:rowOff>
    </xdr:from>
    <xdr:to>
      <xdr:col>15</xdr:col>
      <xdr:colOff>101600</xdr:colOff>
      <xdr:row>61</xdr:row>
      <xdr:rowOff>37737</xdr:rowOff>
    </xdr:to>
    <xdr:sp macro="" textlink="">
      <xdr:nvSpPr>
        <xdr:cNvPr id="193" name="楕円 192"/>
        <xdr:cNvSpPr/>
      </xdr:nvSpPr>
      <xdr:spPr>
        <a:xfrm>
          <a:off x="2857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158387</xdr:rowOff>
    </xdr:from>
    <xdr:to>
      <xdr:col>19</xdr:col>
      <xdr:colOff>177800</xdr:colOff>
      <xdr:row>61</xdr:row>
      <xdr:rowOff>13063</xdr:rowOff>
    </xdr:to>
    <xdr:cxnSp macro="">
      <xdr:nvCxnSpPr>
        <xdr:cNvPr id="194" name="直線コネクタ 193"/>
        <xdr:cNvCxnSpPr/>
      </xdr:nvCxnSpPr>
      <xdr:spPr>
        <a:xfrm>
          <a:off x="2908300" y="1044538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83094</xdr:rowOff>
    </xdr:from>
    <xdr:to>
      <xdr:col>10</xdr:col>
      <xdr:colOff>165100</xdr:colOff>
      <xdr:row>61</xdr:row>
      <xdr:rowOff>13244</xdr:rowOff>
    </xdr:to>
    <xdr:sp macro="" textlink="">
      <xdr:nvSpPr>
        <xdr:cNvPr id="195" name="楕円 194"/>
        <xdr:cNvSpPr/>
      </xdr:nvSpPr>
      <xdr:spPr>
        <a:xfrm>
          <a:off x="1968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133894</xdr:rowOff>
    </xdr:from>
    <xdr:to>
      <xdr:col>15</xdr:col>
      <xdr:colOff>50800</xdr:colOff>
      <xdr:row>60</xdr:row>
      <xdr:rowOff>158387</xdr:rowOff>
    </xdr:to>
    <xdr:cxnSp macro="">
      <xdr:nvCxnSpPr>
        <xdr:cNvPr id="196" name="直線コネクタ 195"/>
        <xdr:cNvCxnSpPr/>
      </xdr:nvCxnSpPr>
      <xdr:spPr>
        <a:xfrm>
          <a:off x="2019300" y="104208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7" name="楕円 196"/>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133894</xdr:rowOff>
    </xdr:to>
    <xdr:cxnSp macro="">
      <xdr:nvCxnSpPr>
        <xdr:cNvPr id="198" name="直線コネクタ 197"/>
        <xdr:cNvCxnSpPr/>
      </xdr:nvCxnSpPr>
      <xdr:spPr>
        <a:xfrm>
          <a:off x="1130300" y="10401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80390</xdr:rowOff>
    </xdr:from>
    <xdr:ext cx="405111" cy="259045"/>
    <xdr:sp macro="" textlink="">
      <xdr:nvSpPr>
        <xdr:cNvPr id="203" name="n_1main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204" name="n_2mainValue【橋りょう・トンネル】&#10;有形固定資産減価償却率"/>
        <xdr:cNvSpPr txBox="1"/>
      </xdr:nvSpPr>
      <xdr:spPr>
        <a:xfrm>
          <a:off x="2705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5" name="n_3mainValue【橋りょう・トンネル】&#10;有形固定資産減価償却率"/>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206" name="n_4mainValue【橋りょう・トンネル】&#10;有形固定資産減価償却率"/>
        <xdr:cNvSpPr txBox="1"/>
      </xdr:nvSpPr>
      <xdr:spPr>
        <a:xfrm>
          <a:off x="927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35" name="【橋りょう・トンネル】&#10;一人当たり有形固定資産（償却資産）額平均値テキスト"/>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51423</xdr:rowOff>
    </xdr:from>
    <xdr:to>
      <xdr:col>55</xdr:col>
      <xdr:colOff>50800</xdr:colOff>
      <xdr:row>59</xdr:row>
      <xdr:rowOff>153023</xdr:rowOff>
    </xdr:to>
    <xdr:sp macro="" textlink="">
      <xdr:nvSpPr>
        <xdr:cNvPr id="246" name="楕円 245"/>
        <xdr:cNvSpPr/>
      </xdr:nvSpPr>
      <xdr:spPr>
        <a:xfrm>
          <a:off x="10426700" y="1016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74300</xdr:rowOff>
    </xdr:from>
    <xdr:ext cx="599010" cy="259045"/>
    <xdr:sp macro="" textlink="">
      <xdr:nvSpPr>
        <xdr:cNvPr id="247" name="【橋りょう・トンネル】&#10;一人当たり有形固定資産（償却資産）額該当値テキスト"/>
        <xdr:cNvSpPr txBox="1"/>
      </xdr:nvSpPr>
      <xdr:spPr>
        <a:xfrm>
          <a:off x="10515600" y="1001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60116</xdr:rowOff>
    </xdr:from>
    <xdr:to>
      <xdr:col>50</xdr:col>
      <xdr:colOff>165100</xdr:colOff>
      <xdr:row>59</xdr:row>
      <xdr:rowOff>161716</xdr:rowOff>
    </xdr:to>
    <xdr:sp macro="" textlink="">
      <xdr:nvSpPr>
        <xdr:cNvPr id="248" name="楕円 247"/>
        <xdr:cNvSpPr/>
      </xdr:nvSpPr>
      <xdr:spPr>
        <a:xfrm>
          <a:off x="9588500" y="101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102223</xdr:rowOff>
    </xdr:from>
    <xdr:to>
      <xdr:col>55</xdr:col>
      <xdr:colOff>0</xdr:colOff>
      <xdr:row>59</xdr:row>
      <xdr:rowOff>110916</xdr:rowOff>
    </xdr:to>
    <xdr:cxnSp macro="">
      <xdr:nvCxnSpPr>
        <xdr:cNvPr id="249" name="直線コネクタ 248"/>
        <xdr:cNvCxnSpPr/>
      </xdr:nvCxnSpPr>
      <xdr:spPr>
        <a:xfrm flipV="1">
          <a:off x="9639300" y="10217773"/>
          <a:ext cx="838200" cy="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69000</xdr:rowOff>
    </xdr:from>
    <xdr:to>
      <xdr:col>46</xdr:col>
      <xdr:colOff>38100</xdr:colOff>
      <xdr:row>59</xdr:row>
      <xdr:rowOff>170600</xdr:rowOff>
    </xdr:to>
    <xdr:sp macro="" textlink="">
      <xdr:nvSpPr>
        <xdr:cNvPr id="250" name="楕円 249"/>
        <xdr:cNvSpPr/>
      </xdr:nvSpPr>
      <xdr:spPr>
        <a:xfrm>
          <a:off x="8699500" y="101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110916</xdr:rowOff>
    </xdr:from>
    <xdr:to>
      <xdr:col>50</xdr:col>
      <xdr:colOff>114300</xdr:colOff>
      <xdr:row>59</xdr:row>
      <xdr:rowOff>119800</xdr:rowOff>
    </xdr:to>
    <xdr:cxnSp macro="">
      <xdr:nvCxnSpPr>
        <xdr:cNvPr id="251" name="直線コネクタ 250"/>
        <xdr:cNvCxnSpPr/>
      </xdr:nvCxnSpPr>
      <xdr:spPr>
        <a:xfrm flipV="1">
          <a:off x="8750300" y="10226466"/>
          <a:ext cx="889000" cy="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77353</xdr:rowOff>
    </xdr:from>
    <xdr:to>
      <xdr:col>41</xdr:col>
      <xdr:colOff>101600</xdr:colOff>
      <xdr:row>60</xdr:row>
      <xdr:rowOff>7503</xdr:rowOff>
    </xdr:to>
    <xdr:sp macro="" textlink="">
      <xdr:nvSpPr>
        <xdr:cNvPr id="252" name="楕円 251"/>
        <xdr:cNvSpPr/>
      </xdr:nvSpPr>
      <xdr:spPr>
        <a:xfrm>
          <a:off x="7810500" y="1019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119800</xdr:rowOff>
    </xdr:from>
    <xdr:to>
      <xdr:col>45</xdr:col>
      <xdr:colOff>177800</xdr:colOff>
      <xdr:row>59</xdr:row>
      <xdr:rowOff>128153</xdr:rowOff>
    </xdr:to>
    <xdr:cxnSp macro="">
      <xdr:nvCxnSpPr>
        <xdr:cNvPr id="253" name="直線コネクタ 252"/>
        <xdr:cNvCxnSpPr/>
      </xdr:nvCxnSpPr>
      <xdr:spPr>
        <a:xfrm flipV="1">
          <a:off x="7861300" y="10235350"/>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90885</xdr:rowOff>
    </xdr:from>
    <xdr:to>
      <xdr:col>36</xdr:col>
      <xdr:colOff>165100</xdr:colOff>
      <xdr:row>60</xdr:row>
      <xdr:rowOff>21035</xdr:rowOff>
    </xdr:to>
    <xdr:sp macro="" textlink="">
      <xdr:nvSpPr>
        <xdr:cNvPr id="254" name="楕円 253"/>
        <xdr:cNvSpPr/>
      </xdr:nvSpPr>
      <xdr:spPr>
        <a:xfrm>
          <a:off x="6921500" y="102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128153</xdr:rowOff>
    </xdr:from>
    <xdr:to>
      <xdr:col>41</xdr:col>
      <xdr:colOff>50800</xdr:colOff>
      <xdr:row>59</xdr:row>
      <xdr:rowOff>141685</xdr:rowOff>
    </xdr:to>
    <xdr:cxnSp macro="">
      <xdr:nvCxnSpPr>
        <xdr:cNvPr id="255" name="直線コネクタ 254"/>
        <xdr:cNvCxnSpPr/>
      </xdr:nvCxnSpPr>
      <xdr:spPr>
        <a:xfrm flipV="1">
          <a:off x="6972300" y="10243703"/>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56" name="n_1aveValue【橋りょう・トンネル】&#10;一人当たり有形固定資産（償却資産）額"/>
        <xdr:cNvSpPr txBox="1"/>
      </xdr:nvSpPr>
      <xdr:spPr>
        <a:xfrm>
          <a:off x="9327095" y="108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31268</xdr:rowOff>
    </xdr:from>
    <xdr:ext cx="599010" cy="259045"/>
    <xdr:sp macro="" textlink="">
      <xdr:nvSpPr>
        <xdr:cNvPr id="257" name="n_2aveValue【橋りょう・トンネル】&#10;一人当たり有形固定資産（償却資産）額"/>
        <xdr:cNvSpPr txBox="1"/>
      </xdr:nvSpPr>
      <xdr:spPr>
        <a:xfrm>
          <a:off x="84507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45703</xdr:rowOff>
    </xdr:from>
    <xdr:ext cx="599010" cy="259045"/>
    <xdr:sp macro="" textlink="">
      <xdr:nvSpPr>
        <xdr:cNvPr id="258" name="n_3aveValue【橋りょう・トンネル】&#10;一人当たり有形固定資産（償却資産）額"/>
        <xdr:cNvSpPr txBox="1"/>
      </xdr:nvSpPr>
      <xdr:spPr>
        <a:xfrm>
          <a:off x="7561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47007</xdr:rowOff>
    </xdr:from>
    <xdr:ext cx="599010" cy="259045"/>
    <xdr:sp macro="" textlink="">
      <xdr:nvSpPr>
        <xdr:cNvPr id="259" name="n_4aveValue【橋りょう・トンネル】&#10;一人当たり有形固定資産（償却資産）額"/>
        <xdr:cNvSpPr txBox="1"/>
      </xdr:nvSpPr>
      <xdr:spPr>
        <a:xfrm>
          <a:off x="6672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6793</xdr:rowOff>
    </xdr:from>
    <xdr:ext cx="599010" cy="259045"/>
    <xdr:sp macro="" textlink="">
      <xdr:nvSpPr>
        <xdr:cNvPr id="260" name="n_1mainValue【橋りょう・トンネル】&#10;一人当たり有形固定資産（償却資産）額"/>
        <xdr:cNvSpPr txBox="1"/>
      </xdr:nvSpPr>
      <xdr:spPr>
        <a:xfrm>
          <a:off x="9327095" y="995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15677</xdr:rowOff>
    </xdr:from>
    <xdr:ext cx="599010" cy="259045"/>
    <xdr:sp macro="" textlink="">
      <xdr:nvSpPr>
        <xdr:cNvPr id="261" name="n_2mainValue【橋りょう・トンネル】&#10;一人当たり有形固定資産（償却資産）額"/>
        <xdr:cNvSpPr txBox="1"/>
      </xdr:nvSpPr>
      <xdr:spPr>
        <a:xfrm>
          <a:off x="8450795" y="995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24030</xdr:rowOff>
    </xdr:from>
    <xdr:ext cx="599010" cy="259045"/>
    <xdr:sp macro="" textlink="">
      <xdr:nvSpPr>
        <xdr:cNvPr id="262" name="n_3mainValue【橋りょう・トンネル】&#10;一人当たり有形固定資産（償却資産）額"/>
        <xdr:cNvSpPr txBox="1"/>
      </xdr:nvSpPr>
      <xdr:spPr>
        <a:xfrm>
          <a:off x="7561795" y="996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37562</xdr:rowOff>
    </xdr:from>
    <xdr:ext cx="599010" cy="259045"/>
    <xdr:sp macro="" textlink="">
      <xdr:nvSpPr>
        <xdr:cNvPr id="263" name="n_4mainValue【橋りょう・トンネル】&#10;一人当たり有形固定資産（償却資産）額"/>
        <xdr:cNvSpPr txBox="1"/>
      </xdr:nvSpPr>
      <xdr:spPr>
        <a:xfrm>
          <a:off x="6672795" y="998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1995</xdr:rowOff>
    </xdr:from>
    <xdr:to>
      <xdr:col>24</xdr:col>
      <xdr:colOff>114300</xdr:colOff>
      <xdr:row>83</xdr:row>
      <xdr:rowOff>103595</xdr:rowOff>
    </xdr:to>
    <xdr:sp macro="" textlink="">
      <xdr:nvSpPr>
        <xdr:cNvPr id="305" name="楕円 304"/>
        <xdr:cNvSpPr/>
      </xdr:nvSpPr>
      <xdr:spPr>
        <a:xfrm>
          <a:off x="4584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151872</xdr:rowOff>
    </xdr:from>
    <xdr:ext cx="405111" cy="259045"/>
    <xdr:sp macro="" textlink="">
      <xdr:nvSpPr>
        <xdr:cNvPr id="306" name="【公営住宅】&#10;有形固定資産減価償却率該当値テキスト"/>
        <xdr:cNvSpPr txBox="1"/>
      </xdr:nvSpPr>
      <xdr:spPr>
        <a:xfrm>
          <a:off x="4673600"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129358</xdr:rowOff>
    </xdr:from>
    <xdr:to>
      <xdr:col>20</xdr:col>
      <xdr:colOff>38100</xdr:colOff>
      <xdr:row>83</xdr:row>
      <xdr:rowOff>59508</xdr:rowOff>
    </xdr:to>
    <xdr:sp macro="" textlink="">
      <xdr:nvSpPr>
        <xdr:cNvPr id="307" name="楕円 306"/>
        <xdr:cNvSpPr/>
      </xdr:nvSpPr>
      <xdr:spPr>
        <a:xfrm>
          <a:off x="3746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8708</xdr:rowOff>
    </xdr:from>
    <xdr:to>
      <xdr:col>24</xdr:col>
      <xdr:colOff>63500</xdr:colOff>
      <xdr:row>83</xdr:row>
      <xdr:rowOff>52795</xdr:rowOff>
    </xdr:to>
    <xdr:cxnSp macro="">
      <xdr:nvCxnSpPr>
        <xdr:cNvPr id="308" name="直線コネクタ 307"/>
        <xdr:cNvCxnSpPr/>
      </xdr:nvCxnSpPr>
      <xdr:spPr>
        <a:xfrm>
          <a:off x="3797300" y="1423905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85271</xdr:rowOff>
    </xdr:from>
    <xdr:to>
      <xdr:col>15</xdr:col>
      <xdr:colOff>101600</xdr:colOff>
      <xdr:row>83</xdr:row>
      <xdr:rowOff>15421</xdr:rowOff>
    </xdr:to>
    <xdr:sp macro="" textlink="">
      <xdr:nvSpPr>
        <xdr:cNvPr id="309" name="楕円 308"/>
        <xdr:cNvSpPr/>
      </xdr:nvSpPr>
      <xdr:spPr>
        <a:xfrm>
          <a:off x="2857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136071</xdr:rowOff>
    </xdr:from>
    <xdr:to>
      <xdr:col>19</xdr:col>
      <xdr:colOff>177800</xdr:colOff>
      <xdr:row>83</xdr:row>
      <xdr:rowOff>8708</xdr:rowOff>
    </xdr:to>
    <xdr:cxnSp macro="">
      <xdr:nvCxnSpPr>
        <xdr:cNvPr id="310" name="直線コネクタ 309"/>
        <xdr:cNvCxnSpPr/>
      </xdr:nvCxnSpPr>
      <xdr:spPr>
        <a:xfrm>
          <a:off x="2908300" y="1419497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39551</xdr:rowOff>
    </xdr:from>
    <xdr:to>
      <xdr:col>10</xdr:col>
      <xdr:colOff>165100</xdr:colOff>
      <xdr:row>82</xdr:row>
      <xdr:rowOff>141151</xdr:rowOff>
    </xdr:to>
    <xdr:sp macro="" textlink="">
      <xdr:nvSpPr>
        <xdr:cNvPr id="311" name="楕円 310"/>
        <xdr:cNvSpPr/>
      </xdr:nvSpPr>
      <xdr:spPr>
        <a:xfrm>
          <a:off x="1968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90351</xdr:rowOff>
    </xdr:from>
    <xdr:to>
      <xdr:col>15</xdr:col>
      <xdr:colOff>50800</xdr:colOff>
      <xdr:row>82</xdr:row>
      <xdr:rowOff>136071</xdr:rowOff>
    </xdr:to>
    <xdr:cxnSp macro="">
      <xdr:nvCxnSpPr>
        <xdr:cNvPr id="312" name="直線コネクタ 311"/>
        <xdr:cNvCxnSpPr/>
      </xdr:nvCxnSpPr>
      <xdr:spPr>
        <a:xfrm>
          <a:off x="2019300" y="1414925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166914</xdr:rowOff>
    </xdr:from>
    <xdr:to>
      <xdr:col>6</xdr:col>
      <xdr:colOff>38100</xdr:colOff>
      <xdr:row>82</xdr:row>
      <xdr:rowOff>97064</xdr:rowOff>
    </xdr:to>
    <xdr:sp macro="" textlink="">
      <xdr:nvSpPr>
        <xdr:cNvPr id="313" name="楕円 312"/>
        <xdr:cNvSpPr/>
      </xdr:nvSpPr>
      <xdr:spPr>
        <a:xfrm>
          <a:off x="1079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46264</xdr:rowOff>
    </xdr:from>
    <xdr:to>
      <xdr:col>10</xdr:col>
      <xdr:colOff>114300</xdr:colOff>
      <xdr:row>82</xdr:row>
      <xdr:rowOff>90351</xdr:rowOff>
    </xdr:to>
    <xdr:cxnSp macro="">
      <xdr:nvCxnSpPr>
        <xdr:cNvPr id="314" name="直線コネクタ 313"/>
        <xdr:cNvCxnSpPr/>
      </xdr:nvCxnSpPr>
      <xdr:spPr>
        <a:xfrm>
          <a:off x="1130300" y="141051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8" name="n_4aveValue【公営住宅】&#10;有形固定資産減価償却率"/>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76035</xdr:rowOff>
    </xdr:from>
    <xdr:ext cx="405111" cy="259045"/>
    <xdr:sp macro="" textlink="">
      <xdr:nvSpPr>
        <xdr:cNvPr id="319" name="n_1mainValue【公営住宅】&#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20" name="n_2mainValue【公営住宅】&#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157678</xdr:rowOff>
    </xdr:from>
    <xdr:ext cx="405111" cy="259045"/>
    <xdr:sp macro="" textlink="">
      <xdr:nvSpPr>
        <xdr:cNvPr id="321" name="n_3mainValue【公営住宅】&#10;有形固定資産減価償却率"/>
        <xdr:cNvSpPr txBox="1"/>
      </xdr:nvSpPr>
      <xdr:spPr>
        <a:xfrm>
          <a:off x="1816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113591</xdr:rowOff>
    </xdr:from>
    <xdr:ext cx="405111" cy="259045"/>
    <xdr:sp macro="" textlink="">
      <xdr:nvSpPr>
        <xdr:cNvPr id="322" name="n_4mainValue【公営住宅】&#10;有形固定資産減価償却率"/>
        <xdr:cNvSpPr txBox="1"/>
      </xdr:nvSpPr>
      <xdr:spPr>
        <a:xfrm>
          <a:off x="927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6875</xdr:rowOff>
    </xdr:from>
    <xdr:ext cx="469744" cy="259045"/>
    <xdr:sp macro="" textlink="">
      <xdr:nvSpPr>
        <xdr:cNvPr id="349" name="【公営住宅】&#10;一人当たり面積平均値テキスト"/>
        <xdr:cNvSpPr txBox="1"/>
      </xdr:nvSpPr>
      <xdr:spPr>
        <a:xfrm>
          <a:off x="10515600" y="14580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101828</xdr:rowOff>
    </xdr:from>
    <xdr:to>
      <xdr:col>55</xdr:col>
      <xdr:colOff>50800</xdr:colOff>
      <xdr:row>85</xdr:row>
      <xdr:rowOff>31978</xdr:rowOff>
    </xdr:to>
    <xdr:sp macro="" textlink="">
      <xdr:nvSpPr>
        <xdr:cNvPr id="360" name="楕円 359"/>
        <xdr:cNvSpPr/>
      </xdr:nvSpPr>
      <xdr:spPr>
        <a:xfrm>
          <a:off x="10426700" y="145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124705</xdr:rowOff>
    </xdr:from>
    <xdr:ext cx="469744" cy="259045"/>
    <xdr:sp macro="" textlink="">
      <xdr:nvSpPr>
        <xdr:cNvPr id="361" name="【公営住宅】&#10;一人当たり面積該当値テキスト"/>
        <xdr:cNvSpPr txBox="1"/>
      </xdr:nvSpPr>
      <xdr:spPr>
        <a:xfrm>
          <a:off x="10515600" y="1435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104342</xdr:rowOff>
    </xdr:from>
    <xdr:to>
      <xdr:col>50</xdr:col>
      <xdr:colOff>165100</xdr:colOff>
      <xdr:row>85</xdr:row>
      <xdr:rowOff>34492</xdr:rowOff>
    </xdr:to>
    <xdr:sp macro="" textlink="">
      <xdr:nvSpPr>
        <xdr:cNvPr id="362" name="楕円 361"/>
        <xdr:cNvSpPr/>
      </xdr:nvSpPr>
      <xdr:spPr>
        <a:xfrm>
          <a:off x="9588500" y="145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152628</xdr:rowOff>
    </xdr:from>
    <xdr:to>
      <xdr:col>55</xdr:col>
      <xdr:colOff>0</xdr:colOff>
      <xdr:row>84</xdr:row>
      <xdr:rowOff>155142</xdr:rowOff>
    </xdr:to>
    <xdr:cxnSp macro="">
      <xdr:nvCxnSpPr>
        <xdr:cNvPr id="363" name="直線コネクタ 362"/>
        <xdr:cNvCxnSpPr/>
      </xdr:nvCxnSpPr>
      <xdr:spPr>
        <a:xfrm flipV="1">
          <a:off x="9639300" y="1455442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106629</xdr:rowOff>
    </xdr:from>
    <xdr:to>
      <xdr:col>46</xdr:col>
      <xdr:colOff>38100</xdr:colOff>
      <xdr:row>85</xdr:row>
      <xdr:rowOff>36779</xdr:rowOff>
    </xdr:to>
    <xdr:sp macro="" textlink="">
      <xdr:nvSpPr>
        <xdr:cNvPr id="364" name="楕円 363"/>
        <xdr:cNvSpPr/>
      </xdr:nvSpPr>
      <xdr:spPr>
        <a:xfrm>
          <a:off x="8699500" y="145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155142</xdr:rowOff>
    </xdr:from>
    <xdr:to>
      <xdr:col>50</xdr:col>
      <xdr:colOff>114300</xdr:colOff>
      <xdr:row>84</xdr:row>
      <xdr:rowOff>157429</xdr:rowOff>
    </xdr:to>
    <xdr:cxnSp macro="">
      <xdr:nvCxnSpPr>
        <xdr:cNvPr id="365" name="直線コネクタ 364"/>
        <xdr:cNvCxnSpPr/>
      </xdr:nvCxnSpPr>
      <xdr:spPr>
        <a:xfrm flipV="1">
          <a:off x="8750300" y="1455694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108458</xdr:rowOff>
    </xdr:from>
    <xdr:to>
      <xdr:col>41</xdr:col>
      <xdr:colOff>101600</xdr:colOff>
      <xdr:row>85</xdr:row>
      <xdr:rowOff>38608</xdr:rowOff>
    </xdr:to>
    <xdr:sp macro="" textlink="">
      <xdr:nvSpPr>
        <xdr:cNvPr id="366" name="楕円 365"/>
        <xdr:cNvSpPr/>
      </xdr:nvSpPr>
      <xdr:spPr>
        <a:xfrm>
          <a:off x="7810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157429</xdr:rowOff>
    </xdr:from>
    <xdr:to>
      <xdr:col>45</xdr:col>
      <xdr:colOff>177800</xdr:colOff>
      <xdr:row>84</xdr:row>
      <xdr:rowOff>159258</xdr:rowOff>
    </xdr:to>
    <xdr:cxnSp macro="">
      <xdr:nvCxnSpPr>
        <xdr:cNvPr id="367" name="直線コネクタ 366"/>
        <xdr:cNvCxnSpPr/>
      </xdr:nvCxnSpPr>
      <xdr:spPr>
        <a:xfrm flipV="1">
          <a:off x="7861300" y="145592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110286</xdr:rowOff>
    </xdr:from>
    <xdr:to>
      <xdr:col>36</xdr:col>
      <xdr:colOff>165100</xdr:colOff>
      <xdr:row>85</xdr:row>
      <xdr:rowOff>40436</xdr:rowOff>
    </xdr:to>
    <xdr:sp macro="" textlink="">
      <xdr:nvSpPr>
        <xdr:cNvPr id="368" name="楕円 367"/>
        <xdr:cNvSpPr/>
      </xdr:nvSpPr>
      <xdr:spPr>
        <a:xfrm>
          <a:off x="6921500" y="145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159258</xdr:rowOff>
    </xdr:from>
    <xdr:to>
      <xdr:col>41</xdr:col>
      <xdr:colOff>50800</xdr:colOff>
      <xdr:row>84</xdr:row>
      <xdr:rowOff>161086</xdr:rowOff>
    </xdr:to>
    <xdr:cxnSp macro="">
      <xdr:nvCxnSpPr>
        <xdr:cNvPr id="369" name="直線コネクタ 368"/>
        <xdr:cNvCxnSpPr/>
      </xdr:nvCxnSpPr>
      <xdr:spPr>
        <a:xfrm flipV="1">
          <a:off x="6972300" y="1456105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126889</xdr:rowOff>
    </xdr:from>
    <xdr:ext cx="469744" cy="259045"/>
    <xdr:sp macro="" textlink="">
      <xdr:nvSpPr>
        <xdr:cNvPr id="370" name="n_1aveValue【公営住宅】&#10;一人当たり面積"/>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113174</xdr:rowOff>
    </xdr:from>
    <xdr:ext cx="469744" cy="259045"/>
    <xdr:sp macro="" textlink="">
      <xdr:nvSpPr>
        <xdr:cNvPr id="371" name="n_2aveValue【公営住宅】&#10;一人当たり面積"/>
        <xdr:cNvSpPr txBox="1"/>
      </xdr:nvSpPr>
      <xdr:spPr>
        <a:xfrm>
          <a:off x="8515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113403</xdr:rowOff>
    </xdr:from>
    <xdr:ext cx="469744" cy="259045"/>
    <xdr:sp macro="" textlink="">
      <xdr:nvSpPr>
        <xdr:cNvPr id="372" name="n_3aveValue【公営住宅】&#10;一人当たり面積"/>
        <xdr:cNvSpPr txBox="1"/>
      </xdr:nvSpPr>
      <xdr:spPr>
        <a:xfrm>
          <a:off x="7626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127804</xdr:rowOff>
    </xdr:from>
    <xdr:ext cx="469744" cy="259045"/>
    <xdr:sp macro="" textlink="">
      <xdr:nvSpPr>
        <xdr:cNvPr id="373" name="n_4aveValue【公営住宅】&#10;一人当たり面積"/>
        <xdr:cNvSpPr txBox="1"/>
      </xdr:nvSpPr>
      <xdr:spPr>
        <a:xfrm>
          <a:off x="6737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51019</xdr:rowOff>
    </xdr:from>
    <xdr:ext cx="469744" cy="259045"/>
    <xdr:sp macro="" textlink="">
      <xdr:nvSpPr>
        <xdr:cNvPr id="374" name="n_1mainValue【公営住宅】&#10;一人当たり面積"/>
        <xdr:cNvSpPr txBox="1"/>
      </xdr:nvSpPr>
      <xdr:spPr>
        <a:xfrm>
          <a:off x="9391727" y="1428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53306</xdr:rowOff>
    </xdr:from>
    <xdr:ext cx="469744" cy="259045"/>
    <xdr:sp macro="" textlink="">
      <xdr:nvSpPr>
        <xdr:cNvPr id="375" name="n_2mainValue【公営住宅】&#10;一人当たり面積"/>
        <xdr:cNvSpPr txBox="1"/>
      </xdr:nvSpPr>
      <xdr:spPr>
        <a:xfrm>
          <a:off x="8515427" y="1428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55135</xdr:rowOff>
    </xdr:from>
    <xdr:ext cx="469744" cy="259045"/>
    <xdr:sp macro="" textlink="">
      <xdr:nvSpPr>
        <xdr:cNvPr id="376" name="n_3mainValue【公営住宅】&#10;一人当たり面積"/>
        <xdr:cNvSpPr txBox="1"/>
      </xdr:nvSpPr>
      <xdr:spPr>
        <a:xfrm>
          <a:off x="7626427" y="1428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56963</xdr:rowOff>
    </xdr:from>
    <xdr:ext cx="469744" cy="259045"/>
    <xdr:sp macro="" textlink="">
      <xdr:nvSpPr>
        <xdr:cNvPr id="377" name="n_4mainValue【公営住宅】&#10;一人当たり面積"/>
        <xdr:cNvSpPr txBox="1"/>
      </xdr:nvSpPr>
      <xdr:spPr>
        <a:xfrm>
          <a:off x="6737427" y="1428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35" name="楕円 434"/>
        <xdr:cNvSpPr/>
      </xdr:nvSpPr>
      <xdr:spPr>
        <a:xfrm>
          <a:off x="16268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128287</xdr:rowOff>
    </xdr:from>
    <xdr:ext cx="405111" cy="259045"/>
    <xdr:sp macro="" textlink="">
      <xdr:nvSpPr>
        <xdr:cNvPr id="436" name="【認定こども園・幼稚園・保育所】&#10;有形固定資産減価償却率該当値テキスト"/>
        <xdr:cNvSpPr txBox="1"/>
      </xdr:nvSpPr>
      <xdr:spPr>
        <a:xfrm>
          <a:off x="16357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64589</xdr:rowOff>
    </xdr:from>
    <xdr:to>
      <xdr:col>81</xdr:col>
      <xdr:colOff>101600</xdr:colOff>
      <xdr:row>35</xdr:row>
      <xdr:rowOff>166189</xdr:rowOff>
    </xdr:to>
    <xdr:sp macro="" textlink="">
      <xdr:nvSpPr>
        <xdr:cNvPr id="437" name="楕円 436"/>
        <xdr:cNvSpPr/>
      </xdr:nvSpPr>
      <xdr:spPr>
        <a:xfrm>
          <a:off x="154305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115389</xdr:rowOff>
    </xdr:from>
    <xdr:to>
      <xdr:col>85</xdr:col>
      <xdr:colOff>127000</xdr:colOff>
      <xdr:row>35</xdr:row>
      <xdr:rowOff>156210</xdr:rowOff>
    </xdr:to>
    <xdr:cxnSp macro="">
      <xdr:nvCxnSpPr>
        <xdr:cNvPr id="438" name="直線コネクタ 437"/>
        <xdr:cNvCxnSpPr/>
      </xdr:nvCxnSpPr>
      <xdr:spPr>
        <a:xfrm>
          <a:off x="15481300" y="611613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41728</xdr:rowOff>
    </xdr:from>
    <xdr:to>
      <xdr:col>76</xdr:col>
      <xdr:colOff>165100</xdr:colOff>
      <xdr:row>35</xdr:row>
      <xdr:rowOff>143328</xdr:rowOff>
    </xdr:to>
    <xdr:sp macro="" textlink="">
      <xdr:nvSpPr>
        <xdr:cNvPr id="439" name="楕円 438"/>
        <xdr:cNvSpPr/>
      </xdr:nvSpPr>
      <xdr:spPr>
        <a:xfrm>
          <a:off x="14541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92528</xdr:rowOff>
    </xdr:from>
    <xdr:to>
      <xdr:col>81</xdr:col>
      <xdr:colOff>50800</xdr:colOff>
      <xdr:row>35</xdr:row>
      <xdr:rowOff>115389</xdr:rowOff>
    </xdr:to>
    <xdr:cxnSp macro="">
      <xdr:nvCxnSpPr>
        <xdr:cNvPr id="440" name="直線コネクタ 439"/>
        <xdr:cNvCxnSpPr/>
      </xdr:nvCxnSpPr>
      <xdr:spPr>
        <a:xfrm>
          <a:off x="14592300" y="609327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41" name="楕円 440"/>
        <xdr:cNvSpPr/>
      </xdr:nvSpPr>
      <xdr:spPr>
        <a:xfrm>
          <a:off x="13652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92528</xdr:rowOff>
    </xdr:from>
    <xdr:to>
      <xdr:col>76</xdr:col>
      <xdr:colOff>114300</xdr:colOff>
      <xdr:row>37</xdr:row>
      <xdr:rowOff>82731</xdr:rowOff>
    </xdr:to>
    <xdr:cxnSp macro="">
      <xdr:nvCxnSpPr>
        <xdr:cNvPr id="442" name="直線コネクタ 441"/>
        <xdr:cNvCxnSpPr/>
      </xdr:nvCxnSpPr>
      <xdr:spPr>
        <a:xfrm flipV="1">
          <a:off x="13703300" y="6093278"/>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167458</xdr:rowOff>
    </xdr:from>
    <xdr:to>
      <xdr:col>67</xdr:col>
      <xdr:colOff>101600</xdr:colOff>
      <xdr:row>37</xdr:row>
      <xdr:rowOff>97608</xdr:rowOff>
    </xdr:to>
    <xdr:sp macro="" textlink="">
      <xdr:nvSpPr>
        <xdr:cNvPr id="443" name="楕円 442"/>
        <xdr:cNvSpPr/>
      </xdr:nvSpPr>
      <xdr:spPr>
        <a:xfrm>
          <a:off x="12763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46808</xdr:rowOff>
    </xdr:from>
    <xdr:to>
      <xdr:col>71</xdr:col>
      <xdr:colOff>177800</xdr:colOff>
      <xdr:row>37</xdr:row>
      <xdr:rowOff>82731</xdr:rowOff>
    </xdr:to>
    <xdr:cxnSp macro="">
      <xdr:nvCxnSpPr>
        <xdr:cNvPr id="444" name="直線コネクタ 443"/>
        <xdr:cNvCxnSpPr/>
      </xdr:nvCxnSpPr>
      <xdr:spPr>
        <a:xfrm>
          <a:off x="12814300" y="63904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6" name="n_2aveValue【認定こども園・幼稚園・保育所】&#10;有形固定資産減価償却率"/>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8"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11266</xdr:rowOff>
    </xdr:from>
    <xdr:ext cx="405111" cy="259045"/>
    <xdr:sp macro="" textlink="">
      <xdr:nvSpPr>
        <xdr:cNvPr id="449" name="n_1mainValue【認定こども園・幼稚園・保育所】&#10;有形固定資産減価償却率"/>
        <xdr:cNvSpPr txBox="1"/>
      </xdr:nvSpPr>
      <xdr:spPr>
        <a:xfrm>
          <a:off x="15266044" y="58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159855</xdr:rowOff>
    </xdr:from>
    <xdr:ext cx="405111" cy="259045"/>
    <xdr:sp macro="" textlink="">
      <xdr:nvSpPr>
        <xdr:cNvPr id="450" name="n_2mainValue【認定こども園・幼稚園・保育所】&#10;有形固定資産減価償却率"/>
        <xdr:cNvSpPr txBox="1"/>
      </xdr:nvSpPr>
      <xdr:spPr>
        <a:xfrm>
          <a:off x="14389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451" name="n_3main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114135</xdr:rowOff>
    </xdr:from>
    <xdr:ext cx="405111" cy="259045"/>
    <xdr:sp macro="" textlink="">
      <xdr:nvSpPr>
        <xdr:cNvPr id="452" name="n_4mainValue【認定こども園・幼稚園・保育所】&#10;有形固定資産減価償却率"/>
        <xdr:cNvSpPr txBox="1"/>
      </xdr:nvSpPr>
      <xdr:spPr>
        <a:xfrm>
          <a:off x="12611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77978</xdr:rowOff>
    </xdr:from>
    <xdr:to>
      <xdr:col>116</xdr:col>
      <xdr:colOff>114300</xdr:colOff>
      <xdr:row>35</xdr:row>
      <xdr:rowOff>8128</xdr:rowOff>
    </xdr:to>
    <xdr:sp macro="" textlink="">
      <xdr:nvSpPr>
        <xdr:cNvPr id="490" name="楕円 489"/>
        <xdr:cNvSpPr/>
      </xdr:nvSpPr>
      <xdr:spPr>
        <a:xfrm>
          <a:off x="22110700" y="59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31005</xdr:rowOff>
    </xdr:from>
    <xdr:ext cx="469744" cy="259045"/>
    <xdr:sp macro="" textlink="">
      <xdr:nvSpPr>
        <xdr:cNvPr id="491" name="【認定こども園・幼稚園・保育所】&#10;一人当たり面積該当値テキスト"/>
        <xdr:cNvSpPr txBox="1"/>
      </xdr:nvSpPr>
      <xdr:spPr>
        <a:xfrm>
          <a:off x="22199600" y="58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91694</xdr:rowOff>
    </xdr:from>
    <xdr:to>
      <xdr:col>112</xdr:col>
      <xdr:colOff>38100</xdr:colOff>
      <xdr:row>35</xdr:row>
      <xdr:rowOff>21844</xdr:rowOff>
    </xdr:to>
    <xdr:sp macro="" textlink="">
      <xdr:nvSpPr>
        <xdr:cNvPr id="492" name="楕円 491"/>
        <xdr:cNvSpPr/>
      </xdr:nvSpPr>
      <xdr:spPr>
        <a:xfrm>
          <a:off x="21272500" y="59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128778</xdr:rowOff>
    </xdr:from>
    <xdr:to>
      <xdr:col>116</xdr:col>
      <xdr:colOff>63500</xdr:colOff>
      <xdr:row>34</xdr:row>
      <xdr:rowOff>142494</xdr:rowOff>
    </xdr:to>
    <xdr:cxnSp macro="">
      <xdr:nvCxnSpPr>
        <xdr:cNvPr id="493" name="直線コネクタ 492"/>
        <xdr:cNvCxnSpPr/>
      </xdr:nvCxnSpPr>
      <xdr:spPr>
        <a:xfrm flipV="1">
          <a:off x="21323300" y="595807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103124</xdr:rowOff>
    </xdr:from>
    <xdr:to>
      <xdr:col>107</xdr:col>
      <xdr:colOff>101600</xdr:colOff>
      <xdr:row>35</xdr:row>
      <xdr:rowOff>33274</xdr:rowOff>
    </xdr:to>
    <xdr:sp macro="" textlink="">
      <xdr:nvSpPr>
        <xdr:cNvPr id="494" name="楕円 493"/>
        <xdr:cNvSpPr/>
      </xdr:nvSpPr>
      <xdr:spPr>
        <a:xfrm>
          <a:off x="20383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142494</xdr:rowOff>
    </xdr:from>
    <xdr:to>
      <xdr:col>111</xdr:col>
      <xdr:colOff>177800</xdr:colOff>
      <xdr:row>34</xdr:row>
      <xdr:rowOff>153924</xdr:rowOff>
    </xdr:to>
    <xdr:cxnSp macro="">
      <xdr:nvCxnSpPr>
        <xdr:cNvPr id="495" name="直線コネクタ 494"/>
        <xdr:cNvCxnSpPr/>
      </xdr:nvCxnSpPr>
      <xdr:spPr>
        <a:xfrm flipV="1">
          <a:off x="20434300" y="59717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68834</xdr:rowOff>
    </xdr:from>
    <xdr:to>
      <xdr:col>102</xdr:col>
      <xdr:colOff>165100</xdr:colOff>
      <xdr:row>36</xdr:row>
      <xdr:rowOff>170434</xdr:rowOff>
    </xdr:to>
    <xdr:sp macro="" textlink="">
      <xdr:nvSpPr>
        <xdr:cNvPr id="496" name="楕円 495"/>
        <xdr:cNvSpPr/>
      </xdr:nvSpPr>
      <xdr:spPr>
        <a:xfrm>
          <a:off x="194945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153924</xdr:rowOff>
    </xdr:from>
    <xdr:to>
      <xdr:col>107</xdr:col>
      <xdr:colOff>50800</xdr:colOff>
      <xdr:row>36</xdr:row>
      <xdr:rowOff>119634</xdr:rowOff>
    </xdr:to>
    <xdr:cxnSp macro="">
      <xdr:nvCxnSpPr>
        <xdr:cNvPr id="497" name="直線コネクタ 496"/>
        <xdr:cNvCxnSpPr/>
      </xdr:nvCxnSpPr>
      <xdr:spPr>
        <a:xfrm flipV="1">
          <a:off x="19545300" y="5983224"/>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75692</xdr:rowOff>
    </xdr:from>
    <xdr:to>
      <xdr:col>98</xdr:col>
      <xdr:colOff>38100</xdr:colOff>
      <xdr:row>37</xdr:row>
      <xdr:rowOff>5842</xdr:rowOff>
    </xdr:to>
    <xdr:sp macro="" textlink="">
      <xdr:nvSpPr>
        <xdr:cNvPr id="498" name="楕円 497"/>
        <xdr:cNvSpPr/>
      </xdr:nvSpPr>
      <xdr:spPr>
        <a:xfrm>
          <a:off x="18605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119634</xdr:rowOff>
    </xdr:from>
    <xdr:to>
      <xdr:col>102</xdr:col>
      <xdr:colOff>114300</xdr:colOff>
      <xdr:row>36</xdr:row>
      <xdr:rowOff>126492</xdr:rowOff>
    </xdr:to>
    <xdr:cxnSp macro="">
      <xdr:nvCxnSpPr>
        <xdr:cNvPr id="499" name="直線コネクタ 498"/>
        <xdr:cNvCxnSpPr/>
      </xdr:nvCxnSpPr>
      <xdr:spPr>
        <a:xfrm flipV="1">
          <a:off x="18656300" y="629183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00" name="n_1aveValue【認定こども園・幼稚園・保育所】&#10;一人当たり面積"/>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01" name="n_2aveValue【認定こども園・幼稚園・保育所】&#10;一人当たり面積"/>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38371</xdr:rowOff>
    </xdr:from>
    <xdr:ext cx="469744" cy="259045"/>
    <xdr:sp macro="" textlink="">
      <xdr:nvSpPr>
        <xdr:cNvPr id="504" name="n_1mainValue【認定こども園・幼稚園・保育所】&#10;一人当たり面積"/>
        <xdr:cNvSpPr txBox="1"/>
      </xdr:nvSpPr>
      <xdr:spPr>
        <a:xfrm>
          <a:off x="21075727" y="56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49801</xdr:rowOff>
    </xdr:from>
    <xdr:ext cx="469744" cy="259045"/>
    <xdr:sp macro="" textlink="">
      <xdr:nvSpPr>
        <xdr:cNvPr id="505" name="n_2mainValue【認定こども園・幼稚園・保育所】&#10;一人当たり面積"/>
        <xdr:cNvSpPr txBox="1"/>
      </xdr:nvSpPr>
      <xdr:spPr>
        <a:xfrm>
          <a:off x="20199427" y="57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15511</xdr:rowOff>
    </xdr:from>
    <xdr:ext cx="469744" cy="259045"/>
    <xdr:sp macro="" textlink="">
      <xdr:nvSpPr>
        <xdr:cNvPr id="506" name="n_3mainValue【認定こども園・幼稚園・保育所】&#10;一人当たり面積"/>
        <xdr:cNvSpPr txBox="1"/>
      </xdr:nvSpPr>
      <xdr:spPr>
        <a:xfrm>
          <a:off x="19310427" y="601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22369</xdr:rowOff>
    </xdr:from>
    <xdr:ext cx="469744" cy="259045"/>
    <xdr:sp macro="" textlink="">
      <xdr:nvSpPr>
        <xdr:cNvPr id="507" name="n_4mainValue【認定こども園・幼稚園・保育所】&#10;一人当たり面積"/>
        <xdr:cNvSpPr txBox="1"/>
      </xdr:nvSpPr>
      <xdr:spPr>
        <a:xfrm>
          <a:off x="18421427"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48" name="楕円 547"/>
        <xdr:cNvSpPr/>
      </xdr:nvSpPr>
      <xdr:spPr>
        <a:xfrm>
          <a:off x="16268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107332</xdr:rowOff>
    </xdr:from>
    <xdr:ext cx="405111" cy="259045"/>
    <xdr:sp macro="" textlink="">
      <xdr:nvSpPr>
        <xdr:cNvPr id="549" name="【学校施設】&#10;有形固定資産減価償却率該当値テキスト"/>
        <xdr:cNvSpPr txBox="1"/>
      </xdr:nvSpPr>
      <xdr:spPr>
        <a:xfrm>
          <a:off x="16357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550" name="楕円 549"/>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135255</xdr:rowOff>
    </xdr:to>
    <xdr:cxnSp macro="">
      <xdr:nvCxnSpPr>
        <xdr:cNvPr id="551" name="直線コネクタ 550"/>
        <xdr:cNvCxnSpPr/>
      </xdr:nvCxnSpPr>
      <xdr:spPr>
        <a:xfrm>
          <a:off x="15481300" y="102298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73025</xdr:rowOff>
    </xdr:from>
    <xdr:to>
      <xdr:col>76</xdr:col>
      <xdr:colOff>165100</xdr:colOff>
      <xdr:row>60</xdr:row>
      <xdr:rowOff>3175</xdr:rowOff>
    </xdr:to>
    <xdr:sp macro="" textlink="">
      <xdr:nvSpPr>
        <xdr:cNvPr id="552" name="楕円 551"/>
        <xdr:cNvSpPr/>
      </xdr:nvSpPr>
      <xdr:spPr>
        <a:xfrm>
          <a:off x="14541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114300</xdr:rowOff>
    </xdr:from>
    <xdr:to>
      <xdr:col>81</xdr:col>
      <xdr:colOff>50800</xdr:colOff>
      <xdr:row>59</xdr:row>
      <xdr:rowOff>123825</xdr:rowOff>
    </xdr:to>
    <xdr:cxnSp macro="">
      <xdr:nvCxnSpPr>
        <xdr:cNvPr id="553" name="直線コネクタ 552"/>
        <xdr:cNvCxnSpPr/>
      </xdr:nvCxnSpPr>
      <xdr:spPr>
        <a:xfrm flipV="1">
          <a:off x="14592300" y="10229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59690</xdr:rowOff>
    </xdr:from>
    <xdr:to>
      <xdr:col>72</xdr:col>
      <xdr:colOff>38100</xdr:colOff>
      <xdr:row>59</xdr:row>
      <xdr:rowOff>161290</xdr:rowOff>
    </xdr:to>
    <xdr:sp macro="" textlink="">
      <xdr:nvSpPr>
        <xdr:cNvPr id="554" name="楕円 553"/>
        <xdr:cNvSpPr/>
      </xdr:nvSpPr>
      <xdr:spPr>
        <a:xfrm>
          <a:off x="13652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110490</xdr:rowOff>
    </xdr:from>
    <xdr:to>
      <xdr:col>76</xdr:col>
      <xdr:colOff>114300</xdr:colOff>
      <xdr:row>59</xdr:row>
      <xdr:rowOff>123825</xdr:rowOff>
    </xdr:to>
    <xdr:cxnSp macro="">
      <xdr:nvCxnSpPr>
        <xdr:cNvPr id="555" name="直線コネクタ 554"/>
        <xdr:cNvCxnSpPr/>
      </xdr:nvCxnSpPr>
      <xdr:spPr>
        <a:xfrm>
          <a:off x="13703300" y="102260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31115</xdr:rowOff>
    </xdr:from>
    <xdr:to>
      <xdr:col>67</xdr:col>
      <xdr:colOff>101600</xdr:colOff>
      <xdr:row>59</xdr:row>
      <xdr:rowOff>132715</xdr:rowOff>
    </xdr:to>
    <xdr:sp macro="" textlink="">
      <xdr:nvSpPr>
        <xdr:cNvPr id="556" name="楕円 555"/>
        <xdr:cNvSpPr/>
      </xdr:nvSpPr>
      <xdr:spPr>
        <a:xfrm>
          <a:off x="12763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81915</xdr:rowOff>
    </xdr:from>
    <xdr:to>
      <xdr:col>71</xdr:col>
      <xdr:colOff>177800</xdr:colOff>
      <xdr:row>59</xdr:row>
      <xdr:rowOff>110490</xdr:rowOff>
    </xdr:to>
    <xdr:cxnSp macro="">
      <xdr:nvCxnSpPr>
        <xdr:cNvPr id="557" name="直線コネクタ 556"/>
        <xdr:cNvCxnSpPr/>
      </xdr:nvCxnSpPr>
      <xdr:spPr>
        <a:xfrm>
          <a:off x="12814300" y="101974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562" name="n_1mainValue【学校施設】&#10;有形固定資産減価償却率"/>
        <xdr:cNvSpPr txBox="1"/>
      </xdr:nvSpPr>
      <xdr:spPr>
        <a:xfrm>
          <a:off x="15266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19702</xdr:rowOff>
    </xdr:from>
    <xdr:ext cx="405111" cy="259045"/>
    <xdr:sp macro="" textlink="">
      <xdr:nvSpPr>
        <xdr:cNvPr id="563" name="n_2mainValue【学校施設】&#10;有形固定資産減価償却率"/>
        <xdr:cNvSpPr txBox="1"/>
      </xdr:nvSpPr>
      <xdr:spPr>
        <a:xfrm>
          <a:off x="14389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6367</xdr:rowOff>
    </xdr:from>
    <xdr:ext cx="405111" cy="259045"/>
    <xdr:sp macro="" textlink="">
      <xdr:nvSpPr>
        <xdr:cNvPr id="564" name="n_3mainValue【学校施設】&#10;有形固定資産減価償却率"/>
        <xdr:cNvSpPr txBox="1"/>
      </xdr:nvSpPr>
      <xdr:spPr>
        <a:xfrm>
          <a:off x="13500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149242</xdr:rowOff>
    </xdr:from>
    <xdr:ext cx="405111" cy="259045"/>
    <xdr:sp macro="" textlink="">
      <xdr:nvSpPr>
        <xdr:cNvPr id="565" name="n_4mainValue【学校施設】&#10;有形固定資産減価償却率"/>
        <xdr:cNvSpPr txBox="1"/>
      </xdr:nvSpPr>
      <xdr:spPr>
        <a:xfrm>
          <a:off x="12611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99750</xdr:rowOff>
    </xdr:from>
    <xdr:to>
      <xdr:col>116</xdr:col>
      <xdr:colOff>114300</xdr:colOff>
      <xdr:row>58</xdr:row>
      <xdr:rowOff>29900</xdr:rowOff>
    </xdr:to>
    <xdr:sp macro="" textlink="">
      <xdr:nvSpPr>
        <xdr:cNvPr id="608" name="楕円 607"/>
        <xdr:cNvSpPr/>
      </xdr:nvSpPr>
      <xdr:spPr>
        <a:xfrm>
          <a:off x="22110700" y="987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122627</xdr:rowOff>
    </xdr:from>
    <xdr:ext cx="469744" cy="259045"/>
    <xdr:sp macro="" textlink="">
      <xdr:nvSpPr>
        <xdr:cNvPr id="609" name="【学校施設】&#10;一人当たり面積該当値テキスト"/>
        <xdr:cNvSpPr txBox="1"/>
      </xdr:nvSpPr>
      <xdr:spPr>
        <a:xfrm>
          <a:off x="22199600" y="972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110199</xdr:rowOff>
    </xdr:from>
    <xdr:to>
      <xdr:col>112</xdr:col>
      <xdr:colOff>38100</xdr:colOff>
      <xdr:row>58</xdr:row>
      <xdr:rowOff>40349</xdr:rowOff>
    </xdr:to>
    <xdr:sp macro="" textlink="">
      <xdr:nvSpPr>
        <xdr:cNvPr id="610" name="楕円 609"/>
        <xdr:cNvSpPr/>
      </xdr:nvSpPr>
      <xdr:spPr>
        <a:xfrm>
          <a:off x="21272500" y="98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150550</xdr:rowOff>
    </xdr:from>
    <xdr:to>
      <xdr:col>116</xdr:col>
      <xdr:colOff>63500</xdr:colOff>
      <xdr:row>57</xdr:row>
      <xdr:rowOff>160999</xdr:rowOff>
    </xdr:to>
    <xdr:cxnSp macro="">
      <xdr:nvCxnSpPr>
        <xdr:cNvPr id="611" name="直線コネクタ 610"/>
        <xdr:cNvCxnSpPr/>
      </xdr:nvCxnSpPr>
      <xdr:spPr>
        <a:xfrm flipV="1">
          <a:off x="21323300" y="9923200"/>
          <a:ext cx="8382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134366</xdr:rowOff>
    </xdr:from>
    <xdr:to>
      <xdr:col>107</xdr:col>
      <xdr:colOff>101600</xdr:colOff>
      <xdr:row>58</xdr:row>
      <xdr:rowOff>64516</xdr:rowOff>
    </xdr:to>
    <xdr:sp macro="" textlink="">
      <xdr:nvSpPr>
        <xdr:cNvPr id="612" name="楕円 611"/>
        <xdr:cNvSpPr/>
      </xdr:nvSpPr>
      <xdr:spPr>
        <a:xfrm>
          <a:off x="20383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160999</xdr:rowOff>
    </xdr:from>
    <xdr:to>
      <xdr:col>111</xdr:col>
      <xdr:colOff>177800</xdr:colOff>
      <xdr:row>58</xdr:row>
      <xdr:rowOff>13716</xdr:rowOff>
    </xdr:to>
    <xdr:cxnSp macro="">
      <xdr:nvCxnSpPr>
        <xdr:cNvPr id="613" name="直線コネクタ 612"/>
        <xdr:cNvCxnSpPr/>
      </xdr:nvCxnSpPr>
      <xdr:spPr>
        <a:xfrm flipV="1">
          <a:off x="20434300" y="9933649"/>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145469</xdr:rowOff>
    </xdr:from>
    <xdr:to>
      <xdr:col>102</xdr:col>
      <xdr:colOff>165100</xdr:colOff>
      <xdr:row>58</xdr:row>
      <xdr:rowOff>75619</xdr:rowOff>
    </xdr:to>
    <xdr:sp macro="" textlink="">
      <xdr:nvSpPr>
        <xdr:cNvPr id="614" name="楕円 613"/>
        <xdr:cNvSpPr/>
      </xdr:nvSpPr>
      <xdr:spPr>
        <a:xfrm>
          <a:off x="19494500" y="99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13716</xdr:rowOff>
    </xdr:from>
    <xdr:to>
      <xdr:col>107</xdr:col>
      <xdr:colOff>50800</xdr:colOff>
      <xdr:row>58</xdr:row>
      <xdr:rowOff>24819</xdr:rowOff>
    </xdr:to>
    <xdr:cxnSp macro="">
      <xdr:nvCxnSpPr>
        <xdr:cNvPr id="615" name="直線コネクタ 614"/>
        <xdr:cNvCxnSpPr/>
      </xdr:nvCxnSpPr>
      <xdr:spPr>
        <a:xfrm flipV="1">
          <a:off x="19545300" y="995781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157226</xdr:rowOff>
    </xdr:from>
    <xdr:to>
      <xdr:col>98</xdr:col>
      <xdr:colOff>38100</xdr:colOff>
      <xdr:row>58</xdr:row>
      <xdr:rowOff>87376</xdr:rowOff>
    </xdr:to>
    <xdr:sp macro="" textlink="">
      <xdr:nvSpPr>
        <xdr:cNvPr id="616" name="楕円 615"/>
        <xdr:cNvSpPr/>
      </xdr:nvSpPr>
      <xdr:spPr>
        <a:xfrm>
          <a:off x="18605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24819</xdr:rowOff>
    </xdr:from>
    <xdr:to>
      <xdr:col>102</xdr:col>
      <xdr:colOff>114300</xdr:colOff>
      <xdr:row>58</xdr:row>
      <xdr:rowOff>36576</xdr:rowOff>
    </xdr:to>
    <xdr:cxnSp macro="">
      <xdr:nvCxnSpPr>
        <xdr:cNvPr id="617" name="直線コネクタ 616"/>
        <xdr:cNvCxnSpPr/>
      </xdr:nvCxnSpPr>
      <xdr:spPr>
        <a:xfrm flipV="1">
          <a:off x="18656300" y="9968919"/>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56876</xdr:rowOff>
    </xdr:from>
    <xdr:ext cx="469744" cy="259045"/>
    <xdr:sp macro="" textlink="">
      <xdr:nvSpPr>
        <xdr:cNvPr id="622" name="n_1mainValue【学校施設】&#10;一人当たり面積"/>
        <xdr:cNvSpPr txBox="1"/>
      </xdr:nvSpPr>
      <xdr:spPr>
        <a:xfrm>
          <a:off x="21075727" y="965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81043</xdr:rowOff>
    </xdr:from>
    <xdr:ext cx="469744" cy="259045"/>
    <xdr:sp macro="" textlink="">
      <xdr:nvSpPr>
        <xdr:cNvPr id="623" name="n_2mainValue【学校施設】&#10;一人当たり面積"/>
        <xdr:cNvSpPr txBox="1"/>
      </xdr:nvSpPr>
      <xdr:spPr>
        <a:xfrm>
          <a:off x="20199427" y="968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92146</xdr:rowOff>
    </xdr:from>
    <xdr:ext cx="469744" cy="259045"/>
    <xdr:sp macro="" textlink="">
      <xdr:nvSpPr>
        <xdr:cNvPr id="624" name="n_3mainValue【学校施設】&#10;一人当たり面積"/>
        <xdr:cNvSpPr txBox="1"/>
      </xdr:nvSpPr>
      <xdr:spPr>
        <a:xfrm>
          <a:off x="19310427" y="969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103903</xdr:rowOff>
    </xdr:from>
    <xdr:ext cx="469744" cy="259045"/>
    <xdr:sp macro="" textlink="">
      <xdr:nvSpPr>
        <xdr:cNvPr id="625" name="n_4mainValue【学校施設】&#10;一人当たり面積"/>
        <xdr:cNvSpPr txBox="1"/>
      </xdr:nvSpPr>
      <xdr:spPr>
        <a:xfrm>
          <a:off x="18421427" y="970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4" name="【児童館】&#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73661</xdr:rowOff>
    </xdr:from>
    <xdr:to>
      <xdr:col>85</xdr:col>
      <xdr:colOff>177800</xdr:colOff>
      <xdr:row>84</xdr:row>
      <xdr:rowOff>3811</xdr:rowOff>
    </xdr:to>
    <xdr:sp macro="" textlink="">
      <xdr:nvSpPr>
        <xdr:cNvPr id="665" name="楕円 664"/>
        <xdr:cNvSpPr/>
      </xdr:nvSpPr>
      <xdr:spPr>
        <a:xfrm>
          <a:off x="16268700" y="143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52088</xdr:rowOff>
    </xdr:from>
    <xdr:ext cx="405111" cy="259045"/>
    <xdr:sp macro="" textlink="">
      <xdr:nvSpPr>
        <xdr:cNvPr id="666" name="【児童館】&#10;有形固定資産減価償却率該当値テキスト"/>
        <xdr:cNvSpPr txBox="1"/>
      </xdr:nvSpPr>
      <xdr:spPr>
        <a:xfrm>
          <a:off x="16357600" y="1428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116839</xdr:rowOff>
    </xdr:from>
    <xdr:to>
      <xdr:col>81</xdr:col>
      <xdr:colOff>101600</xdr:colOff>
      <xdr:row>85</xdr:row>
      <xdr:rowOff>46989</xdr:rowOff>
    </xdr:to>
    <xdr:sp macro="" textlink="">
      <xdr:nvSpPr>
        <xdr:cNvPr id="667" name="楕円 666"/>
        <xdr:cNvSpPr/>
      </xdr:nvSpPr>
      <xdr:spPr>
        <a:xfrm>
          <a:off x="15430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124461</xdr:rowOff>
    </xdr:from>
    <xdr:to>
      <xdr:col>85</xdr:col>
      <xdr:colOff>127000</xdr:colOff>
      <xdr:row>84</xdr:row>
      <xdr:rowOff>167639</xdr:rowOff>
    </xdr:to>
    <xdr:cxnSp macro="">
      <xdr:nvCxnSpPr>
        <xdr:cNvPr id="668" name="直線コネクタ 667"/>
        <xdr:cNvCxnSpPr/>
      </xdr:nvCxnSpPr>
      <xdr:spPr>
        <a:xfrm flipV="1">
          <a:off x="15481300" y="14354811"/>
          <a:ext cx="838200" cy="21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82550</xdr:rowOff>
    </xdr:from>
    <xdr:to>
      <xdr:col>76</xdr:col>
      <xdr:colOff>165100</xdr:colOff>
      <xdr:row>85</xdr:row>
      <xdr:rowOff>12700</xdr:rowOff>
    </xdr:to>
    <xdr:sp macro="" textlink="">
      <xdr:nvSpPr>
        <xdr:cNvPr id="669" name="楕円 668"/>
        <xdr:cNvSpPr/>
      </xdr:nvSpPr>
      <xdr:spPr>
        <a:xfrm>
          <a:off x="14541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133350</xdr:rowOff>
    </xdr:from>
    <xdr:to>
      <xdr:col>81</xdr:col>
      <xdr:colOff>50800</xdr:colOff>
      <xdr:row>84</xdr:row>
      <xdr:rowOff>167639</xdr:rowOff>
    </xdr:to>
    <xdr:cxnSp macro="">
      <xdr:nvCxnSpPr>
        <xdr:cNvPr id="670" name="直線コネクタ 669"/>
        <xdr:cNvCxnSpPr/>
      </xdr:nvCxnSpPr>
      <xdr:spPr>
        <a:xfrm>
          <a:off x="14592300" y="145351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48261</xdr:rowOff>
    </xdr:from>
    <xdr:to>
      <xdr:col>72</xdr:col>
      <xdr:colOff>38100</xdr:colOff>
      <xdr:row>84</xdr:row>
      <xdr:rowOff>149861</xdr:rowOff>
    </xdr:to>
    <xdr:sp macro="" textlink="">
      <xdr:nvSpPr>
        <xdr:cNvPr id="671" name="楕円 670"/>
        <xdr:cNvSpPr/>
      </xdr:nvSpPr>
      <xdr:spPr>
        <a:xfrm>
          <a:off x="1365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99061</xdr:rowOff>
    </xdr:from>
    <xdr:to>
      <xdr:col>76</xdr:col>
      <xdr:colOff>114300</xdr:colOff>
      <xdr:row>84</xdr:row>
      <xdr:rowOff>133350</xdr:rowOff>
    </xdr:to>
    <xdr:cxnSp macro="">
      <xdr:nvCxnSpPr>
        <xdr:cNvPr id="672" name="直線コネクタ 671"/>
        <xdr:cNvCxnSpPr/>
      </xdr:nvCxnSpPr>
      <xdr:spPr>
        <a:xfrm>
          <a:off x="13703300" y="145008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13970</xdr:rowOff>
    </xdr:from>
    <xdr:to>
      <xdr:col>67</xdr:col>
      <xdr:colOff>101600</xdr:colOff>
      <xdr:row>84</xdr:row>
      <xdr:rowOff>115570</xdr:rowOff>
    </xdr:to>
    <xdr:sp macro="" textlink="">
      <xdr:nvSpPr>
        <xdr:cNvPr id="673" name="楕円 672"/>
        <xdr:cNvSpPr/>
      </xdr:nvSpPr>
      <xdr:spPr>
        <a:xfrm>
          <a:off x="12763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64770</xdr:rowOff>
    </xdr:from>
    <xdr:to>
      <xdr:col>71</xdr:col>
      <xdr:colOff>177800</xdr:colOff>
      <xdr:row>84</xdr:row>
      <xdr:rowOff>99061</xdr:rowOff>
    </xdr:to>
    <xdr:cxnSp macro="">
      <xdr:nvCxnSpPr>
        <xdr:cNvPr id="674" name="直線コネクタ 673"/>
        <xdr:cNvCxnSpPr/>
      </xdr:nvCxnSpPr>
      <xdr:spPr>
        <a:xfrm>
          <a:off x="12814300" y="14466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75" name="n_1aveValue【児童館】&#10;有形固定資産減価償却率"/>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676" name="n_2aveValue【児童館】&#10;有形固定資産減価償却率"/>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77" name="n_3aveValue【児童館】&#10;有形固定資産減価償却率"/>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78" name="n_4aveValue【児童館】&#10;有形固定資産減価償却率"/>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38116</xdr:rowOff>
    </xdr:from>
    <xdr:ext cx="405111" cy="259045"/>
    <xdr:sp macro="" textlink="">
      <xdr:nvSpPr>
        <xdr:cNvPr id="679" name="n_1mainValue【児童館】&#10;有形固定資産減価償却率"/>
        <xdr:cNvSpPr txBox="1"/>
      </xdr:nvSpPr>
      <xdr:spPr>
        <a:xfrm>
          <a:off x="152660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3827</xdr:rowOff>
    </xdr:from>
    <xdr:ext cx="405111" cy="259045"/>
    <xdr:sp macro="" textlink="">
      <xdr:nvSpPr>
        <xdr:cNvPr id="680" name="n_2mainValue【児童館】&#10;有形固定資産減価償却率"/>
        <xdr:cNvSpPr txBox="1"/>
      </xdr:nvSpPr>
      <xdr:spPr>
        <a:xfrm>
          <a:off x="143897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140988</xdr:rowOff>
    </xdr:from>
    <xdr:ext cx="405111" cy="259045"/>
    <xdr:sp macro="" textlink="">
      <xdr:nvSpPr>
        <xdr:cNvPr id="681" name="n_3mainValue【児童館】&#10;有形固定資産減価償却率"/>
        <xdr:cNvSpPr txBox="1"/>
      </xdr:nvSpPr>
      <xdr:spPr>
        <a:xfrm>
          <a:off x="13500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106697</xdr:rowOff>
    </xdr:from>
    <xdr:ext cx="405111" cy="259045"/>
    <xdr:sp macro="" textlink="">
      <xdr:nvSpPr>
        <xdr:cNvPr id="682" name="n_4mainValue【児童館】&#10;有形固定資産減価償却率"/>
        <xdr:cNvSpPr txBox="1"/>
      </xdr:nvSpPr>
      <xdr:spPr>
        <a:xfrm>
          <a:off x="12611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1"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2" name="楕円 721"/>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3"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4" name="楕円 723"/>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5" name="直線コネクタ 724"/>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6" name="楕円 725"/>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7" name="直線コネクタ 726"/>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8" name="楕円 727"/>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9" name="直線コネクタ 728"/>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30" name="楕円 729"/>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31" name="直線コネクタ 730"/>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733" name="n_2aveValue【児童館】&#10;一人当たり面積"/>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35" name="n_4aveValue【児童館】&#10;一人当たり面積"/>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6"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7"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8"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9"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770" name="【公民館】&#10;有形固定資産減価償却率平均値テキスト"/>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100512</xdr:rowOff>
    </xdr:from>
    <xdr:to>
      <xdr:col>85</xdr:col>
      <xdr:colOff>177800</xdr:colOff>
      <xdr:row>106</xdr:row>
      <xdr:rowOff>30662</xdr:rowOff>
    </xdr:to>
    <xdr:sp macro="" textlink="">
      <xdr:nvSpPr>
        <xdr:cNvPr id="781" name="楕円 780"/>
        <xdr:cNvSpPr/>
      </xdr:nvSpPr>
      <xdr:spPr>
        <a:xfrm>
          <a:off x="16268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78939</xdr:rowOff>
    </xdr:from>
    <xdr:ext cx="405111" cy="259045"/>
    <xdr:sp macro="" textlink="">
      <xdr:nvSpPr>
        <xdr:cNvPr id="782" name="【公民館】&#10;有形固定資産減価償却率該当値テキスト"/>
        <xdr:cNvSpPr txBox="1"/>
      </xdr:nvSpPr>
      <xdr:spPr>
        <a:xfrm>
          <a:off x="16357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157662</xdr:rowOff>
    </xdr:from>
    <xdr:to>
      <xdr:col>81</xdr:col>
      <xdr:colOff>101600</xdr:colOff>
      <xdr:row>106</xdr:row>
      <xdr:rowOff>87812</xdr:rowOff>
    </xdr:to>
    <xdr:sp macro="" textlink="">
      <xdr:nvSpPr>
        <xdr:cNvPr id="783" name="楕円 782"/>
        <xdr:cNvSpPr/>
      </xdr:nvSpPr>
      <xdr:spPr>
        <a:xfrm>
          <a:off x="15430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151312</xdr:rowOff>
    </xdr:from>
    <xdr:to>
      <xdr:col>85</xdr:col>
      <xdr:colOff>127000</xdr:colOff>
      <xdr:row>106</xdr:row>
      <xdr:rowOff>37012</xdr:rowOff>
    </xdr:to>
    <xdr:cxnSp macro="">
      <xdr:nvCxnSpPr>
        <xdr:cNvPr id="784" name="直線コネクタ 783"/>
        <xdr:cNvCxnSpPr/>
      </xdr:nvCxnSpPr>
      <xdr:spPr>
        <a:xfrm flipV="1">
          <a:off x="15481300" y="1815356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85" name="楕円 784"/>
        <xdr:cNvSpPr/>
      </xdr:nvSpPr>
      <xdr:spPr>
        <a:xfrm>
          <a:off x="14541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2721</xdr:rowOff>
    </xdr:from>
    <xdr:to>
      <xdr:col>81</xdr:col>
      <xdr:colOff>50800</xdr:colOff>
      <xdr:row>106</xdr:row>
      <xdr:rowOff>37012</xdr:rowOff>
    </xdr:to>
    <xdr:cxnSp macro="">
      <xdr:nvCxnSpPr>
        <xdr:cNvPr id="786" name="直線コネクタ 785"/>
        <xdr:cNvCxnSpPr/>
      </xdr:nvCxnSpPr>
      <xdr:spPr>
        <a:xfrm>
          <a:off x="14592300" y="181764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90714</xdr:rowOff>
    </xdr:from>
    <xdr:to>
      <xdr:col>72</xdr:col>
      <xdr:colOff>38100</xdr:colOff>
      <xdr:row>106</xdr:row>
      <xdr:rowOff>20864</xdr:rowOff>
    </xdr:to>
    <xdr:sp macro="" textlink="">
      <xdr:nvSpPr>
        <xdr:cNvPr id="787" name="楕円 786"/>
        <xdr:cNvSpPr/>
      </xdr:nvSpPr>
      <xdr:spPr>
        <a:xfrm>
          <a:off x="13652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141514</xdr:rowOff>
    </xdr:from>
    <xdr:to>
      <xdr:col>76</xdr:col>
      <xdr:colOff>114300</xdr:colOff>
      <xdr:row>106</xdr:row>
      <xdr:rowOff>2721</xdr:rowOff>
    </xdr:to>
    <xdr:cxnSp macro="">
      <xdr:nvCxnSpPr>
        <xdr:cNvPr id="788" name="直線コネクタ 787"/>
        <xdr:cNvCxnSpPr/>
      </xdr:nvCxnSpPr>
      <xdr:spPr>
        <a:xfrm>
          <a:off x="13703300" y="181437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56424</xdr:rowOff>
    </xdr:from>
    <xdr:to>
      <xdr:col>67</xdr:col>
      <xdr:colOff>101600</xdr:colOff>
      <xdr:row>105</xdr:row>
      <xdr:rowOff>158024</xdr:rowOff>
    </xdr:to>
    <xdr:sp macro="" textlink="">
      <xdr:nvSpPr>
        <xdr:cNvPr id="789" name="楕円 788"/>
        <xdr:cNvSpPr/>
      </xdr:nvSpPr>
      <xdr:spPr>
        <a:xfrm>
          <a:off x="12763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107224</xdr:rowOff>
    </xdr:from>
    <xdr:to>
      <xdr:col>71</xdr:col>
      <xdr:colOff>177800</xdr:colOff>
      <xdr:row>105</xdr:row>
      <xdr:rowOff>141514</xdr:rowOff>
    </xdr:to>
    <xdr:cxnSp macro="">
      <xdr:nvCxnSpPr>
        <xdr:cNvPr id="790" name="直線コネクタ 789"/>
        <xdr:cNvCxnSpPr/>
      </xdr:nvCxnSpPr>
      <xdr:spPr>
        <a:xfrm>
          <a:off x="12814300" y="181094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791" name="n_1aveValue【公民館】&#10;有形固定資産減価償却率"/>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792" name="n_2aveValue【公民館】&#10;有形固定資産減価償却率"/>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793" name="n_3aveValue【公民館】&#10;有形固定資産減価償却率"/>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794" name="n_4aveValue【公民館】&#10;有形固定資産減価償却率"/>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78939</xdr:rowOff>
    </xdr:from>
    <xdr:ext cx="405111" cy="259045"/>
    <xdr:sp macro="" textlink="">
      <xdr:nvSpPr>
        <xdr:cNvPr id="795" name="n_1mainValue【公民館】&#10;有形固定資産減価償却率"/>
        <xdr:cNvSpPr txBox="1"/>
      </xdr:nvSpPr>
      <xdr:spPr>
        <a:xfrm>
          <a:off x="152660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796" name="n_2mainValue【公民館】&#10;有形固定資産減価償却率"/>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11991</xdr:rowOff>
    </xdr:from>
    <xdr:ext cx="405111" cy="259045"/>
    <xdr:sp macro="" textlink="">
      <xdr:nvSpPr>
        <xdr:cNvPr id="797" name="n_3mainValue【公民館】&#10;有形固定資産減価償却率"/>
        <xdr:cNvSpPr txBox="1"/>
      </xdr:nvSpPr>
      <xdr:spPr>
        <a:xfrm>
          <a:off x="13500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798" name="n_4mainValue【公民館】&#10;有形固定資産減価償却率"/>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829" name="【公民館】&#10;一人当たり面積平均値テキスト"/>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71120</xdr:rowOff>
    </xdr:from>
    <xdr:to>
      <xdr:col>116</xdr:col>
      <xdr:colOff>114300</xdr:colOff>
      <xdr:row>103</xdr:row>
      <xdr:rowOff>1270</xdr:rowOff>
    </xdr:to>
    <xdr:sp macro="" textlink="">
      <xdr:nvSpPr>
        <xdr:cNvPr id="840" name="楕円 839"/>
        <xdr:cNvSpPr/>
      </xdr:nvSpPr>
      <xdr:spPr>
        <a:xfrm>
          <a:off x="22110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93997</xdr:rowOff>
    </xdr:from>
    <xdr:ext cx="469744" cy="259045"/>
    <xdr:sp macro="" textlink="">
      <xdr:nvSpPr>
        <xdr:cNvPr id="841" name="【公民館】&#10;一人当たり面積該当値テキスト"/>
        <xdr:cNvSpPr txBox="1"/>
      </xdr:nvSpPr>
      <xdr:spPr>
        <a:xfrm>
          <a:off x="221996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80918</xdr:rowOff>
    </xdr:from>
    <xdr:to>
      <xdr:col>112</xdr:col>
      <xdr:colOff>38100</xdr:colOff>
      <xdr:row>103</xdr:row>
      <xdr:rowOff>11068</xdr:rowOff>
    </xdr:to>
    <xdr:sp macro="" textlink="">
      <xdr:nvSpPr>
        <xdr:cNvPr id="842" name="楕円 841"/>
        <xdr:cNvSpPr/>
      </xdr:nvSpPr>
      <xdr:spPr>
        <a:xfrm>
          <a:off x="21272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121920</xdr:rowOff>
    </xdr:from>
    <xdr:to>
      <xdr:col>116</xdr:col>
      <xdr:colOff>63500</xdr:colOff>
      <xdr:row>102</xdr:row>
      <xdr:rowOff>131718</xdr:rowOff>
    </xdr:to>
    <xdr:cxnSp macro="">
      <xdr:nvCxnSpPr>
        <xdr:cNvPr id="843" name="直線コネクタ 842"/>
        <xdr:cNvCxnSpPr/>
      </xdr:nvCxnSpPr>
      <xdr:spPr>
        <a:xfrm flipV="1">
          <a:off x="21323300" y="1760982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93980</xdr:rowOff>
    </xdr:from>
    <xdr:to>
      <xdr:col>107</xdr:col>
      <xdr:colOff>101600</xdr:colOff>
      <xdr:row>103</xdr:row>
      <xdr:rowOff>24130</xdr:rowOff>
    </xdr:to>
    <xdr:sp macro="" textlink="">
      <xdr:nvSpPr>
        <xdr:cNvPr id="844" name="楕円 843"/>
        <xdr:cNvSpPr/>
      </xdr:nvSpPr>
      <xdr:spPr>
        <a:xfrm>
          <a:off x="20383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131718</xdr:rowOff>
    </xdr:from>
    <xdr:to>
      <xdr:col>111</xdr:col>
      <xdr:colOff>177800</xdr:colOff>
      <xdr:row>102</xdr:row>
      <xdr:rowOff>144780</xdr:rowOff>
    </xdr:to>
    <xdr:cxnSp macro="">
      <xdr:nvCxnSpPr>
        <xdr:cNvPr id="845" name="直線コネクタ 844"/>
        <xdr:cNvCxnSpPr/>
      </xdr:nvCxnSpPr>
      <xdr:spPr>
        <a:xfrm flipV="1">
          <a:off x="20434300" y="176196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100512</xdr:rowOff>
    </xdr:from>
    <xdr:to>
      <xdr:col>102</xdr:col>
      <xdr:colOff>165100</xdr:colOff>
      <xdr:row>103</xdr:row>
      <xdr:rowOff>30662</xdr:rowOff>
    </xdr:to>
    <xdr:sp macro="" textlink="">
      <xdr:nvSpPr>
        <xdr:cNvPr id="846" name="楕円 845"/>
        <xdr:cNvSpPr/>
      </xdr:nvSpPr>
      <xdr:spPr>
        <a:xfrm>
          <a:off x="19494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144780</xdr:rowOff>
    </xdr:from>
    <xdr:to>
      <xdr:col>107</xdr:col>
      <xdr:colOff>50800</xdr:colOff>
      <xdr:row>102</xdr:row>
      <xdr:rowOff>151312</xdr:rowOff>
    </xdr:to>
    <xdr:cxnSp macro="">
      <xdr:nvCxnSpPr>
        <xdr:cNvPr id="847" name="直線コネクタ 846"/>
        <xdr:cNvCxnSpPr/>
      </xdr:nvCxnSpPr>
      <xdr:spPr>
        <a:xfrm flipV="1">
          <a:off x="19545300" y="176326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110308</xdr:rowOff>
    </xdr:from>
    <xdr:to>
      <xdr:col>98</xdr:col>
      <xdr:colOff>38100</xdr:colOff>
      <xdr:row>103</xdr:row>
      <xdr:rowOff>40458</xdr:rowOff>
    </xdr:to>
    <xdr:sp macro="" textlink="">
      <xdr:nvSpPr>
        <xdr:cNvPr id="848" name="楕円 847"/>
        <xdr:cNvSpPr/>
      </xdr:nvSpPr>
      <xdr:spPr>
        <a:xfrm>
          <a:off x="18605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151312</xdr:rowOff>
    </xdr:from>
    <xdr:to>
      <xdr:col>102</xdr:col>
      <xdr:colOff>114300</xdr:colOff>
      <xdr:row>102</xdr:row>
      <xdr:rowOff>161108</xdr:rowOff>
    </xdr:to>
    <xdr:cxnSp macro="">
      <xdr:nvCxnSpPr>
        <xdr:cNvPr id="849" name="直線コネクタ 848"/>
        <xdr:cNvCxnSpPr/>
      </xdr:nvCxnSpPr>
      <xdr:spPr>
        <a:xfrm flipV="1">
          <a:off x="18656300" y="176392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850" name="n_1aveValue【公民館】&#10;一人当たり面積"/>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51" name="n_2ave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2"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853" name="n_4aveValue【公民館】&#10;一人当たり面積"/>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27595</xdr:rowOff>
    </xdr:from>
    <xdr:ext cx="469744" cy="259045"/>
    <xdr:sp macro="" textlink="">
      <xdr:nvSpPr>
        <xdr:cNvPr id="854" name="n_1mainValue【公民館】&#10;一人当たり面積"/>
        <xdr:cNvSpPr txBox="1"/>
      </xdr:nvSpPr>
      <xdr:spPr>
        <a:xfrm>
          <a:off x="21075727" y="1734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40657</xdr:rowOff>
    </xdr:from>
    <xdr:ext cx="469744" cy="259045"/>
    <xdr:sp macro="" textlink="">
      <xdr:nvSpPr>
        <xdr:cNvPr id="855" name="n_2mainValue【公民館】&#10;一人当たり面積"/>
        <xdr:cNvSpPr txBox="1"/>
      </xdr:nvSpPr>
      <xdr:spPr>
        <a:xfrm>
          <a:off x="20199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47189</xdr:rowOff>
    </xdr:from>
    <xdr:ext cx="469744" cy="259045"/>
    <xdr:sp macro="" textlink="">
      <xdr:nvSpPr>
        <xdr:cNvPr id="856" name="n_3mainValue【公民館】&#10;一人当たり面積"/>
        <xdr:cNvSpPr txBox="1"/>
      </xdr:nvSpPr>
      <xdr:spPr>
        <a:xfrm>
          <a:off x="19310427" y="173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56985</xdr:rowOff>
    </xdr:from>
    <xdr:ext cx="469744" cy="259045"/>
    <xdr:sp macro="" textlink="">
      <xdr:nvSpPr>
        <xdr:cNvPr id="857" name="n_4mainValue【公民館】&#10;一人当たり面積"/>
        <xdr:cNvSpPr txBox="1"/>
      </xdr:nvSpPr>
      <xdr:spPr>
        <a:xfrm>
          <a:off x="18421427" y="173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・類似団体と比較して特に有形固定資産減価償却率が高くなっている施設は児童館であり、特に低くなっている施設は、認定こども園等である。</a:t>
          </a:r>
        </a:p>
        <a:p>
          <a:r>
            <a:rPr kumimoji="1" lang="ja-JP" altLang="en-US" sz="1300">
              <a:latin typeface="ＭＳ Ｐゴシック" panose="020B0600070205080204" pitchFamily="50" charset="-128"/>
              <a:ea typeface="ＭＳ Ｐゴシック" panose="020B0600070205080204" pitchFamily="50" charset="-128"/>
            </a:rPr>
            <a:t>　児童館については、昭和６０年に建築されたものであり、すでに３０年以上経過している。公共施設等総合管理計画及び個別施設計画に基づき、今後建物の長寿命化を検討する。</a:t>
          </a:r>
        </a:p>
        <a:p>
          <a:r>
            <a:rPr kumimoji="1" lang="ja-JP" altLang="en-US" sz="1300">
              <a:latin typeface="ＭＳ Ｐゴシック" panose="020B0600070205080204" pitchFamily="50" charset="-128"/>
              <a:ea typeface="ＭＳ Ｐゴシック" panose="020B0600070205080204" pitchFamily="50" charset="-128"/>
            </a:rPr>
            <a:t>　認定こども園については、比較的新しい施設と古い施設が混在しており、有形固定資産減価償却率が</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に大幅に低くなっているのは、滝宮認定こども園を新設したことによるもので、償却資産評価額が大幅に増となったことが挙げられる。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その他のこども園については長寿命化改修工事を計画的に実施していく予定としている。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今後も、公共施設等総合管理計画及び個別施設計画に基づき、老朽化している施設を中心に長寿命化対策を実施していく予定である。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23,233
109.75
11,583,530
10,659,785
662,803
7,239,763
3,878,905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15603</xdr:rowOff>
    </xdr:from>
    <xdr:to>
      <xdr:col>24</xdr:col>
      <xdr:colOff>114300</xdr:colOff>
      <xdr:row>35</xdr:row>
      <xdr:rowOff>117203</xdr:rowOff>
    </xdr:to>
    <xdr:sp macro="" textlink="">
      <xdr:nvSpPr>
        <xdr:cNvPr id="74" name="楕円 73"/>
        <xdr:cNvSpPr/>
      </xdr:nvSpPr>
      <xdr:spPr>
        <a:xfrm>
          <a:off x="45847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38480</xdr:rowOff>
    </xdr:from>
    <xdr:ext cx="405111" cy="259045"/>
    <xdr:sp macro="" textlink="">
      <xdr:nvSpPr>
        <xdr:cNvPr id="75" name="【図書館】&#10;有形固定資産減価償却率該当値テキスト"/>
        <xdr:cNvSpPr txBox="1"/>
      </xdr:nvSpPr>
      <xdr:spPr>
        <a:xfrm>
          <a:off x="4673600" y="586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154396</xdr:rowOff>
    </xdr:from>
    <xdr:to>
      <xdr:col>20</xdr:col>
      <xdr:colOff>38100</xdr:colOff>
      <xdr:row>35</xdr:row>
      <xdr:rowOff>84546</xdr:rowOff>
    </xdr:to>
    <xdr:sp macro="" textlink="">
      <xdr:nvSpPr>
        <xdr:cNvPr id="76" name="楕円 75"/>
        <xdr:cNvSpPr/>
      </xdr:nvSpPr>
      <xdr:spPr>
        <a:xfrm>
          <a:off x="3746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33746</xdr:rowOff>
    </xdr:from>
    <xdr:to>
      <xdr:col>24</xdr:col>
      <xdr:colOff>63500</xdr:colOff>
      <xdr:row>35</xdr:row>
      <xdr:rowOff>66403</xdr:rowOff>
    </xdr:to>
    <xdr:cxnSp macro="">
      <xdr:nvCxnSpPr>
        <xdr:cNvPr id="77" name="直線コネクタ 76"/>
        <xdr:cNvCxnSpPr/>
      </xdr:nvCxnSpPr>
      <xdr:spPr>
        <a:xfrm>
          <a:off x="3797300" y="603449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121739</xdr:rowOff>
    </xdr:from>
    <xdr:to>
      <xdr:col>15</xdr:col>
      <xdr:colOff>101600</xdr:colOff>
      <xdr:row>35</xdr:row>
      <xdr:rowOff>51889</xdr:rowOff>
    </xdr:to>
    <xdr:sp macro="" textlink="">
      <xdr:nvSpPr>
        <xdr:cNvPr id="78" name="楕円 77"/>
        <xdr:cNvSpPr/>
      </xdr:nvSpPr>
      <xdr:spPr>
        <a:xfrm>
          <a:off x="2857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1089</xdr:rowOff>
    </xdr:from>
    <xdr:to>
      <xdr:col>19</xdr:col>
      <xdr:colOff>177800</xdr:colOff>
      <xdr:row>35</xdr:row>
      <xdr:rowOff>33746</xdr:rowOff>
    </xdr:to>
    <xdr:cxnSp macro="">
      <xdr:nvCxnSpPr>
        <xdr:cNvPr id="79" name="直線コネクタ 78"/>
        <xdr:cNvCxnSpPr/>
      </xdr:nvCxnSpPr>
      <xdr:spPr>
        <a:xfrm>
          <a:off x="2908300" y="600183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89081</xdr:rowOff>
    </xdr:from>
    <xdr:to>
      <xdr:col>10</xdr:col>
      <xdr:colOff>165100</xdr:colOff>
      <xdr:row>35</xdr:row>
      <xdr:rowOff>19231</xdr:rowOff>
    </xdr:to>
    <xdr:sp macro="" textlink="">
      <xdr:nvSpPr>
        <xdr:cNvPr id="80" name="楕円 79"/>
        <xdr:cNvSpPr/>
      </xdr:nvSpPr>
      <xdr:spPr>
        <a:xfrm>
          <a:off x="1968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139881</xdr:rowOff>
    </xdr:from>
    <xdr:to>
      <xdr:col>15</xdr:col>
      <xdr:colOff>50800</xdr:colOff>
      <xdr:row>35</xdr:row>
      <xdr:rowOff>1089</xdr:rowOff>
    </xdr:to>
    <xdr:cxnSp macro="">
      <xdr:nvCxnSpPr>
        <xdr:cNvPr id="81" name="直線コネクタ 80"/>
        <xdr:cNvCxnSpPr/>
      </xdr:nvCxnSpPr>
      <xdr:spPr>
        <a:xfrm>
          <a:off x="2019300" y="596918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56424</xdr:rowOff>
    </xdr:from>
    <xdr:to>
      <xdr:col>6</xdr:col>
      <xdr:colOff>38100</xdr:colOff>
      <xdr:row>34</xdr:row>
      <xdr:rowOff>158024</xdr:rowOff>
    </xdr:to>
    <xdr:sp macro="" textlink="">
      <xdr:nvSpPr>
        <xdr:cNvPr id="82" name="楕円 81"/>
        <xdr:cNvSpPr/>
      </xdr:nvSpPr>
      <xdr:spPr>
        <a:xfrm>
          <a:off x="1079500" y="5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107224</xdr:rowOff>
    </xdr:from>
    <xdr:to>
      <xdr:col>10</xdr:col>
      <xdr:colOff>114300</xdr:colOff>
      <xdr:row>34</xdr:row>
      <xdr:rowOff>139881</xdr:rowOff>
    </xdr:to>
    <xdr:cxnSp macro="">
      <xdr:nvCxnSpPr>
        <xdr:cNvPr id="83" name="直線コネクタ 82"/>
        <xdr:cNvCxnSpPr/>
      </xdr:nvCxnSpPr>
      <xdr:spPr>
        <a:xfrm>
          <a:off x="1130300" y="59365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101073</xdr:rowOff>
    </xdr:from>
    <xdr:ext cx="405111" cy="259045"/>
    <xdr:sp macro="" textlink="">
      <xdr:nvSpPr>
        <xdr:cNvPr id="88" name="n_1mainValue【図書館】&#10;有形固定資産減価償却率"/>
        <xdr:cNvSpPr txBox="1"/>
      </xdr:nvSpPr>
      <xdr:spPr>
        <a:xfrm>
          <a:off x="35820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68416</xdr:rowOff>
    </xdr:from>
    <xdr:ext cx="405111" cy="259045"/>
    <xdr:sp macro="" textlink="">
      <xdr:nvSpPr>
        <xdr:cNvPr id="89" name="n_2mainValue【図書館】&#10;有形固定資産減価償却率"/>
        <xdr:cNvSpPr txBox="1"/>
      </xdr:nvSpPr>
      <xdr:spPr>
        <a:xfrm>
          <a:off x="2705744" y="572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35758</xdr:rowOff>
    </xdr:from>
    <xdr:ext cx="405111" cy="259045"/>
    <xdr:sp macro="" textlink="">
      <xdr:nvSpPr>
        <xdr:cNvPr id="90" name="n_3mainValue【図書館】&#10;有形固定資産減価償却率"/>
        <xdr:cNvSpPr txBox="1"/>
      </xdr:nvSpPr>
      <xdr:spPr>
        <a:xfrm>
          <a:off x="18167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3101</xdr:rowOff>
    </xdr:from>
    <xdr:ext cx="405111" cy="259045"/>
    <xdr:sp macro="" textlink="">
      <xdr:nvSpPr>
        <xdr:cNvPr id="91" name="n_4mainValue【図書館】&#10;有形固定資産減価償却率"/>
        <xdr:cNvSpPr txBox="1"/>
      </xdr:nvSpPr>
      <xdr:spPr>
        <a:xfrm>
          <a:off x="927744" y="566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17780</xdr:rowOff>
    </xdr:from>
    <xdr:to>
      <xdr:col>55</xdr:col>
      <xdr:colOff>50800</xdr:colOff>
      <xdr:row>40</xdr:row>
      <xdr:rowOff>119380</xdr:rowOff>
    </xdr:to>
    <xdr:sp macro="" textlink="">
      <xdr:nvSpPr>
        <xdr:cNvPr id="131" name="楕円 130"/>
        <xdr:cNvSpPr/>
      </xdr:nvSpPr>
      <xdr:spPr>
        <a:xfrm>
          <a:off x="10426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40657</xdr:rowOff>
    </xdr:from>
    <xdr:ext cx="469744" cy="259045"/>
    <xdr:sp macro="" textlink="">
      <xdr:nvSpPr>
        <xdr:cNvPr id="132" name="【図書館】&#10;一人当たり面積該当値テキスト"/>
        <xdr:cNvSpPr txBox="1"/>
      </xdr:nvSpPr>
      <xdr:spPr>
        <a:xfrm>
          <a:off x="10515600"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21590</xdr:rowOff>
    </xdr:from>
    <xdr:to>
      <xdr:col>50</xdr:col>
      <xdr:colOff>165100</xdr:colOff>
      <xdr:row>40</xdr:row>
      <xdr:rowOff>123190</xdr:rowOff>
    </xdr:to>
    <xdr:sp macro="" textlink="">
      <xdr:nvSpPr>
        <xdr:cNvPr id="133" name="楕円 132"/>
        <xdr:cNvSpPr/>
      </xdr:nvSpPr>
      <xdr:spPr>
        <a:xfrm>
          <a:off x="9588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68580</xdr:rowOff>
    </xdr:from>
    <xdr:to>
      <xdr:col>55</xdr:col>
      <xdr:colOff>0</xdr:colOff>
      <xdr:row>40</xdr:row>
      <xdr:rowOff>72390</xdr:rowOff>
    </xdr:to>
    <xdr:cxnSp macro="">
      <xdr:nvCxnSpPr>
        <xdr:cNvPr id="134" name="直線コネクタ 133"/>
        <xdr:cNvCxnSpPr/>
      </xdr:nvCxnSpPr>
      <xdr:spPr>
        <a:xfrm flipV="1">
          <a:off x="9639300" y="69265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5" name="楕円 134"/>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72390</xdr:rowOff>
    </xdr:from>
    <xdr:to>
      <xdr:col>50</xdr:col>
      <xdr:colOff>114300</xdr:colOff>
      <xdr:row>40</xdr:row>
      <xdr:rowOff>76200</xdr:rowOff>
    </xdr:to>
    <xdr:cxnSp macro="">
      <xdr:nvCxnSpPr>
        <xdr:cNvPr id="136" name="直線コネクタ 135"/>
        <xdr:cNvCxnSpPr/>
      </xdr:nvCxnSpPr>
      <xdr:spPr>
        <a:xfrm flipV="1">
          <a:off x="8750300" y="69303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7" name="楕円 136"/>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8" name="直線コネクタ 137"/>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29210</xdr:rowOff>
    </xdr:from>
    <xdr:to>
      <xdr:col>36</xdr:col>
      <xdr:colOff>165100</xdr:colOff>
      <xdr:row>40</xdr:row>
      <xdr:rowOff>130810</xdr:rowOff>
    </xdr:to>
    <xdr:sp macro="" textlink="">
      <xdr:nvSpPr>
        <xdr:cNvPr id="139" name="楕円 138"/>
        <xdr:cNvSpPr/>
      </xdr:nvSpPr>
      <xdr:spPr>
        <a:xfrm>
          <a:off x="6921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80010</xdr:rowOff>
    </xdr:to>
    <xdr:cxnSp macro="">
      <xdr:nvCxnSpPr>
        <xdr:cNvPr id="140" name="直線コネクタ 139"/>
        <xdr:cNvCxnSpPr/>
      </xdr:nvCxnSpPr>
      <xdr:spPr>
        <a:xfrm flipV="1">
          <a:off x="6972300" y="6934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139717</xdr:rowOff>
    </xdr:from>
    <xdr:ext cx="469744" cy="259045"/>
    <xdr:sp macro="" textlink="">
      <xdr:nvSpPr>
        <xdr:cNvPr id="145" name="n_1mainValue【図書館】&#10;一人当たり面積"/>
        <xdr:cNvSpPr txBox="1"/>
      </xdr:nvSpPr>
      <xdr:spPr>
        <a:xfrm>
          <a:off x="9391727"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6" name="n_2main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7" name="n_3main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147337</xdr:rowOff>
    </xdr:from>
    <xdr:ext cx="469744" cy="259045"/>
    <xdr:sp macro="" textlink="">
      <xdr:nvSpPr>
        <xdr:cNvPr id="148" name="n_4mainValue【図書館】&#10;一人当たり面積"/>
        <xdr:cNvSpPr txBox="1"/>
      </xdr:nvSpPr>
      <xdr:spPr>
        <a:xfrm>
          <a:off x="6737427"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90" name="楕円 189"/>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91" name="【体育館・プール】&#10;有形固定資産減価償却率該当値テキスト"/>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7983</xdr:rowOff>
    </xdr:from>
    <xdr:to>
      <xdr:col>20</xdr:col>
      <xdr:colOff>38100</xdr:colOff>
      <xdr:row>62</xdr:row>
      <xdr:rowOff>109583</xdr:rowOff>
    </xdr:to>
    <xdr:sp macro="" textlink="">
      <xdr:nvSpPr>
        <xdr:cNvPr id="192" name="楕円 191"/>
        <xdr:cNvSpPr/>
      </xdr:nvSpPr>
      <xdr:spPr>
        <a:xfrm>
          <a:off x="3746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125730</xdr:rowOff>
    </xdr:from>
    <xdr:to>
      <xdr:col>24</xdr:col>
      <xdr:colOff>63500</xdr:colOff>
      <xdr:row>62</xdr:row>
      <xdr:rowOff>58783</xdr:rowOff>
    </xdr:to>
    <xdr:cxnSp macro="">
      <xdr:nvCxnSpPr>
        <xdr:cNvPr id="193" name="直線コネクタ 192"/>
        <xdr:cNvCxnSpPr/>
      </xdr:nvCxnSpPr>
      <xdr:spPr>
        <a:xfrm flipV="1">
          <a:off x="3797300" y="1058418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101056</xdr:rowOff>
    </xdr:from>
    <xdr:to>
      <xdr:col>15</xdr:col>
      <xdr:colOff>101600</xdr:colOff>
      <xdr:row>62</xdr:row>
      <xdr:rowOff>31206</xdr:rowOff>
    </xdr:to>
    <xdr:sp macro="" textlink="">
      <xdr:nvSpPr>
        <xdr:cNvPr id="194" name="楕円 193"/>
        <xdr:cNvSpPr/>
      </xdr:nvSpPr>
      <xdr:spPr>
        <a:xfrm>
          <a:off x="2857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151856</xdr:rowOff>
    </xdr:from>
    <xdr:to>
      <xdr:col>19</xdr:col>
      <xdr:colOff>177800</xdr:colOff>
      <xdr:row>62</xdr:row>
      <xdr:rowOff>58783</xdr:rowOff>
    </xdr:to>
    <xdr:cxnSp macro="">
      <xdr:nvCxnSpPr>
        <xdr:cNvPr id="195" name="直線コネクタ 194"/>
        <xdr:cNvCxnSpPr/>
      </xdr:nvCxnSpPr>
      <xdr:spPr>
        <a:xfrm>
          <a:off x="2908300" y="106103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63500</xdr:rowOff>
    </xdr:from>
    <xdr:to>
      <xdr:col>10</xdr:col>
      <xdr:colOff>165100</xdr:colOff>
      <xdr:row>61</xdr:row>
      <xdr:rowOff>165100</xdr:rowOff>
    </xdr:to>
    <xdr:sp macro="" textlink="">
      <xdr:nvSpPr>
        <xdr:cNvPr id="196" name="楕円 195"/>
        <xdr:cNvSpPr/>
      </xdr:nvSpPr>
      <xdr:spPr>
        <a:xfrm>
          <a:off x="196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114300</xdr:rowOff>
    </xdr:from>
    <xdr:to>
      <xdr:col>15</xdr:col>
      <xdr:colOff>50800</xdr:colOff>
      <xdr:row>61</xdr:row>
      <xdr:rowOff>151856</xdr:rowOff>
    </xdr:to>
    <xdr:cxnSp macro="">
      <xdr:nvCxnSpPr>
        <xdr:cNvPr id="197" name="直線コネクタ 196"/>
        <xdr:cNvCxnSpPr/>
      </xdr:nvCxnSpPr>
      <xdr:spPr>
        <a:xfrm>
          <a:off x="2019300" y="105727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19413</xdr:rowOff>
    </xdr:from>
    <xdr:to>
      <xdr:col>6</xdr:col>
      <xdr:colOff>38100</xdr:colOff>
      <xdr:row>61</xdr:row>
      <xdr:rowOff>121013</xdr:rowOff>
    </xdr:to>
    <xdr:sp macro="" textlink="">
      <xdr:nvSpPr>
        <xdr:cNvPr id="198" name="楕円 197"/>
        <xdr:cNvSpPr/>
      </xdr:nvSpPr>
      <xdr:spPr>
        <a:xfrm>
          <a:off x="1079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70213</xdr:rowOff>
    </xdr:from>
    <xdr:to>
      <xdr:col>10</xdr:col>
      <xdr:colOff>114300</xdr:colOff>
      <xdr:row>61</xdr:row>
      <xdr:rowOff>114300</xdr:rowOff>
    </xdr:to>
    <xdr:cxnSp macro="">
      <xdr:nvCxnSpPr>
        <xdr:cNvPr id="199" name="直線コネクタ 198"/>
        <xdr:cNvCxnSpPr/>
      </xdr:nvCxnSpPr>
      <xdr:spPr>
        <a:xfrm>
          <a:off x="1130300" y="105286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100710</xdr:rowOff>
    </xdr:from>
    <xdr:ext cx="405111" cy="259045"/>
    <xdr:sp macro="" textlink="">
      <xdr:nvSpPr>
        <xdr:cNvPr id="204" name="n_1mainValue【体育館・プール】&#10;有形固定資産減価償却率"/>
        <xdr:cNvSpPr txBox="1"/>
      </xdr:nvSpPr>
      <xdr:spPr>
        <a:xfrm>
          <a:off x="35820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22333</xdr:rowOff>
    </xdr:from>
    <xdr:ext cx="405111" cy="259045"/>
    <xdr:sp macro="" textlink="">
      <xdr:nvSpPr>
        <xdr:cNvPr id="205" name="n_2mainValue【体育館・プール】&#10;有形固定資産減価償却率"/>
        <xdr:cNvSpPr txBox="1"/>
      </xdr:nvSpPr>
      <xdr:spPr>
        <a:xfrm>
          <a:off x="2705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156227</xdr:rowOff>
    </xdr:from>
    <xdr:ext cx="405111" cy="259045"/>
    <xdr:sp macro="" textlink="">
      <xdr:nvSpPr>
        <xdr:cNvPr id="206" name="n_3mainValue【体育館・プール】&#10;有形固定資産減価償却率"/>
        <xdr:cNvSpPr txBox="1"/>
      </xdr:nvSpPr>
      <xdr:spPr>
        <a:xfrm>
          <a:off x="1816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207" name="n_4mainValue【体育館・プール】&#10;有形固定資産減価償却率"/>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122555</xdr:rowOff>
    </xdr:from>
    <xdr:to>
      <xdr:col>55</xdr:col>
      <xdr:colOff>50800</xdr:colOff>
      <xdr:row>61</xdr:row>
      <xdr:rowOff>52705</xdr:rowOff>
    </xdr:to>
    <xdr:sp macro="" textlink="">
      <xdr:nvSpPr>
        <xdr:cNvPr id="247" name="楕円 246"/>
        <xdr:cNvSpPr/>
      </xdr:nvSpPr>
      <xdr:spPr>
        <a:xfrm>
          <a:off x="10426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145432</xdr:rowOff>
    </xdr:from>
    <xdr:ext cx="469744" cy="259045"/>
    <xdr:sp macro="" textlink="">
      <xdr:nvSpPr>
        <xdr:cNvPr id="248" name="【体育館・プール】&#10;一人当たり面積該当値テキスト"/>
        <xdr:cNvSpPr txBox="1"/>
      </xdr:nvSpPr>
      <xdr:spPr>
        <a:xfrm>
          <a:off x="10515600"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128270</xdr:rowOff>
    </xdr:from>
    <xdr:to>
      <xdr:col>50</xdr:col>
      <xdr:colOff>165100</xdr:colOff>
      <xdr:row>61</xdr:row>
      <xdr:rowOff>58420</xdr:rowOff>
    </xdr:to>
    <xdr:sp macro="" textlink="">
      <xdr:nvSpPr>
        <xdr:cNvPr id="249" name="楕円 248"/>
        <xdr:cNvSpPr/>
      </xdr:nvSpPr>
      <xdr:spPr>
        <a:xfrm>
          <a:off x="958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1905</xdr:rowOff>
    </xdr:from>
    <xdr:to>
      <xdr:col>55</xdr:col>
      <xdr:colOff>0</xdr:colOff>
      <xdr:row>61</xdr:row>
      <xdr:rowOff>7620</xdr:rowOff>
    </xdr:to>
    <xdr:cxnSp macro="">
      <xdr:nvCxnSpPr>
        <xdr:cNvPr id="250" name="直線コネクタ 249"/>
        <xdr:cNvCxnSpPr/>
      </xdr:nvCxnSpPr>
      <xdr:spPr>
        <a:xfrm flipV="1">
          <a:off x="9639300" y="104603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23495</xdr:rowOff>
    </xdr:from>
    <xdr:to>
      <xdr:col>46</xdr:col>
      <xdr:colOff>38100</xdr:colOff>
      <xdr:row>61</xdr:row>
      <xdr:rowOff>125095</xdr:rowOff>
    </xdr:to>
    <xdr:sp macro="" textlink="">
      <xdr:nvSpPr>
        <xdr:cNvPr id="251" name="楕円 250"/>
        <xdr:cNvSpPr/>
      </xdr:nvSpPr>
      <xdr:spPr>
        <a:xfrm>
          <a:off x="8699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7620</xdr:rowOff>
    </xdr:from>
    <xdr:to>
      <xdr:col>50</xdr:col>
      <xdr:colOff>114300</xdr:colOff>
      <xdr:row>61</xdr:row>
      <xdr:rowOff>74295</xdr:rowOff>
    </xdr:to>
    <xdr:cxnSp macro="">
      <xdr:nvCxnSpPr>
        <xdr:cNvPr id="252" name="直線コネクタ 251"/>
        <xdr:cNvCxnSpPr/>
      </xdr:nvCxnSpPr>
      <xdr:spPr>
        <a:xfrm flipV="1">
          <a:off x="8750300" y="104660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27305</xdr:rowOff>
    </xdr:from>
    <xdr:to>
      <xdr:col>41</xdr:col>
      <xdr:colOff>101600</xdr:colOff>
      <xdr:row>61</xdr:row>
      <xdr:rowOff>128905</xdr:rowOff>
    </xdr:to>
    <xdr:sp macro="" textlink="">
      <xdr:nvSpPr>
        <xdr:cNvPr id="253" name="楕円 252"/>
        <xdr:cNvSpPr/>
      </xdr:nvSpPr>
      <xdr:spPr>
        <a:xfrm>
          <a:off x="7810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74295</xdr:rowOff>
    </xdr:from>
    <xdr:to>
      <xdr:col>45</xdr:col>
      <xdr:colOff>177800</xdr:colOff>
      <xdr:row>61</xdr:row>
      <xdr:rowOff>78105</xdr:rowOff>
    </xdr:to>
    <xdr:cxnSp macro="">
      <xdr:nvCxnSpPr>
        <xdr:cNvPr id="254" name="直線コネクタ 253"/>
        <xdr:cNvCxnSpPr/>
      </xdr:nvCxnSpPr>
      <xdr:spPr>
        <a:xfrm flipV="1">
          <a:off x="7861300" y="105327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31115</xdr:rowOff>
    </xdr:from>
    <xdr:to>
      <xdr:col>36</xdr:col>
      <xdr:colOff>165100</xdr:colOff>
      <xdr:row>61</xdr:row>
      <xdr:rowOff>132715</xdr:rowOff>
    </xdr:to>
    <xdr:sp macro="" textlink="">
      <xdr:nvSpPr>
        <xdr:cNvPr id="255" name="楕円 254"/>
        <xdr:cNvSpPr/>
      </xdr:nvSpPr>
      <xdr:spPr>
        <a:xfrm>
          <a:off x="6921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78105</xdr:rowOff>
    </xdr:from>
    <xdr:to>
      <xdr:col>41</xdr:col>
      <xdr:colOff>50800</xdr:colOff>
      <xdr:row>61</xdr:row>
      <xdr:rowOff>81915</xdr:rowOff>
    </xdr:to>
    <xdr:cxnSp macro="">
      <xdr:nvCxnSpPr>
        <xdr:cNvPr id="256" name="直線コネクタ 255"/>
        <xdr:cNvCxnSpPr/>
      </xdr:nvCxnSpPr>
      <xdr:spPr>
        <a:xfrm flipV="1">
          <a:off x="6972300" y="10536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74947</xdr:rowOff>
    </xdr:from>
    <xdr:ext cx="469744" cy="259045"/>
    <xdr:sp macro="" textlink="">
      <xdr:nvSpPr>
        <xdr:cNvPr id="261" name="n_1mainValue【体育館・プール】&#10;一人当たり面積"/>
        <xdr:cNvSpPr txBox="1"/>
      </xdr:nvSpPr>
      <xdr:spPr>
        <a:xfrm>
          <a:off x="93917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141622</xdr:rowOff>
    </xdr:from>
    <xdr:ext cx="469744" cy="259045"/>
    <xdr:sp macro="" textlink="">
      <xdr:nvSpPr>
        <xdr:cNvPr id="262" name="n_2mainValue【体育館・プール】&#10;一人当たり面積"/>
        <xdr:cNvSpPr txBox="1"/>
      </xdr:nvSpPr>
      <xdr:spPr>
        <a:xfrm>
          <a:off x="8515427" y="1025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145432</xdr:rowOff>
    </xdr:from>
    <xdr:ext cx="469744" cy="259045"/>
    <xdr:sp macro="" textlink="">
      <xdr:nvSpPr>
        <xdr:cNvPr id="263" name="n_3mainValue【体育館・プール】&#10;一人当たり面積"/>
        <xdr:cNvSpPr txBox="1"/>
      </xdr:nvSpPr>
      <xdr:spPr>
        <a:xfrm>
          <a:off x="7626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149242</xdr:rowOff>
    </xdr:from>
    <xdr:ext cx="469744" cy="259045"/>
    <xdr:sp macro="" textlink="">
      <xdr:nvSpPr>
        <xdr:cNvPr id="264" name="n_4mainValue【体育館・プール】&#10;一人当たり面積"/>
        <xdr:cNvSpPr txBox="1"/>
      </xdr:nvSpPr>
      <xdr:spPr>
        <a:xfrm>
          <a:off x="6737427" y="102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321" name="直線コネクタ 320"/>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324"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325" name="直線コネクタ 324"/>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26"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27" name="フローチャート: 判断 326"/>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28" name="フローチャート: 判断 327"/>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329" name="フローチャート: 判断 328"/>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30" name="フローチャート: 判断 329"/>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31" name="フローチャート: 判断 330"/>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38735</xdr:rowOff>
    </xdr:from>
    <xdr:to>
      <xdr:col>85</xdr:col>
      <xdr:colOff>177800</xdr:colOff>
      <xdr:row>35</xdr:row>
      <xdr:rowOff>140335</xdr:rowOff>
    </xdr:to>
    <xdr:sp macro="" textlink="">
      <xdr:nvSpPr>
        <xdr:cNvPr id="337" name="楕円 336"/>
        <xdr:cNvSpPr/>
      </xdr:nvSpPr>
      <xdr:spPr>
        <a:xfrm>
          <a:off x="162687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61612</xdr:rowOff>
    </xdr:from>
    <xdr:ext cx="405111" cy="259045"/>
    <xdr:sp macro="" textlink="">
      <xdr:nvSpPr>
        <xdr:cNvPr id="338" name="【一般廃棄物処理施設】&#10;有形固定資産減価償却率該当値テキスト"/>
        <xdr:cNvSpPr txBox="1"/>
      </xdr:nvSpPr>
      <xdr:spPr>
        <a:xfrm>
          <a:off x="163576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158750</xdr:rowOff>
    </xdr:from>
    <xdr:to>
      <xdr:col>81</xdr:col>
      <xdr:colOff>101600</xdr:colOff>
      <xdr:row>35</xdr:row>
      <xdr:rowOff>88900</xdr:rowOff>
    </xdr:to>
    <xdr:sp macro="" textlink="">
      <xdr:nvSpPr>
        <xdr:cNvPr id="339" name="楕円 338"/>
        <xdr:cNvSpPr/>
      </xdr:nvSpPr>
      <xdr:spPr>
        <a:xfrm>
          <a:off x="15430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38100</xdr:rowOff>
    </xdr:from>
    <xdr:to>
      <xdr:col>85</xdr:col>
      <xdr:colOff>127000</xdr:colOff>
      <xdr:row>35</xdr:row>
      <xdr:rowOff>89535</xdr:rowOff>
    </xdr:to>
    <xdr:cxnSp macro="">
      <xdr:nvCxnSpPr>
        <xdr:cNvPr id="340" name="直線コネクタ 339"/>
        <xdr:cNvCxnSpPr/>
      </xdr:nvCxnSpPr>
      <xdr:spPr>
        <a:xfrm>
          <a:off x="15481300" y="60388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107315</xdr:rowOff>
    </xdr:from>
    <xdr:to>
      <xdr:col>76</xdr:col>
      <xdr:colOff>165100</xdr:colOff>
      <xdr:row>35</xdr:row>
      <xdr:rowOff>37465</xdr:rowOff>
    </xdr:to>
    <xdr:sp macro="" textlink="">
      <xdr:nvSpPr>
        <xdr:cNvPr id="341" name="楕円 340"/>
        <xdr:cNvSpPr/>
      </xdr:nvSpPr>
      <xdr:spPr>
        <a:xfrm>
          <a:off x="14541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158115</xdr:rowOff>
    </xdr:from>
    <xdr:to>
      <xdr:col>81</xdr:col>
      <xdr:colOff>50800</xdr:colOff>
      <xdr:row>35</xdr:row>
      <xdr:rowOff>38100</xdr:rowOff>
    </xdr:to>
    <xdr:cxnSp macro="">
      <xdr:nvCxnSpPr>
        <xdr:cNvPr id="342" name="直線コネクタ 341"/>
        <xdr:cNvCxnSpPr/>
      </xdr:nvCxnSpPr>
      <xdr:spPr>
        <a:xfrm>
          <a:off x="14592300" y="59874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53975</xdr:rowOff>
    </xdr:from>
    <xdr:to>
      <xdr:col>72</xdr:col>
      <xdr:colOff>38100</xdr:colOff>
      <xdr:row>35</xdr:row>
      <xdr:rowOff>155575</xdr:rowOff>
    </xdr:to>
    <xdr:sp macro="" textlink="">
      <xdr:nvSpPr>
        <xdr:cNvPr id="343" name="楕円 342"/>
        <xdr:cNvSpPr/>
      </xdr:nvSpPr>
      <xdr:spPr>
        <a:xfrm>
          <a:off x="13652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158115</xdr:rowOff>
    </xdr:from>
    <xdr:to>
      <xdr:col>76</xdr:col>
      <xdr:colOff>114300</xdr:colOff>
      <xdr:row>35</xdr:row>
      <xdr:rowOff>104775</xdr:rowOff>
    </xdr:to>
    <xdr:cxnSp macro="">
      <xdr:nvCxnSpPr>
        <xdr:cNvPr id="344" name="直線コネクタ 343"/>
        <xdr:cNvCxnSpPr/>
      </xdr:nvCxnSpPr>
      <xdr:spPr>
        <a:xfrm flipV="1">
          <a:off x="13703300" y="598741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2540</xdr:rowOff>
    </xdr:from>
    <xdr:to>
      <xdr:col>67</xdr:col>
      <xdr:colOff>101600</xdr:colOff>
      <xdr:row>35</xdr:row>
      <xdr:rowOff>104140</xdr:rowOff>
    </xdr:to>
    <xdr:sp macro="" textlink="">
      <xdr:nvSpPr>
        <xdr:cNvPr id="345" name="楕円 344"/>
        <xdr:cNvSpPr/>
      </xdr:nvSpPr>
      <xdr:spPr>
        <a:xfrm>
          <a:off x="12763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53340</xdr:rowOff>
    </xdr:from>
    <xdr:to>
      <xdr:col>71</xdr:col>
      <xdr:colOff>177800</xdr:colOff>
      <xdr:row>35</xdr:row>
      <xdr:rowOff>104775</xdr:rowOff>
    </xdr:to>
    <xdr:cxnSp macro="">
      <xdr:nvCxnSpPr>
        <xdr:cNvPr id="346" name="直線コネクタ 345"/>
        <xdr:cNvCxnSpPr/>
      </xdr:nvCxnSpPr>
      <xdr:spPr>
        <a:xfrm>
          <a:off x="12814300" y="60540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347" name="n_1ave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348" name="n_2aveValue【一般廃棄物処理施設】&#10;有形固定資産減価償却率"/>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349"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350" name="n_4aveValue【一般廃棄物処理施設】&#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105427</xdr:rowOff>
    </xdr:from>
    <xdr:ext cx="405111" cy="259045"/>
    <xdr:sp macro="" textlink="">
      <xdr:nvSpPr>
        <xdr:cNvPr id="351" name="n_1mainValue【一般廃棄物処理施設】&#10;有形固定資産減価償却率"/>
        <xdr:cNvSpPr txBox="1"/>
      </xdr:nvSpPr>
      <xdr:spPr>
        <a:xfrm>
          <a:off x="152660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53992</xdr:rowOff>
    </xdr:from>
    <xdr:ext cx="405111" cy="259045"/>
    <xdr:sp macro="" textlink="">
      <xdr:nvSpPr>
        <xdr:cNvPr id="352" name="n_2mainValue【一般廃棄物処理施設】&#10;有形固定資産減価償却率"/>
        <xdr:cNvSpPr txBox="1"/>
      </xdr:nvSpPr>
      <xdr:spPr>
        <a:xfrm>
          <a:off x="14389744"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652</xdr:rowOff>
    </xdr:from>
    <xdr:ext cx="405111" cy="259045"/>
    <xdr:sp macro="" textlink="">
      <xdr:nvSpPr>
        <xdr:cNvPr id="353" name="n_3mainValue【一般廃棄物処理施設】&#10;有形固定資産減価償却率"/>
        <xdr:cNvSpPr txBox="1"/>
      </xdr:nvSpPr>
      <xdr:spPr>
        <a:xfrm>
          <a:off x="13500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120667</xdr:rowOff>
    </xdr:from>
    <xdr:ext cx="405111" cy="259045"/>
    <xdr:sp macro="" textlink="">
      <xdr:nvSpPr>
        <xdr:cNvPr id="354" name="n_4mainValue【一般廃棄物処理施設】&#10;有形固定資産減価償却率"/>
        <xdr:cNvSpPr txBox="1"/>
      </xdr:nvSpPr>
      <xdr:spPr>
        <a:xfrm>
          <a:off x="12611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5" name="直線コネクタ 36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6" name="テキスト ボックス 36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9" name="直線コネクタ 36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70" name="テキスト ボックス 36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374" name="直線コネクタ 373"/>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5"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6" name="直線コネクタ 375"/>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377"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378" name="直線コネクタ 377"/>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379" name="【一般廃棄物処理施設】&#10;一人当たり有形固定資産（償却資産）額平均値テキスト"/>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380" name="フローチャート: 判断 379"/>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381" name="フローチャート: 判断 380"/>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382" name="フローチャート: 判断 381"/>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383" name="フローチャート: 判断 382"/>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384" name="フローチャート: 判断 383"/>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115851</xdr:rowOff>
    </xdr:from>
    <xdr:to>
      <xdr:col>116</xdr:col>
      <xdr:colOff>114300</xdr:colOff>
      <xdr:row>41</xdr:row>
      <xdr:rowOff>46001</xdr:rowOff>
    </xdr:to>
    <xdr:sp macro="" textlink="">
      <xdr:nvSpPr>
        <xdr:cNvPr id="390" name="楕円 389"/>
        <xdr:cNvSpPr/>
      </xdr:nvSpPr>
      <xdr:spPr>
        <a:xfrm>
          <a:off x="22110700" y="69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30778</xdr:rowOff>
    </xdr:from>
    <xdr:ext cx="469744" cy="259045"/>
    <xdr:sp macro="" textlink="">
      <xdr:nvSpPr>
        <xdr:cNvPr id="391" name="【一般廃棄物処理施設】&#10;一人当たり有形固定資産（償却資産）額該当値テキスト"/>
        <xdr:cNvSpPr txBox="1"/>
      </xdr:nvSpPr>
      <xdr:spPr>
        <a:xfrm>
          <a:off x="22199600" y="688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116103</xdr:rowOff>
    </xdr:from>
    <xdr:to>
      <xdr:col>112</xdr:col>
      <xdr:colOff>38100</xdr:colOff>
      <xdr:row>41</xdr:row>
      <xdr:rowOff>46253</xdr:rowOff>
    </xdr:to>
    <xdr:sp macro="" textlink="">
      <xdr:nvSpPr>
        <xdr:cNvPr id="392" name="楕円 391"/>
        <xdr:cNvSpPr/>
      </xdr:nvSpPr>
      <xdr:spPr>
        <a:xfrm>
          <a:off x="21272500" y="697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166651</xdr:rowOff>
    </xdr:from>
    <xdr:to>
      <xdr:col>116</xdr:col>
      <xdr:colOff>63500</xdr:colOff>
      <xdr:row>40</xdr:row>
      <xdr:rowOff>166903</xdr:rowOff>
    </xdr:to>
    <xdr:cxnSp macro="">
      <xdr:nvCxnSpPr>
        <xdr:cNvPr id="393" name="直線コネクタ 392"/>
        <xdr:cNvCxnSpPr/>
      </xdr:nvCxnSpPr>
      <xdr:spPr>
        <a:xfrm flipV="1">
          <a:off x="21323300" y="7024651"/>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116354</xdr:rowOff>
    </xdr:from>
    <xdr:to>
      <xdr:col>107</xdr:col>
      <xdr:colOff>101600</xdr:colOff>
      <xdr:row>41</xdr:row>
      <xdr:rowOff>46504</xdr:rowOff>
    </xdr:to>
    <xdr:sp macro="" textlink="">
      <xdr:nvSpPr>
        <xdr:cNvPr id="394" name="楕円 393"/>
        <xdr:cNvSpPr/>
      </xdr:nvSpPr>
      <xdr:spPr>
        <a:xfrm>
          <a:off x="20383500" y="697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166903</xdr:rowOff>
    </xdr:from>
    <xdr:to>
      <xdr:col>111</xdr:col>
      <xdr:colOff>177800</xdr:colOff>
      <xdr:row>40</xdr:row>
      <xdr:rowOff>167154</xdr:rowOff>
    </xdr:to>
    <xdr:cxnSp macro="">
      <xdr:nvCxnSpPr>
        <xdr:cNvPr id="395" name="直線コネクタ 394"/>
        <xdr:cNvCxnSpPr/>
      </xdr:nvCxnSpPr>
      <xdr:spPr>
        <a:xfrm flipV="1">
          <a:off x="20434300" y="7024903"/>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121298</xdr:rowOff>
    </xdr:from>
    <xdr:to>
      <xdr:col>102</xdr:col>
      <xdr:colOff>165100</xdr:colOff>
      <xdr:row>41</xdr:row>
      <xdr:rowOff>51448</xdr:rowOff>
    </xdr:to>
    <xdr:sp macro="" textlink="">
      <xdr:nvSpPr>
        <xdr:cNvPr id="396" name="楕円 395"/>
        <xdr:cNvSpPr/>
      </xdr:nvSpPr>
      <xdr:spPr>
        <a:xfrm>
          <a:off x="19494500" y="69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167154</xdr:rowOff>
    </xdr:from>
    <xdr:to>
      <xdr:col>107</xdr:col>
      <xdr:colOff>50800</xdr:colOff>
      <xdr:row>41</xdr:row>
      <xdr:rowOff>648</xdr:rowOff>
    </xdr:to>
    <xdr:cxnSp macro="">
      <xdr:nvCxnSpPr>
        <xdr:cNvPr id="397" name="直線コネクタ 396"/>
        <xdr:cNvCxnSpPr/>
      </xdr:nvCxnSpPr>
      <xdr:spPr>
        <a:xfrm flipV="1">
          <a:off x="19545300" y="7025154"/>
          <a:ext cx="8890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121446</xdr:rowOff>
    </xdr:from>
    <xdr:to>
      <xdr:col>98</xdr:col>
      <xdr:colOff>38100</xdr:colOff>
      <xdr:row>41</xdr:row>
      <xdr:rowOff>51596</xdr:rowOff>
    </xdr:to>
    <xdr:sp macro="" textlink="">
      <xdr:nvSpPr>
        <xdr:cNvPr id="398" name="楕円 397"/>
        <xdr:cNvSpPr/>
      </xdr:nvSpPr>
      <xdr:spPr>
        <a:xfrm>
          <a:off x="18605500" y="69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648</xdr:rowOff>
    </xdr:from>
    <xdr:to>
      <xdr:col>102</xdr:col>
      <xdr:colOff>114300</xdr:colOff>
      <xdr:row>41</xdr:row>
      <xdr:rowOff>796</xdr:rowOff>
    </xdr:to>
    <xdr:cxnSp macro="">
      <xdr:nvCxnSpPr>
        <xdr:cNvPr id="399" name="直線コネクタ 398"/>
        <xdr:cNvCxnSpPr/>
      </xdr:nvCxnSpPr>
      <xdr:spPr>
        <a:xfrm flipV="1">
          <a:off x="18656300" y="7030098"/>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400" name="n_1aveValue【一般廃棄物処理施設】&#10;一人当たり有形固定資産（償却資産）額"/>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401" name="n_2aveValue【一般廃棄物処理施設】&#10;一人当たり有形固定資産（償却資産）額"/>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402" name="n_3aveValue【一般廃棄物処理施設】&#10;一人当たり有形固定資産（償却資産）額"/>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403" name="n_4aveValue【一般廃棄物処理施設】&#10;一人当たり有形固定資産（償却資産）額"/>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37380</xdr:rowOff>
    </xdr:from>
    <xdr:ext cx="469744" cy="259045"/>
    <xdr:sp macro="" textlink="">
      <xdr:nvSpPr>
        <xdr:cNvPr id="404" name="n_1mainValue【一般廃棄物処理施設】&#10;一人当たり有形固定資産（償却資産）額"/>
        <xdr:cNvSpPr txBox="1"/>
      </xdr:nvSpPr>
      <xdr:spPr>
        <a:xfrm>
          <a:off x="21075728" y="706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37631</xdr:rowOff>
    </xdr:from>
    <xdr:ext cx="469744" cy="259045"/>
    <xdr:sp macro="" textlink="">
      <xdr:nvSpPr>
        <xdr:cNvPr id="405" name="n_2mainValue【一般廃棄物処理施設】&#10;一人当たり有形固定資産（償却資産）額"/>
        <xdr:cNvSpPr txBox="1"/>
      </xdr:nvSpPr>
      <xdr:spPr>
        <a:xfrm>
          <a:off x="20199428" y="706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42575</xdr:rowOff>
    </xdr:from>
    <xdr:ext cx="469744" cy="259045"/>
    <xdr:sp macro="" textlink="">
      <xdr:nvSpPr>
        <xdr:cNvPr id="406" name="n_3mainValue【一般廃棄物処理施設】&#10;一人当たり有形固定資産（償却資産）額"/>
        <xdr:cNvSpPr txBox="1"/>
      </xdr:nvSpPr>
      <xdr:spPr>
        <a:xfrm>
          <a:off x="19310428" y="707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42723</xdr:rowOff>
    </xdr:from>
    <xdr:ext cx="469744" cy="259045"/>
    <xdr:sp macro="" textlink="">
      <xdr:nvSpPr>
        <xdr:cNvPr id="407" name="n_4mainValue【一般廃棄物処理施設】&#10;一人当たり有形固定資産（償却資産）額"/>
        <xdr:cNvSpPr txBox="1"/>
      </xdr:nvSpPr>
      <xdr:spPr>
        <a:xfrm>
          <a:off x="18421428" y="707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3" name="直線コネクタ 432"/>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4"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5" name="直線コネクタ 434"/>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36" name="【保健センター・保健所】&#10;有形固定資産減価償却率最大値テキスト"/>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37" name="直線コネクタ 436"/>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3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39" name="フローチャート: 判断 4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40" name="フローチャート: 判断 439"/>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1" name="フローチャート: 判断 440"/>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42" name="フローチャート: 判断 441"/>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43" name="フローチャート: 判断 442"/>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117384</xdr:rowOff>
    </xdr:from>
    <xdr:to>
      <xdr:col>85</xdr:col>
      <xdr:colOff>177800</xdr:colOff>
      <xdr:row>60</xdr:row>
      <xdr:rowOff>47534</xdr:rowOff>
    </xdr:to>
    <xdr:sp macro="" textlink="">
      <xdr:nvSpPr>
        <xdr:cNvPr id="449" name="楕円 448"/>
        <xdr:cNvSpPr/>
      </xdr:nvSpPr>
      <xdr:spPr>
        <a:xfrm>
          <a:off x="16268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140261</xdr:rowOff>
    </xdr:from>
    <xdr:ext cx="405111" cy="259045"/>
    <xdr:sp macro="" textlink="">
      <xdr:nvSpPr>
        <xdr:cNvPr id="450" name="【保健センター・保健所】&#10;有形固定資産減価償却率該当値テキスト"/>
        <xdr:cNvSpPr txBox="1"/>
      </xdr:nvSpPr>
      <xdr:spPr>
        <a:xfrm>
          <a:off x="16357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84727</xdr:rowOff>
    </xdr:from>
    <xdr:to>
      <xdr:col>81</xdr:col>
      <xdr:colOff>101600</xdr:colOff>
      <xdr:row>60</xdr:row>
      <xdr:rowOff>14877</xdr:rowOff>
    </xdr:to>
    <xdr:sp macro="" textlink="">
      <xdr:nvSpPr>
        <xdr:cNvPr id="451" name="楕円 450"/>
        <xdr:cNvSpPr/>
      </xdr:nvSpPr>
      <xdr:spPr>
        <a:xfrm>
          <a:off x="1543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59</xdr:row>
      <xdr:rowOff>168184</xdr:rowOff>
    </xdr:to>
    <xdr:cxnSp macro="">
      <xdr:nvCxnSpPr>
        <xdr:cNvPr id="452" name="直線コネクタ 451"/>
        <xdr:cNvCxnSpPr/>
      </xdr:nvCxnSpPr>
      <xdr:spPr>
        <a:xfrm>
          <a:off x="15481300" y="102510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53" name="楕円 452"/>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135527</xdr:rowOff>
    </xdr:to>
    <xdr:cxnSp macro="">
      <xdr:nvCxnSpPr>
        <xdr:cNvPr id="454" name="直線コネクタ 453"/>
        <xdr:cNvCxnSpPr/>
      </xdr:nvCxnSpPr>
      <xdr:spPr>
        <a:xfrm>
          <a:off x="14592300" y="1021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19413</xdr:rowOff>
    </xdr:from>
    <xdr:to>
      <xdr:col>72</xdr:col>
      <xdr:colOff>38100</xdr:colOff>
      <xdr:row>59</xdr:row>
      <xdr:rowOff>121013</xdr:rowOff>
    </xdr:to>
    <xdr:sp macro="" textlink="">
      <xdr:nvSpPr>
        <xdr:cNvPr id="455" name="楕円 454"/>
        <xdr:cNvSpPr/>
      </xdr:nvSpPr>
      <xdr:spPr>
        <a:xfrm>
          <a:off x="13652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70213</xdr:rowOff>
    </xdr:from>
    <xdr:to>
      <xdr:col>76</xdr:col>
      <xdr:colOff>114300</xdr:colOff>
      <xdr:row>59</xdr:row>
      <xdr:rowOff>102870</xdr:rowOff>
    </xdr:to>
    <xdr:cxnSp macro="">
      <xdr:nvCxnSpPr>
        <xdr:cNvPr id="456" name="直線コネクタ 455"/>
        <xdr:cNvCxnSpPr/>
      </xdr:nvCxnSpPr>
      <xdr:spPr>
        <a:xfrm>
          <a:off x="13703300" y="101857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158206</xdr:rowOff>
    </xdr:from>
    <xdr:to>
      <xdr:col>67</xdr:col>
      <xdr:colOff>101600</xdr:colOff>
      <xdr:row>59</xdr:row>
      <xdr:rowOff>88356</xdr:rowOff>
    </xdr:to>
    <xdr:sp macro="" textlink="">
      <xdr:nvSpPr>
        <xdr:cNvPr id="457" name="楕円 456"/>
        <xdr:cNvSpPr/>
      </xdr:nvSpPr>
      <xdr:spPr>
        <a:xfrm>
          <a:off x="12763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37556</xdr:rowOff>
    </xdr:from>
    <xdr:to>
      <xdr:col>71</xdr:col>
      <xdr:colOff>177800</xdr:colOff>
      <xdr:row>59</xdr:row>
      <xdr:rowOff>70213</xdr:rowOff>
    </xdr:to>
    <xdr:cxnSp macro="">
      <xdr:nvCxnSpPr>
        <xdr:cNvPr id="458" name="直線コネクタ 457"/>
        <xdr:cNvCxnSpPr/>
      </xdr:nvCxnSpPr>
      <xdr:spPr>
        <a:xfrm>
          <a:off x="12814300" y="101531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459" name="n_1aveValue【保健センター・保健所】&#10;有形固定資産減価償却率"/>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460" name="n_2aveValue【保健センター・保健所】&#10;有形固定資産減価償却率"/>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461"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462" name="n_4aveValue【保健センター・保健所】&#10;有形固定資産減価償却率"/>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31404</xdr:rowOff>
    </xdr:from>
    <xdr:ext cx="405111" cy="259045"/>
    <xdr:sp macro="" textlink="">
      <xdr:nvSpPr>
        <xdr:cNvPr id="463" name="n_1main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64" name="n_2mainValue【保健センター・保健所】&#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465" name="n_3mainValue【保健センター・保健所】&#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104883</xdr:rowOff>
    </xdr:from>
    <xdr:ext cx="405111" cy="259045"/>
    <xdr:sp macro="" textlink="">
      <xdr:nvSpPr>
        <xdr:cNvPr id="466" name="n_4mainValue【保健センター・保健所】&#10;有形固定資産減価償却率"/>
        <xdr:cNvSpPr txBox="1"/>
      </xdr:nvSpPr>
      <xdr:spPr>
        <a:xfrm>
          <a:off x="12611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8" name="テキスト ボックス 4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92" name="直線コネクタ 491"/>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3"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4" name="直線コネクタ 493"/>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495" name="【保健センター・保健所】&#10;一人当たり面積最大値テキスト"/>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96" name="直線コネクタ 495"/>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497"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98" name="フローチャート: 判断 497"/>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99" name="フローチャート: 判断 498"/>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00" name="フローチャート: 判断 499"/>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01" name="フローチャート: 判断 500"/>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02" name="フローチャート: 判断 501"/>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508" name="楕円 507"/>
        <xdr:cNvSpPr/>
      </xdr:nvSpPr>
      <xdr:spPr>
        <a:xfrm>
          <a:off x="22110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84744</xdr:rowOff>
    </xdr:from>
    <xdr:ext cx="469744" cy="259045"/>
    <xdr:sp macro="" textlink="">
      <xdr:nvSpPr>
        <xdr:cNvPr id="509" name="【保健センター・保健所】&#10;一人当たり面積該当値テキスト"/>
        <xdr:cNvSpPr txBox="1"/>
      </xdr:nvSpPr>
      <xdr:spPr>
        <a:xfrm>
          <a:off x="22199600" y="1037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65133</xdr:rowOff>
    </xdr:from>
    <xdr:to>
      <xdr:col>112</xdr:col>
      <xdr:colOff>38100</xdr:colOff>
      <xdr:row>61</xdr:row>
      <xdr:rowOff>166733</xdr:rowOff>
    </xdr:to>
    <xdr:sp macro="" textlink="">
      <xdr:nvSpPr>
        <xdr:cNvPr id="510" name="楕円 509"/>
        <xdr:cNvSpPr/>
      </xdr:nvSpPr>
      <xdr:spPr>
        <a:xfrm>
          <a:off x="21272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112667</xdr:rowOff>
    </xdr:from>
    <xdr:to>
      <xdr:col>116</xdr:col>
      <xdr:colOff>63500</xdr:colOff>
      <xdr:row>61</xdr:row>
      <xdr:rowOff>115933</xdr:rowOff>
    </xdr:to>
    <xdr:cxnSp macro="">
      <xdr:nvCxnSpPr>
        <xdr:cNvPr id="511" name="直線コネクタ 510"/>
        <xdr:cNvCxnSpPr/>
      </xdr:nvCxnSpPr>
      <xdr:spPr>
        <a:xfrm flipV="1">
          <a:off x="21323300" y="1057111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71665</xdr:rowOff>
    </xdr:from>
    <xdr:to>
      <xdr:col>107</xdr:col>
      <xdr:colOff>101600</xdr:colOff>
      <xdr:row>62</xdr:row>
      <xdr:rowOff>1815</xdr:rowOff>
    </xdr:to>
    <xdr:sp macro="" textlink="">
      <xdr:nvSpPr>
        <xdr:cNvPr id="512" name="楕円 511"/>
        <xdr:cNvSpPr/>
      </xdr:nvSpPr>
      <xdr:spPr>
        <a:xfrm>
          <a:off x="2038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115933</xdr:rowOff>
    </xdr:from>
    <xdr:to>
      <xdr:col>111</xdr:col>
      <xdr:colOff>177800</xdr:colOff>
      <xdr:row>61</xdr:row>
      <xdr:rowOff>122465</xdr:rowOff>
    </xdr:to>
    <xdr:cxnSp macro="">
      <xdr:nvCxnSpPr>
        <xdr:cNvPr id="513" name="直線コネクタ 512"/>
        <xdr:cNvCxnSpPr/>
      </xdr:nvCxnSpPr>
      <xdr:spPr>
        <a:xfrm flipV="1">
          <a:off x="20434300" y="105743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14" name="楕円 513"/>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122465</xdr:rowOff>
    </xdr:from>
    <xdr:to>
      <xdr:col>107</xdr:col>
      <xdr:colOff>50800</xdr:colOff>
      <xdr:row>61</xdr:row>
      <xdr:rowOff>125730</xdr:rowOff>
    </xdr:to>
    <xdr:cxnSp macro="">
      <xdr:nvCxnSpPr>
        <xdr:cNvPr id="515" name="直線コネクタ 514"/>
        <xdr:cNvCxnSpPr/>
      </xdr:nvCxnSpPr>
      <xdr:spPr>
        <a:xfrm flipV="1">
          <a:off x="19545300" y="105809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81462</xdr:rowOff>
    </xdr:from>
    <xdr:to>
      <xdr:col>98</xdr:col>
      <xdr:colOff>38100</xdr:colOff>
      <xdr:row>62</xdr:row>
      <xdr:rowOff>11612</xdr:rowOff>
    </xdr:to>
    <xdr:sp macro="" textlink="">
      <xdr:nvSpPr>
        <xdr:cNvPr id="516" name="楕円 515"/>
        <xdr:cNvSpPr/>
      </xdr:nvSpPr>
      <xdr:spPr>
        <a:xfrm>
          <a:off x="18605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125730</xdr:rowOff>
    </xdr:from>
    <xdr:to>
      <xdr:col>102</xdr:col>
      <xdr:colOff>114300</xdr:colOff>
      <xdr:row>61</xdr:row>
      <xdr:rowOff>132262</xdr:rowOff>
    </xdr:to>
    <xdr:cxnSp macro="">
      <xdr:nvCxnSpPr>
        <xdr:cNvPr id="517" name="直線コネクタ 516"/>
        <xdr:cNvCxnSpPr/>
      </xdr:nvCxnSpPr>
      <xdr:spPr>
        <a:xfrm flipV="1">
          <a:off x="18656300" y="105841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518"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519" name="n_2aveValue【保健センター・保健所】&#10;一人当たり面積"/>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520" name="n_3aveValue【保健センター・保健所】&#10;一人当たり面積"/>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521" name="n_4aveValue【保健センター・保健所】&#10;一人当たり面積"/>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11810</xdr:rowOff>
    </xdr:from>
    <xdr:ext cx="469744" cy="259045"/>
    <xdr:sp macro="" textlink="">
      <xdr:nvSpPr>
        <xdr:cNvPr id="522" name="n_1mainValue【保健センター・保健所】&#10;一人当たり面積"/>
        <xdr:cNvSpPr txBox="1"/>
      </xdr:nvSpPr>
      <xdr:spPr>
        <a:xfrm>
          <a:off x="21075727" y="1029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523" name="n_2mainValue【保健センター・保健所】&#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524" name="n_3mainValue【保健センター・保健所】&#10;一人当たり面積"/>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28139</xdr:rowOff>
    </xdr:from>
    <xdr:ext cx="469744" cy="259045"/>
    <xdr:sp macro="" textlink="">
      <xdr:nvSpPr>
        <xdr:cNvPr id="525" name="n_4mainValue【保健センター・保健所】&#10;一人当たり面積"/>
        <xdr:cNvSpPr txBox="1"/>
      </xdr:nvSpPr>
      <xdr:spPr>
        <a:xfrm>
          <a:off x="18421427" y="1031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51" name="直線コネクタ 550"/>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4"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5" name="直線コネクタ 554"/>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6"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7" name="フローチャート: 判断 556"/>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58" name="フローチャート: 判断 557"/>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59" name="フローチャート: 判断 558"/>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60" name="フローチャート: 判断 559"/>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61" name="フローチャート: 判断 560"/>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70576</xdr:rowOff>
    </xdr:from>
    <xdr:to>
      <xdr:col>85</xdr:col>
      <xdr:colOff>177800</xdr:colOff>
      <xdr:row>85</xdr:row>
      <xdr:rowOff>726</xdr:rowOff>
    </xdr:to>
    <xdr:sp macro="" textlink="">
      <xdr:nvSpPr>
        <xdr:cNvPr id="567" name="楕円 566"/>
        <xdr:cNvSpPr/>
      </xdr:nvSpPr>
      <xdr:spPr>
        <a:xfrm>
          <a:off x="162687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49003</xdr:rowOff>
    </xdr:from>
    <xdr:ext cx="405111" cy="259045"/>
    <xdr:sp macro="" textlink="">
      <xdr:nvSpPr>
        <xdr:cNvPr id="568" name="【消防施設】&#10;有形固定資産減価償却率該当値テキスト"/>
        <xdr:cNvSpPr txBox="1"/>
      </xdr:nvSpPr>
      <xdr:spPr>
        <a:xfrm>
          <a:off x="16357600"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50981</xdr:rowOff>
    </xdr:from>
    <xdr:to>
      <xdr:col>81</xdr:col>
      <xdr:colOff>101600</xdr:colOff>
      <xdr:row>84</xdr:row>
      <xdr:rowOff>152581</xdr:rowOff>
    </xdr:to>
    <xdr:sp macro="" textlink="">
      <xdr:nvSpPr>
        <xdr:cNvPr id="569" name="楕円 568"/>
        <xdr:cNvSpPr/>
      </xdr:nvSpPr>
      <xdr:spPr>
        <a:xfrm>
          <a:off x="15430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101781</xdr:rowOff>
    </xdr:from>
    <xdr:to>
      <xdr:col>85</xdr:col>
      <xdr:colOff>127000</xdr:colOff>
      <xdr:row>84</xdr:row>
      <xdr:rowOff>121376</xdr:rowOff>
    </xdr:to>
    <xdr:cxnSp macro="">
      <xdr:nvCxnSpPr>
        <xdr:cNvPr id="570" name="直線コネクタ 569"/>
        <xdr:cNvCxnSpPr/>
      </xdr:nvCxnSpPr>
      <xdr:spPr>
        <a:xfrm>
          <a:off x="15481300" y="1450358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18324</xdr:rowOff>
    </xdr:from>
    <xdr:to>
      <xdr:col>76</xdr:col>
      <xdr:colOff>165100</xdr:colOff>
      <xdr:row>84</xdr:row>
      <xdr:rowOff>119924</xdr:rowOff>
    </xdr:to>
    <xdr:sp macro="" textlink="">
      <xdr:nvSpPr>
        <xdr:cNvPr id="571" name="楕円 570"/>
        <xdr:cNvSpPr/>
      </xdr:nvSpPr>
      <xdr:spPr>
        <a:xfrm>
          <a:off x="14541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69124</xdr:rowOff>
    </xdr:from>
    <xdr:to>
      <xdr:col>81</xdr:col>
      <xdr:colOff>50800</xdr:colOff>
      <xdr:row>84</xdr:row>
      <xdr:rowOff>101781</xdr:rowOff>
    </xdr:to>
    <xdr:cxnSp macro="">
      <xdr:nvCxnSpPr>
        <xdr:cNvPr id="572" name="直線コネクタ 571"/>
        <xdr:cNvCxnSpPr/>
      </xdr:nvCxnSpPr>
      <xdr:spPr>
        <a:xfrm>
          <a:off x="14592300" y="144709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170180</xdr:rowOff>
    </xdr:from>
    <xdr:to>
      <xdr:col>72</xdr:col>
      <xdr:colOff>38100</xdr:colOff>
      <xdr:row>84</xdr:row>
      <xdr:rowOff>100330</xdr:rowOff>
    </xdr:to>
    <xdr:sp macro="" textlink="">
      <xdr:nvSpPr>
        <xdr:cNvPr id="573" name="楕円 572"/>
        <xdr:cNvSpPr/>
      </xdr:nvSpPr>
      <xdr:spPr>
        <a:xfrm>
          <a:off x="1365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49530</xdr:rowOff>
    </xdr:from>
    <xdr:to>
      <xdr:col>76</xdr:col>
      <xdr:colOff>114300</xdr:colOff>
      <xdr:row>84</xdr:row>
      <xdr:rowOff>69124</xdr:rowOff>
    </xdr:to>
    <xdr:cxnSp macro="">
      <xdr:nvCxnSpPr>
        <xdr:cNvPr id="574" name="直線コネクタ 573"/>
        <xdr:cNvCxnSpPr/>
      </xdr:nvCxnSpPr>
      <xdr:spPr>
        <a:xfrm>
          <a:off x="13703300" y="144513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150586</xdr:rowOff>
    </xdr:from>
    <xdr:to>
      <xdr:col>67</xdr:col>
      <xdr:colOff>101600</xdr:colOff>
      <xdr:row>84</xdr:row>
      <xdr:rowOff>80736</xdr:rowOff>
    </xdr:to>
    <xdr:sp macro="" textlink="">
      <xdr:nvSpPr>
        <xdr:cNvPr id="575" name="楕円 574"/>
        <xdr:cNvSpPr/>
      </xdr:nvSpPr>
      <xdr:spPr>
        <a:xfrm>
          <a:off x="12763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29936</xdr:rowOff>
    </xdr:from>
    <xdr:to>
      <xdr:col>71</xdr:col>
      <xdr:colOff>177800</xdr:colOff>
      <xdr:row>84</xdr:row>
      <xdr:rowOff>49530</xdr:rowOff>
    </xdr:to>
    <xdr:cxnSp macro="">
      <xdr:nvCxnSpPr>
        <xdr:cNvPr id="576" name="直線コネクタ 575"/>
        <xdr:cNvCxnSpPr/>
      </xdr:nvCxnSpPr>
      <xdr:spPr>
        <a:xfrm>
          <a:off x="12814300" y="1443173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77" name="n_1aveValue【消防施設】&#10;有形固定資産減価償却率"/>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78"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579" name="n_3aveValue【消防施設】&#10;有形固定資産減価償却率"/>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80" name="n_4aveValue【消防施設】&#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143708</xdr:rowOff>
    </xdr:from>
    <xdr:ext cx="405111" cy="259045"/>
    <xdr:sp macro="" textlink="">
      <xdr:nvSpPr>
        <xdr:cNvPr id="581" name="n_1mainValue【消防施設】&#10;有形固定資産減価償却率"/>
        <xdr:cNvSpPr txBox="1"/>
      </xdr:nvSpPr>
      <xdr:spPr>
        <a:xfrm>
          <a:off x="152660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111051</xdr:rowOff>
    </xdr:from>
    <xdr:ext cx="405111" cy="259045"/>
    <xdr:sp macro="" textlink="">
      <xdr:nvSpPr>
        <xdr:cNvPr id="582" name="n_2mainValue【消防施設】&#10;有形固定資産減価償却率"/>
        <xdr:cNvSpPr txBox="1"/>
      </xdr:nvSpPr>
      <xdr:spPr>
        <a:xfrm>
          <a:off x="143897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91457</xdr:rowOff>
    </xdr:from>
    <xdr:ext cx="405111" cy="259045"/>
    <xdr:sp macro="" textlink="">
      <xdr:nvSpPr>
        <xdr:cNvPr id="583" name="n_3mainValue【消防施設】&#10;有形固定資産減価償却率"/>
        <xdr:cNvSpPr txBox="1"/>
      </xdr:nvSpPr>
      <xdr:spPr>
        <a:xfrm>
          <a:off x="13500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71863</xdr:rowOff>
    </xdr:from>
    <xdr:ext cx="405111" cy="259045"/>
    <xdr:sp macro="" textlink="">
      <xdr:nvSpPr>
        <xdr:cNvPr id="584" name="n_4mainValue【消防施設】&#10;有形固定資産減価償却率"/>
        <xdr:cNvSpPr txBox="1"/>
      </xdr:nvSpPr>
      <xdr:spPr>
        <a:xfrm>
          <a:off x="12611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6" name="直線コネクタ 605"/>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7"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8" name="直線コネクタ 6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09"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10" name="直線コネクタ 609"/>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611" name="【消防施設】&#10;一人当たり面積平均値テキスト"/>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12" name="フローチャート: 判断 611"/>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3" name="フローチャート: 判断 612"/>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14" name="フローチャート: 判断 613"/>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15" name="フローチャート: 判断 614"/>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6" name="フローチャート: 判断 615"/>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154178</xdr:rowOff>
    </xdr:from>
    <xdr:to>
      <xdr:col>116</xdr:col>
      <xdr:colOff>114300</xdr:colOff>
      <xdr:row>84</xdr:row>
      <xdr:rowOff>84328</xdr:rowOff>
    </xdr:to>
    <xdr:sp macro="" textlink="">
      <xdr:nvSpPr>
        <xdr:cNvPr id="622" name="楕円 621"/>
        <xdr:cNvSpPr/>
      </xdr:nvSpPr>
      <xdr:spPr>
        <a:xfrm>
          <a:off x="22110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5605</xdr:rowOff>
    </xdr:from>
    <xdr:ext cx="469744" cy="259045"/>
    <xdr:sp macro="" textlink="">
      <xdr:nvSpPr>
        <xdr:cNvPr id="623" name="【消防施設】&#10;一人当たり面積該当値テキスト"/>
        <xdr:cNvSpPr txBox="1"/>
      </xdr:nvSpPr>
      <xdr:spPr>
        <a:xfrm>
          <a:off x="22199600" y="1423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24" name="楕円 623"/>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33528</xdr:rowOff>
    </xdr:from>
    <xdr:to>
      <xdr:col>116</xdr:col>
      <xdr:colOff>63500</xdr:colOff>
      <xdr:row>84</xdr:row>
      <xdr:rowOff>38100</xdr:rowOff>
    </xdr:to>
    <xdr:cxnSp macro="">
      <xdr:nvCxnSpPr>
        <xdr:cNvPr id="625" name="直線コネクタ 624"/>
        <xdr:cNvCxnSpPr/>
      </xdr:nvCxnSpPr>
      <xdr:spPr>
        <a:xfrm flipV="1">
          <a:off x="21323300" y="14435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626" name="楕円 625"/>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42672</xdr:rowOff>
    </xdr:to>
    <xdr:cxnSp macro="">
      <xdr:nvCxnSpPr>
        <xdr:cNvPr id="627" name="直線コネクタ 626"/>
        <xdr:cNvCxnSpPr/>
      </xdr:nvCxnSpPr>
      <xdr:spPr>
        <a:xfrm flipV="1">
          <a:off x="20434300" y="1443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628" name="楕円 627"/>
        <xdr:cNvSpPr/>
      </xdr:nvSpPr>
      <xdr:spPr>
        <a:xfrm>
          <a:off x="19494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42672</xdr:rowOff>
    </xdr:from>
    <xdr:to>
      <xdr:col>107</xdr:col>
      <xdr:colOff>50800</xdr:colOff>
      <xdr:row>84</xdr:row>
      <xdr:rowOff>42672</xdr:rowOff>
    </xdr:to>
    <xdr:cxnSp macro="">
      <xdr:nvCxnSpPr>
        <xdr:cNvPr id="629" name="直線コネクタ 628"/>
        <xdr:cNvCxnSpPr/>
      </xdr:nvCxnSpPr>
      <xdr:spPr>
        <a:xfrm>
          <a:off x="19545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30" name="楕円 629"/>
        <xdr:cNvSpPr/>
      </xdr:nvSpPr>
      <xdr:spPr>
        <a:xfrm>
          <a:off x="18605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42672</xdr:rowOff>
    </xdr:from>
    <xdr:to>
      <xdr:col>102</xdr:col>
      <xdr:colOff>114300</xdr:colOff>
      <xdr:row>84</xdr:row>
      <xdr:rowOff>47244</xdr:rowOff>
    </xdr:to>
    <xdr:cxnSp macro="">
      <xdr:nvCxnSpPr>
        <xdr:cNvPr id="631" name="直線コネクタ 630"/>
        <xdr:cNvCxnSpPr/>
      </xdr:nvCxnSpPr>
      <xdr:spPr>
        <a:xfrm flipV="1">
          <a:off x="18656300" y="1444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632" name="n_1ave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633" name="n_2aveValue【消防施設】&#10;一人当たり面積"/>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634" name="n_3aveValue【消防施設】&#10;一人当たり面積"/>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635" name="n_4aveValue【消防施設】&#10;一人当たり面積"/>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636" name="n_1main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637" name="n_2mainValue【消防施設】&#10;一人当たり面積"/>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109999</xdr:rowOff>
    </xdr:from>
    <xdr:ext cx="469744" cy="259045"/>
    <xdr:sp macro="" textlink="">
      <xdr:nvSpPr>
        <xdr:cNvPr id="638" name="n_3mainValue【消防施設】&#10;一人当たり面積"/>
        <xdr:cNvSpPr txBox="1"/>
      </xdr:nvSpPr>
      <xdr:spPr>
        <a:xfrm>
          <a:off x="19310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39" name="n_4main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5" name="直線コネクタ 664"/>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8"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9" name="直線コネクタ 668"/>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70"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1" name="フローチャート: 判断 670"/>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2" name="フローチャート: 判断 671"/>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73" name="フローチャート: 判断 672"/>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4" name="フローチャート: 判断 673"/>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5" name="フローチャート: 判断 674"/>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681" name="楕円 680"/>
        <xdr:cNvSpPr/>
      </xdr:nvSpPr>
      <xdr:spPr>
        <a:xfrm>
          <a:off x="16268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682" name="【庁舎】&#10;有形固定資産減価償却率該当値テキスト"/>
        <xdr:cNvSpPr txBox="1"/>
      </xdr:nvSpPr>
      <xdr:spPr>
        <a:xfrm>
          <a:off x="1635760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683" name="楕円 682"/>
        <xdr:cNvSpPr/>
      </xdr:nvSpPr>
      <xdr:spPr>
        <a:xfrm>
          <a:off x="1543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51707</xdr:rowOff>
    </xdr:to>
    <xdr:cxnSp macro="">
      <xdr:nvCxnSpPr>
        <xdr:cNvPr id="684" name="直線コネクタ 683"/>
        <xdr:cNvCxnSpPr/>
      </xdr:nvCxnSpPr>
      <xdr:spPr>
        <a:xfrm>
          <a:off x="15481300" y="1819438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685" name="楕円 684"/>
        <xdr:cNvSpPr/>
      </xdr:nvSpPr>
      <xdr:spPr>
        <a:xfrm>
          <a:off x="14541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12519</xdr:rowOff>
    </xdr:from>
    <xdr:to>
      <xdr:col>81</xdr:col>
      <xdr:colOff>50800</xdr:colOff>
      <xdr:row>106</xdr:row>
      <xdr:rowOff>20682</xdr:rowOff>
    </xdr:to>
    <xdr:cxnSp macro="">
      <xdr:nvCxnSpPr>
        <xdr:cNvPr id="686" name="直線コネクタ 685"/>
        <xdr:cNvCxnSpPr/>
      </xdr:nvCxnSpPr>
      <xdr:spPr>
        <a:xfrm>
          <a:off x="14592300" y="1818621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98879</xdr:rowOff>
    </xdr:from>
    <xdr:to>
      <xdr:col>72</xdr:col>
      <xdr:colOff>38100</xdr:colOff>
      <xdr:row>106</xdr:row>
      <xdr:rowOff>29029</xdr:rowOff>
    </xdr:to>
    <xdr:sp macro="" textlink="">
      <xdr:nvSpPr>
        <xdr:cNvPr id="687" name="楕円 686"/>
        <xdr:cNvSpPr/>
      </xdr:nvSpPr>
      <xdr:spPr>
        <a:xfrm>
          <a:off x="1365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149679</xdr:rowOff>
    </xdr:from>
    <xdr:to>
      <xdr:col>76</xdr:col>
      <xdr:colOff>114300</xdr:colOff>
      <xdr:row>106</xdr:row>
      <xdr:rowOff>12519</xdr:rowOff>
    </xdr:to>
    <xdr:cxnSp macro="">
      <xdr:nvCxnSpPr>
        <xdr:cNvPr id="688" name="直線コネクタ 687"/>
        <xdr:cNvCxnSpPr/>
      </xdr:nvCxnSpPr>
      <xdr:spPr>
        <a:xfrm>
          <a:off x="13703300" y="181519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66221</xdr:rowOff>
    </xdr:from>
    <xdr:to>
      <xdr:col>67</xdr:col>
      <xdr:colOff>101600</xdr:colOff>
      <xdr:row>105</xdr:row>
      <xdr:rowOff>167821</xdr:rowOff>
    </xdr:to>
    <xdr:sp macro="" textlink="">
      <xdr:nvSpPr>
        <xdr:cNvPr id="689" name="楕円 688"/>
        <xdr:cNvSpPr/>
      </xdr:nvSpPr>
      <xdr:spPr>
        <a:xfrm>
          <a:off x="12763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117021</xdr:rowOff>
    </xdr:from>
    <xdr:to>
      <xdr:col>71</xdr:col>
      <xdr:colOff>177800</xdr:colOff>
      <xdr:row>105</xdr:row>
      <xdr:rowOff>149679</xdr:rowOff>
    </xdr:to>
    <xdr:cxnSp macro="">
      <xdr:nvCxnSpPr>
        <xdr:cNvPr id="690" name="直線コネクタ 689"/>
        <xdr:cNvCxnSpPr/>
      </xdr:nvCxnSpPr>
      <xdr:spPr>
        <a:xfrm>
          <a:off x="12814300" y="18119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91" name="n_1aveValue【庁舎】&#10;有形固定資産減価償却率"/>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92" name="n_2aveValue【庁舎】&#10;有形固定資産減価償却率"/>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93"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94" name="n_4ave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695" name="n_1mainValue【庁舎】&#10;有形固定資産減価償却率"/>
        <xdr:cNvSpPr txBox="1"/>
      </xdr:nvSpPr>
      <xdr:spPr>
        <a:xfrm>
          <a:off x="152660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54446</xdr:rowOff>
    </xdr:from>
    <xdr:ext cx="405111" cy="259045"/>
    <xdr:sp macro="" textlink="">
      <xdr:nvSpPr>
        <xdr:cNvPr id="696" name="n_2mainValue【庁舎】&#10;有形固定資産減価償却率"/>
        <xdr:cNvSpPr txBox="1"/>
      </xdr:nvSpPr>
      <xdr:spPr>
        <a:xfrm>
          <a:off x="14389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20156</xdr:rowOff>
    </xdr:from>
    <xdr:ext cx="405111" cy="259045"/>
    <xdr:sp macro="" textlink="">
      <xdr:nvSpPr>
        <xdr:cNvPr id="697" name="n_3mainValue【庁舎】&#10;有形固定資産減価償却率"/>
        <xdr:cNvSpPr txBox="1"/>
      </xdr:nvSpPr>
      <xdr:spPr>
        <a:xfrm>
          <a:off x="13500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698" name="n_4mainValue【庁舎】&#10;有形固定資産減価償却率"/>
        <xdr:cNvSpPr txBox="1"/>
      </xdr:nvSpPr>
      <xdr:spPr>
        <a:xfrm>
          <a:off x="12611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9" name="テキスト ボックス 7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5" name="直線コネクタ 724"/>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6"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7" name="直線コネクタ 726"/>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28"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29" name="直線コネクタ 728"/>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30"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1" name="フローチャート: 判断 730"/>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2" name="フローチャート: 判断 731"/>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3" name="フローチャート: 判断 732"/>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4" name="フローチャート: 判断 7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5" name="フローチャート: 判断 734"/>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27032</xdr:rowOff>
    </xdr:from>
    <xdr:to>
      <xdr:col>116</xdr:col>
      <xdr:colOff>114300</xdr:colOff>
      <xdr:row>105</xdr:row>
      <xdr:rowOff>128632</xdr:rowOff>
    </xdr:to>
    <xdr:sp macro="" textlink="">
      <xdr:nvSpPr>
        <xdr:cNvPr id="741" name="楕円 740"/>
        <xdr:cNvSpPr/>
      </xdr:nvSpPr>
      <xdr:spPr>
        <a:xfrm>
          <a:off x="22110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49909</xdr:rowOff>
    </xdr:from>
    <xdr:ext cx="469744" cy="259045"/>
    <xdr:sp macro="" textlink="">
      <xdr:nvSpPr>
        <xdr:cNvPr id="742" name="【庁舎】&#10;一人当たり面積該当値テキスト"/>
        <xdr:cNvSpPr txBox="1"/>
      </xdr:nvSpPr>
      <xdr:spPr>
        <a:xfrm>
          <a:off x="22199600" y="178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743" name="楕円 742"/>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77832</xdr:rowOff>
    </xdr:from>
    <xdr:to>
      <xdr:col>116</xdr:col>
      <xdr:colOff>63500</xdr:colOff>
      <xdr:row>105</xdr:row>
      <xdr:rowOff>87630</xdr:rowOff>
    </xdr:to>
    <xdr:cxnSp macro="">
      <xdr:nvCxnSpPr>
        <xdr:cNvPr id="744" name="直線コネクタ 743"/>
        <xdr:cNvCxnSpPr/>
      </xdr:nvCxnSpPr>
      <xdr:spPr>
        <a:xfrm flipV="1">
          <a:off x="21323300" y="1808008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46627</xdr:rowOff>
    </xdr:from>
    <xdr:to>
      <xdr:col>107</xdr:col>
      <xdr:colOff>101600</xdr:colOff>
      <xdr:row>105</xdr:row>
      <xdr:rowOff>148227</xdr:rowOff>
    </xdr:to>
    <xdr:sp macro="" textlink="">
      <xdr:nvSpPr>
        <xdr:cNvPr id="745" name="楕円 744"/>
        <xdr:cNvSpPr/>
      </xdr:nvSpPr>
      <xdr:spPr>
        <a:xfrm>
          <a:off x="20383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97427</xdr:rowOff>
    </xdr:to>
    <xdr:cxnSp macro="">
      <xdr:nvCxnSpPr>
        <xdr:cNvPr id="746" name="直線コネクタ 745"/>
        <xdr:cNvCxnSpPr/>
      </xdr:nvCxnSpPr>
      <xdr:spPr>
        <a:xfrm flipV="1">
          <a:off x="20434300" y="180898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56424</xdr:rowOff>
    </xdr:from>
    <xdr:to>
      <xdr:col>102</xdr:col>
      <xdr:colOff>165100</xdr:colOff>
      <xdr:row>105</xdr:row>
      <xdr:rowOff>158024</xdr:rowOff>
    </xdr:to>
    <xdr:sp macro="" textlink="">
      <xdr:nvSpPr>
        <xdr:cNvPr id="747" name="楕円 746"/>
        <xdr:cNvSpPr/>
      </xdr:nvSpPr>
      <xdr:spPr>
        <a:xfrm>
          <a:off x="19494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97427</xdr:rowOff>
    </xdr:from>
    <xdr:to>
      <xdr:col>107</xdr:col>
      <xdr:colOff>50800</xdr:colOff>
      <xdr:row>105</xdr:row>
      <xdr:rowOff>107224</xdr:rowOff>
    </xdr:to>
    <xdr:cxnSp macro="">
      <xdr:nvCxnSpPr>
        <xdr:cNvPr id="748" name="直線コネクタ 747"/>
        <xdr:cNvCxnSpPr/>
      </xdr:nvCxnSpPr>
      <xdr:spPr>
        <a:xfrm flipV="1">
          <a:off x="19545300" y="180996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749" name="楕円 748"/>
        <xdr:cNvSpPr/>
      </xdr:nvSpPr>
      <xdr:spPr>
        <a:xfrm>
          <a:off x="18605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107224</xdr:rowOff>
    </xdr:from>
    <xdr:to>
      <xdr:col>102</xdr:col>
      <xdr:colOff>114300</xdr:colOff>
      <xdr:row>105</xdr:row>
      <xdr:rowOff>113756</xdr:rowOff>
    </xdr:to>
    <xdr:cxnSp macro="">
      <xdr:nvCxnSpPr>
        <xdr:cNvPr id="750" name="直線コネクタ 749"/>
        <xdr:cNvCxnSpPr/>
      </xdr:nvCxnSpPr>
      <xdr:spPr>
        <a:xfrm flipV="1">
          <a:off x="18656300" y="181094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51"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752"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753"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754" name="n_4aveValue【庁舎】&#10;一人当たり面積"/>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755" name="n_1mainValue【庁舎】&#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164754</xdr:rowOff>
    </xdr:from>
    <xdr:ext cx="469744" cy="259045"/>
    <xdr:sp macro="" textlink="">
      <xdr:nvSpPr>
        <xdr:cNvPr id="756" name="n_2mainValue【庁舎】&#10;一人当たり面積"/>
        <xdr:cNvSpPr txBox="1"/>
      </xdr:nvSpPr>
      <xdr:spPr>
        <a:xfrm>
          <a:off x="20199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3101</xdr:rowOff>
    </xdr:from>
    <xdr:ext cx="469744" cy="259045"/>
    <xdr:sp macro="" textlink="">
      <xdr:nvSpPr>
        <xdr:cNvPr id="757" name="n_3mainValue【庁舎】&#10;一人当たり面積"/>
        <xdr:cNvSpPr txBox="1"/>
      </xdr:nvSpPr>
      <xdr:spPr>
        <a:xfrm>
          <a:off x="19310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758" name="n_4mainValue【庁舎】&#10;一人当たり面積"/>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・類似団体と比較して特に有形固定資産減価償却率が高くなっている施設は消防施設、庁舎であり、特に低くなっている施設は、図書館、一般廃棄物処理施設である。　</a:t>
          </a:r>
        </a:p>
        <a:p>
          <a:r>
            <a:rPr kumimoji="1" lang="ja-JP" altLang="en-US" sz="1300">
              <a:latin typeface="ＭＳ Ｐゴシック" panose="020B0600070205080204" pitchFamily="50" charset="-128"/>
              <a:ea typeface="ＭＳ Ｐゴシック" panose="020B0600070205080204" pitchFamily="50" charset="-128"/>
            </a:rPr>
            <a:t> 消防施設や庁舎については建築後３０年以上が経過している。公共施設等総合管理計画及び個別施設計画に基づき、庁舎については、⽼朽化、狭隘化等により町⺠利便性の改善やユニバーサルデザイン化、災害対策本部機能の抜本的な強化等が難しい</a:t>
          </a:r>
        </a:p>
        <a:p>
          <a:r>
            <a:rPr kumimoji="1" lang="ja-JP" altLang="en-US" sz="1300">
              <a:latin typeface="ＭＳ Ｐゴシック" panose="020B0600070205080204" pitchFamily="50" charset="-128"/>
              <a:ea typeface="ＭＳ Ｐゴシック" panose="020B0600070205080204" pitchFamily="50" charset="-128"/>
            </a:rPr>
            <a:t>ため、計画期間である</a:t>
          </a:r>
          <a:r>
            <a:rPr kumimoji="1" lang="en-US" altLang="ja-JP" sz="1300">
              <a:latin typeface="ＭＳ Ｐゴシック" panose="020B0600070205080204" pitchFamily="50" charset="-128"/>
              <a:ea typeface="ＭＳ Ｐゴシック" panose="020B0600070205080204" pitchFamily="50" charset="-128"/>
            </a:rPr>
            <a:t>2031</a:t>
          </a:r>
          <a:r>
            <a:rPr kumimoji="1" lang="ja-JP" altLang="en-US" sz="1300">
              <a:latin typeface="ＭＳ Ｐゴシック" panose="020B0600070205080204" pitchFamily="50" charset="-128"/>
              <a:ea typeface="ＭＳ Ｐゴシック" panose="020B0600070205080204" pitchFamily="50" charset="-128"/>
            </a:rPr>
            <a:t>年度末までに、建替等を含めて検討を行う予定としている。消防施設については、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年を⽬途に躯体の強度を確認し、建替もしくは⻑寿命化を検討する。</a:t>
          </a:r>
        </a:p>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年に建て替えを実施しており、一般廃棄物処理施設管理棟についても比較的新しい施設であり減価償却率が低くなっている。今後も引き続きすべての施設について適切な管理を実施していく。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23,233
109.75
11,583,530
10,659,785
662,803
7,239,763
3,878,905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人口の減少や全国平均を上回る高齢化率などを要因として、類似団体平均を</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ポイント下回っている。このことから、事務事業の見直し、民間活力の活用など行政の効率化に努めることにより、財政の健全化を図っていく。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135467</xdr:rowOff>
    </xdr:to>
    <xdr:cxnSp macro="">
      <xdr:nvCxnSpPr>
        <xdr:cNvPr id="69" name="直線コネクタ 68"/>
        <xdr:cNvCxnSpPr/>
      </xdr:nvCxnSpPr>
      <xdr:spPr>
        <a:xfrm>
          <a:off x="4114800" y="74810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2" name="直線コネクタ 71"/>
        <xdr:cNvCxnSpPr/>
      </xdr:nvCxnSpPr>
      <xdr:spPr>
        <a:xfrm>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次行政改革大綱</a:t>
          </a:r>
          <a:r>
            <a:rPr kumimoji="1" lang="ja-JP" altLang="en-US" sz="1300">
              <a:latin typeface="ＭＳ Ｐゴシック" panose="020B0600070205080204" pitchFamily="50" charset="-128"/>
              <a:ea typeface="ＭＳ Ｐゴシック" panose="020B0600070205080204" pitchFamily="50" charset="-128"/>
            </a:rPr>
            <a:t>に基づき地方債の新規発行の抑制などに努めていることから、類似団体平均を下回っている。今後も引き続き、事務事業の見直しを進め、優先度の低い事務事業について計画的に廃止・縮小を実施することで経常経費の削減に努め、財政の弾力性を保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159596</xdr:rowOff>
    </xdr:to>
    <xdr:cxnSp macro="">
      <xdr:nvCxnSpPr>
        <xdr:cNvPr id="132" name="直線コネクタ 131"/>
        <xdr:cNvCxnSpPr/>
      </xdr:nvCxnSpPr>
      <xdr:spPr>
        <a:xfrm flipV="1">
          <a:off x="4114800" y="10312400"/>
          <a:ext cx="8382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159596</xdr:rowOff>
    </xdr:from>
    <xdr:to>
      <xdr:col>19</xdr:col>
      <xdr:colOff>133350</xdr:colOff>
      <xdr:row>62</xdr:row>
      <xdr:rowOff>52494</xdr:rowOff>
    </xdr:to>
    <xdr:cxnSp macro="">
      <xdr:nvCxnSpPr>
        <xdr:cNvPr id="135" name="直線コネクタ 134"/>
        <xdr:cNvCxnSpPr/>
      </xdr:nvCxnSpPr>
      <xdr:spPr>
        <a:xfrm flipV="1">
          <a:off x="3225800" y="106180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52494</xdr:rowOff>
    </xdr:from>
    <xdr:to>
      <xdr:col>15</xdr:col>
      <xdr:colOff>82550</xdr:colOff>
      <xdr:row>63</xdr:row>
      <xdr:rowOff>57996</xdr:rowOff>
    </xdr:to>
    <xdr:cxnSp macro="">
      <xdr:nvCxnSpPr>
        <xdr:cNvPr id="138" name="直線コネクタ 137"/>
        <xdr:cNvCxnSpPr/>
      </xdr:nvCxnSpPr>
      <xdr:spPr>
        <a:xfrm flipV="1">
          <a:off x="2336800" y="1068239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63</xdr:row>
      <xdr:rowOff>57996</xdr:rowOff>
    </xdr:to>
    <xdr:cxnSp macro="">
      <xdr:nvCxnSpPr>
        <xdr:cNvPr id="141" name="直線コネクタ 140"/>
        <xdr:cNvCxnSpPr/>
      </xdr:nvCxnSpPr>
      <xdr:spPr>
        <a:xfrm>
          <a:off x="1447800" y="107789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51" name="楕円 150"/>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2" name="財政構造の弾力性該当値テキスト"/>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3" name="楕円 152"/>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54" name="テキスト ボックス 153"/>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5" name="楕円 154"/>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56" name="テキスト ボックス 155"/>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7" name="楕円 156"/>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118973</xdr:rowOff>
    </xdr:from>
    <xdr:ext cx="762000" cy="259045"/>
    <xdr:sp macro="" textlink="">
      <xdr:nvSpPr>
        <xdr:cNvPr id="158" name="テキスト ボックス 157"/>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59" name="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38540</xdr:rowOff>
    </xdr:from>
    <xdr:ext cx="762000" cy="259045"/>
    <xdr:sp macro="" textlink="">
      <xdr:nvSpPr>
        <xdr:cNvPr id="160" name="テキスト ボックス 159"/>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人当たりの金額が、類似団体平均に比べ</a:t>
          </a:r>
          <a:r>
            <a:rPr kumimoji="1" lang="en-US" altLang="ja-JP" sz="1050">
              <a:latin typeface="ＭＳ Ｐゴシック" panose="020B0600070205080204" pitchFamily="50" charset="-128"/>
              <a:ea typeface="ＭＳ Ｐゴシック" panose="020B0600070205080204" pitchFamily="50" charset="-128"/>
            </a:rPr>
            <a:t>45,180</a:t>
          </a:r>
          <a:r>
            <a:rPr kumimoji="1" lang="ja-JP" altLang="en-US" sz="1050">
              <a:latin typeface="ＭＳ Ｐゴシック" panose="020B0600070205080204" pitchFamily="50" charset="-128"/>
              <a:ea typeface="ＭＳ Ｐゴシック" panose="020B0600070205080204" pitchFamily="50" charset="-128"/>
            </a:rPr>
            <a:t>円上回っている。</a:t>
          </a:r>
        </a:p>
        <a:p>
          <a:r>
            <a:rPr kumimoji="1" lang="ja-JP" altLang="en-US" sz="1050">
              <a:latin typeface="ＭＳ Ｐゴシック" panose="020B0600070205080204" pitchFamily="50" charset="-128"/>
              <a:ea typeface="ＭＳ Ｐゴシック" panose="020B0600070205080204" pitchFamily="50" charset="-128"/>
            </a:rPr>
            <a:t>　人件費については、こども園や観光施設などの施設運営を直営で行っていることに起因しており、維持補修費については、老朽化している公共施設等の修繕費用である。</a:t>
          </a:r>
        </a:p>
        <a:p>
          <a:r>
            <a:rPr kumimoji="1" lang="ja-JP" altLang="en-US" sz="1050">
              <a:latin typeface="ＭＳ Ｐゴシック" panose="020B0600070205080204" pitchFamily="50" charset="-128"/>
              <a:ea typeface="ＭＳ Ｐゴシック" panose="020B0600070205080204" pitchFamily="50" charset="-128"/>
            </a:rPr>
            <a:t>　今後、人件費については、民間でも実施可能なものは、指定管理者制度の導入などにより委託化を進め、コストの縮減を図っていく。また、維持補修費については、公共施設等総合管理計画及び個別計画に基づき計画的に施設の統廃合を実施することで、年度間における経費の均等化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91748</xdr:rowOff>
    </xdr:from>
    <xdr:to>
      <xdr:col>23</xdr:col>
      <xdr:colOff>133350</xdr:colOff>
      <xdr:row>85</xdr:row>
      <xdr:rowOff>81911</xdr:rowOff>
    </xdr:to>
    <xdr:cxnSp macro="">
      <xdr:nvCxnSpPr>
        <xdr:cNvPr id="193" name="直線コネクタ 192"/>
        <xdr:cNvCxnSpPr/>
      </xdr:nvCxnSpPr>
      <xdr:spPr>
        <a:xfrm>
          <a:off x="4114800" y="14493548"/>
          <a:ext cx="838200" cy="1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154815</xdr:rowOff>
    </xdr:from>
    <xdr:to>
      <xdr:col>19</xdr:col>
      <xdr:colOff>133350</xdr:colOff>
      <xdr:row>84</xdr:row>
      <xdr:rowOff>91748</xdr:rowOff>
    </xdr:to>
    <xdr:cxnSp macro="">
      <xdr:nvCxnSpPr>
        <xdr:cNvPr id="196" name="直線コネクタ 195"/>
        <xdr:cNvCxnSpPr/>
      </xdr:nvCxnSpPr>
      <xdr:spPr>
        <a:xfrm>
          <a:off x="3225800" y="14385165"/>
          <a:ext cx="889000" cy="10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15267</xdr:rowOff>
    </xdr:from>
    <xdr:to>
      <xdr:col>15</xdr:col>
      <xdr:colOff>82550</xdr:colOff>
      <xdr:row>83</xdr:row>
      <xdr:rowOff>154815</xdr:rowOff>
    </xdr:to>
    <xdr:cxnSp macro="">
      <xdr:nvCxnSpPr>
        <xdr:cNvPr id="199" name="直線コネクタ 198"/>
        <xdr:cNvCxnSpPr/>
      </xdr:nvCxnSpPr>
      <xdr:spPr>
        <a:xfrm>
          <a:off x="2336800" y="14245617"/>
          <a:ext cx="889000" cy="1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147743</xdr:rowOff>
    </xdr:from>
    <xdr:to>
      <xdr:col>11</xdr:col>
      <xdr:colOff>31750</xdr:colOff>
      <xdr:row>83</xdr:row>
      <xdr:rowOff>15267</xdr:rowOff>
    </xdr:to>
    <xdr:cxnSp macro="">
      <xdr:nvCxnSpPr>
        <xdr:cNvPr id="202" name="直線コネクタ 201"/>
        <xdr:cNvCxnSpPr/>
      </xdr:nvCxnSpPr>
      <xdr:spPr>
        <a:xfrm>
          <a:off x="1447800" y="14206643"/>
          <a:ext cx="889000" cy="3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4" name="テキスト ボックス 203"/>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6" name="テキスト ボックス 205"/>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31111</xdr:rowOff>
    </xdr:from>
    <xdr:to>
      <xdr:col>23</xdr:col>
      <xdr:colOff>184150</xdr:colOff>
      <xdr:row>85</xdr:row>
      <xdr:rowOff>132711</xdr:rowOff>
    </xdr:to>
    <xdr:sp macro="" textlink="">
      <xdr:nvSpPr>
        <xdr:cNvPr id="212" name="楕円 211"/>
        <xdr:cNvSpPr/>
      </xdr:nvSpPr>
      <xdr:spPr>
        <a:xfrm>
          <a:off x="4902200" y="1460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3188</xdr:rowOff>
    </xdr:from>
    <xdr:ext cx="762000" cy="259045"/>
    <xdr:sp macro="" textlink="">
      <xdr:nvSpPr>
        <xdr:cNvPr id="213" name="人件費・物件費等の状況該当値テキスト"/>
        <xdr:cNvSpPr txBox="1"/>
      </xdr:nvSpPr>
      <xdr:spPr>
        <a:xfrm>
          <a:off x="5041900" y="145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40948</xdr:rowOff>
    </xdr:from>
    <xdr:to>
      <xdr:col>19</xdr:col>
      <xdr:colOff>184150</xdr:colOff>
      <xdr:row>84</xdr:row>
      <xdr:rowOff>142548</xdr:rowOff>
    </xdr:to>
    <xdr:sp macro="" textlink="">
      <xdr:nvSpPr>
        <xdr:cNvPr id="214" name="楕円 213"/>
        <xdr:cNvSpPr/>
      </xdr:nvSpPr>
      <xdr:spPr>
        <a:xfrm>
          <a:off x="4064000" y="144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127325</xdr:rowOff>
    </xdr:from>
    <xdr:ext cx="736600" cy="259045"/>
    <xdr:sp macro="" textlink="">
      <xdr:nvSpPr>
        <xdr:cNvPr id="215" name="テキスト ボックス 214"/>
        <xdr:cNvSpPr txBox="1"/>
      </xdr:nvSpPr>
      <xdr:spPr>
        <a:xfrm>
          <a:off x="3733800" y="14529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104015</xdr:rowOff>
    </xdr:from>
    <xdr:to>
      <xdr:col>15</xdr:col>
      <xdr:colOff>133350</xdr:colOff>
      <xdr:row>84</xdr:row>
      <xdr:rowOff>34165</xdr:rowOff>
    </xdr:to>
    <xdr:sp macro="" textlink="">
      <xdr:nvSpPr>
        <xdr:cNvPr id="216" name="楕円 215"/>
        <xdr:cNvSpPr/>
      </xdr:nvSpPr>
      <xdr:spPr>
        <a:xfrm>
          <a:off x="3175000" y="143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18942</xdr:rowOff>
    </xdr:from>
    <xdr:ext cx="762000" cy="259045"/>
    <xdr:sp macro="" textlink="">
      <xdr:nvSpPr>
        <xdr:cNvPr id="217" name="テキスト ボックス 216"/>
        <xdr:cNvSpPr txBox="1"/>
      </xdr:nvSpPr>
      <xdr:spPr>
        <a:xfrm>
          <a:off x="2844800" y="1442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135917</xdr:rowOff>
    </xdr:from>
    <xdr:to>
      <xdr:col>11</xdr:col>
      <xdr:colOff>82550</xdr:colOff>
      <xdr:row>83</xdr:row>
      <xdr:rowOff>66067</xdr:rowOff>
    </xdr:to>
    <xdr:sp macro="" textlink="">
      <xdr:nvSpPr>
        <xdr:cNvPr id="218" name="楕円 217"/>
        <xdr:cNvSpPr/>
      </xdr:nvSpPr>
      <xdr:spPr>
        <a:xfrm>
          <a:off x="2286000" y="141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50844</xdr:rowOff>
    </xdr:from>
    <xdr:ext cx="762000" cy="259045"/>
    <xdr:sp macro="" textlink="">
      <xdr:nvSpPr>
        <xdr:cNvPr id="219" name="テキスト ボックス 218"/>
        <xdr:cNvSpPr txBox="1"/>
      </xdr:nvSpPr>
      <xdr:spPr>
        <a:xfrm>
          <a:off x="1955800" y="1428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96943</xdr:rowOff>
    </xdr:from>
    <xdr:to>
      <xdr:col>7</xdr:col>
      <xdr:colOff>31750</xdr:colOff>
      <xdr:row>83</xdr:row>
      <xdr:rowOff>27093</xdr:rowOff>
    </xdr:to>
    <xdr:sp macro="" textlink="">
      <xdr:nvSpPr>
        <xdr:cNvPr id="220" name="楕円 219"/>
        <xdr:cNvSpPr/>
      </xdr:nvSpPr>
      <xdr:spPr>
        <a:xfrm>
          <a:off x="1397000" y="1415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11870</xdr:rowOff>
    </xdr:from>
    <xdr:ext cx="762000" cy="259045"/>
    <xdr:sp macro="" textlink="">
      <xdr:nvSpPr>
        <xdr:cNvPr id="221" name="テキスト ボックス 220"/>
        <xdr:cNvSpPr txBox="1"/>
      </xdr:nvSpPr>
      <xdr:spPr>
        <a:xfrm>
          <a:off x="1066800" y="142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ポイント高い数値となっている。今後も人事評価制度の活用等により、給与の適正化に努める。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57" name="直線コネクタ 256"/>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86</xdr:row>
      <xdr:rowOff>15421</xdr:rowOff>
    </xdr:to>
    <xdr:cxnSp macro="">
      <xdr:nvCxnSpPr>
        <xdr:cNvPr id="260" name="直線コネクタ 259"/>
        <xdr:cNvCxnSpPr/>
      </xdr:nvCxnSpPr>
      <xdr:spPr>
        <a:xfrm flipV="1">
          <a:off x="15290800" y="146222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32657</xdr:rowOff>
    </xdr:to>
    <xdr:cxnSp macro="">
      <xdr:nvCxnSpPr>
        <xdr:cNvPr id="263" name="直線コネクタ 262"/>
        <xdr:cNvCxnSpPr/>
      </xdr:nvCxnSpPr>
      <xdr:spPr>
        <a:xfrm flipV="1">
          <a:off x="14401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118836</xdr:rowOff>
    </xdr:to>
    <xdr:cxnSp macro="">
      <xdr:nvCxnSpPr>
        <xdr:cNvPr id="266" name="直線コネクタ 265"/>
        <xdr:cNvCxnSpPr/>
      </xdr:nvCxnSpPr>
      <xdr:spPr>
        <a:xfrm flipV="1">
          <a:off x="13512800" y="147773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141713</xdr:rowOff>
    </xdr:from>
    <xdr:ext cx="762000" cy="259045"/>
    <xdr:sp macro="" textlink="">
      <xdr:nvSpPr>
        <xdr:cNvPr id="277" name="給与水準   （国との比較）該当値テキスト"/>
        <xdr:cNvSpPr txBox="1"/>
      </xdr:nvSpPr>
      <xdr:spPr>
        <a:xfrm>
          <a:off x="17106900" y="145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8" name="楕円 277"/>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79" name="テキスト ボックス 278"/>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0" name="楕円 279"/>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1" name="テキスト ボックス 280"/>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3" name="テキスト ボックス 282"/>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4" name="楕円 283"/>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5" name="テキスト ボックス 284"/>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定員管理計画に基づき計画的に職員採用を行っていることで、類似団体平均を</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人下回ることとなった。</a:t>
          </a:r>
        </a:p>
        <a:p>
          <a:r>
            <a:rPr kumimoji="1" lang="ja-JP" altLang="en-US" sz="1300">
              <a:latin typeface="ＭＳ Ｐゴシック" panose="020B0600070205080204" pitchFamily="50" charset="-128"/>
              <a:ea typeface="ＭＳ Ｐゴシック" panose="020B0600070205080204" pitchFamily="50" charset="-128"/>
            </a:rPr>
            <a:t>　しかし、地方分権改革などにより、地方公共団体の役割が増加していることから、一定の職員数を確保・維持していくことも必要である。民間活力を活用するとともに、個々の職員の質の向上にも努め、住民サービスの低下につながらないよう、適切な定員管理の実施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35741</xdr:rowOff>
    </xdr:from>
    <xdr:to>
      <xdr:col>81</xdr:col>
      <xdr:colOff>44450</xdr:colOff>
      <xdr:row>60</xdr:row>
      <xdr:rowOff>46083</xdr:rowOff>
    </xdr:to>
    <xdr:cxnSp macro="">
      <xdr:nvCxnSpPr>
        <xdr:cNvPr id="322" name="直線コネクタ 321"/>
        <xdr:cNvCxnSpPr/>
      </xdr:nvCxnSpPr>
      <xdr:spPr>
        <a:xfrm>
          <a:off x="16179800" y="1032274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9888</xdr:rowOff>
    </xdr:from>
    <xdr:to>
      <xdr:col>77</xdr:col>
      <xdr:colOff>44450</xdr:colOff>
      <xdr:row>60</xdr:row>
      <xdr:rowOff>35741</xdr:rowOff>
    </xdr:to>
    <xdr:cxnSp macro="">
      <xdr:nvCxnSpPr>
        <xdr:cNvPr id="325" name="直線コネクタ 324"/>
        <xdr:cNvCxnSpPr/>
      </xdr:nvCxnSpPr>
      <xdr:spPr>
        <a:xfrm>
          <a:off x="15290800" y="10296888"/>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xdr:rowOff>
    </xdr:from>
    <xdr:to>
      <xdr:col>72</xdr:col>
      <xdr:colOff>203200</xdr:colOff>
      <xdr:row>60</xdr:row>
      <xdr:rowOff>9888</xdr:rowOff>
    </xdr:to>
    <xdr:cxnSp macro="">
      <xdr:nvCxnSpPr>
        <xdr:cNvPr id="328" name="直線コネクタ 327"/>
        <xdr:cNvCxnSpPr/>
      </xdr:nvCxnSpPr>
      <xdr:spPr>
        <a:xfrm>
          <a:off x="14401800" y="1028827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150313</xdr:rowOff>
    </xdr:from>
    <xdr:to>
      <xdr:col>68</xdr:col>
      <xdr:colOff>152400</xdr:colOff>
      <xdr:row>60</xdr:row>
      <xdr:rowOff>1270</xdr:rowOff>
    </xdr:to>
    <xdr:cxnSp macro="">
      <xdr:nvCxnSpPr>
        <xdr:cNvPr id="331" name="直線コネクタ 330"/>
        <xdr:cNvCxnSpPr/>
      </xdr:nvCxnSpPr>
      <xdr:spPr>
        <a:xfrm>
          <a:off x="13512800" y="1026586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166733</xdr:rowOff>
    </xdr:from>
    <xdr:to>
      <xdr:col>81</xdr:col>
      <xdr:colOff>95250</xdr:colOff>
      <xdr:row>60</xdr:row>
      <xdr:rowOff>96883</xdr:rowOff>
    </xdr:to>
    <xdr:sp macro="" textlink="">
      <xdr:nvSpPr>
        <xdr:cNvPr id="341" name="楕円 340"/>
        <xdr:cNvSpPr/>
      </xdr:nvSpPr>
      <xdr:spPr>
        <a:xfrm>
          <a:off x="169672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11810</xdr:rowOff>
    </xdr:from>
    <xdr:ext cx="762000" cy="259045"/>
    <xdr:sp macro="" textlink="">
      <xdr:nvSpPr>
        <xdr:cNvPr id="342" name="定員管理の状況該当値テキスト"/>
        <xdr:cNvSpPr txBox="1"/>
      </xdr:nvSpPr>
      <xdr:spPr>
        <a:xfrm>
          <a:off x="17106900" y="1012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156391</xdr:rowOff>
    </xdr:from>
    <xdr:to>
      <xdr:col>77</xdr:col>
      <xdr:colOff>95250</xdr:colOff>
      <xdr:row>60</xdr:row>
      <xdr:rowOff>86541</xdr:rowOff>
    </xdr:to>
    <xdr:sp macro="" textlink="">
      <xdr:nvSpPr>
        <xdr:cNvPr id="343" name="楕円 342"/>
        <xdr:cNvSpPr/>
      </xdr:nvSpPr>
      <xdr:spPr>
        <a:xfrm>
          <a:off x="16129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96718</xdr:rowOff>
    </xdr:from>
    <xdr:ext cx="736600" cy="259045"/>
    <xdr:sp macro="" textlink="">
      <xdr:nvSpPr>
        <xdr:cNvPr id="344" name="テキスト ボックス 343"/>
        <xdr:cNvSpPr txBox="1"/>
      </xdr:nvSpPr>
      <xdr:spPr>
        <a:xfrm>
          <a:off x="15798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130538</xdr:rowOff>
    </xdr:from>
    <xdr:to>
      <xdr:col>73</xdr:col>
      <xdr:colOff>44450</xdr:colOff>
      <xdr:row>60</xdr:row>
      <xdr:rowOff>60688</xdr:rowOff>
    </xdr:to>
    <xdr:sp macro="" textlink="">
      <xdr:nvSpPr>
        <xdr:cNvPr id="345" name="楕円 344"/>
        <xdr:cNvSpPr/>
      </xdr:nvSpPr>
      <xdr:spPr>
        <a:xfrm>
          <a:off x="152400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70865</xdr:rowOff>
    </xdr:from>
    <xdr:ext cx="762000" cy="259045"/>
    <xdr:sp macro="" textlink="">
      <xdr:nvSpPr>
        <xdr:cNvPr id="346" name="テキスト ボックス 345"/>
        <xdr:cNvSpPr txBox="1"/>
      </xdr:nvSpPr>
      <xdr:spPr>
        <a:xfrm>
          <a:off x="14909800" y="1001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7" name="楕円 346"/>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48" name="テキスト ボックス 347"/>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99513</xdr:rowOff>
    </xdr:from>
    <xdr:to>
      <xdr:col>64</xdr:col>
      <xdr:colOff>152400</xdr:colOff>
      <xdr:row>60</xdr:row>
      <xdr:rowOff>29663</xdr:rowOff>
    </xdr:to>
    <xdr:sp macro="" textlink="">
      <xdr:nvSpPr>
        <xdr:cNvPr id="349" name="楕円 348"/>
        <xdr:cNvSpPr/>
      </xdr:nvSpPr>
      <xdr:spPr>
        <a:xfrm>
          <a:off x="134620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39840</xdr:rowOff>
    </xdr:from>
    <xdr:ext cx="762000" cy="259045"/>
    <xdr:sp macro="" textlink="">
      <xdr:nvSpPr>
        <xdr:cNvPr id="350" name="テキスト ボックス 349"/>
        <xdr:cNvSpPr txBox="1"/>
      </xdr:nvSpPr>
      <xdr:spPr>
        <a:xfrm>
          <a:off x="13131800" y="998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年度から令和３年度について、第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年間における地方債発行額を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億円以下（ただし臨時財政対策債や有利な起債については除く）としており、引き続き発行抑制に努める。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130266</xdr:rowOff>
    </xdr:from>
    <xdr:to>
      <xdr:col>81</xdr:col>
      <xdr:colOff>44450</xdr:colOff>
      <xdr:row>36</xdr:row>
      <xdr:rowOff>130266</xdr:rowOff>
    </xdr:to>
    <xdr:cxnSp macro="">
      <xdr:nvCxnSpPr>
        <xdr:cNvPr id="385" name="直線コネクタ 384"/>
        <xdr:cNvCxnSpPr/>
      </xdr:nvCxnSpPr>
      <xdr:spPr>
        <a:xfrm>
          <a:off x="16179800" y="63024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130266</xdr:rowOff>
    </xdr:from>
    <xdr:to>
      <xdr:col>77</xdr:col>
      <xdr:colOff>44450</xdr:colOff>
      <xdr:row>36</xdr:row>
      <xdr:rowOff>150949</xdr:rowOff>
    </xdr:to>
    <xdr:cxnSp macro="">
      <xdr:nvCxnSpPr>
        <xdr:cNvPr id="388" name="直線コネクタ 387"/>
        <xdr:cNvCxnSpPr/>
      </xdr:nvCxnSpPr>
      <xdr:spPr>
        <a:xfrm flipV="1">
          <a:off x="15290800" y="63024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150949</xdr:rowOff>
    </xdr:from>
    <xdr:to>
      <xdr:col>72</xdr:col>
      <xdr:colOff>203200</xdr:colOff>
      <xdr:row>37</xdr:row>
      <xdr:rowOff>20864</xdr:rowOff>
    </xdr:to>
    <xdr:cxnSp macro="">
      <xdr:nvCxnSpPr>
        <xdr:cNvPr id="391" name="直線コネクタ 390"/>
        <xdr:cNvCxnSpPr/>
      </xdr:nvCxnSpPr>
      <xdr:spPr>
        <a:xfrm flipV="1">
          <a:off x="14401800" y="632314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20864</xdr:rowOff>
    </xdr:from>
    <xdr:to>
      <xdr:col>68</xdr:col>
      <xdr:colOff>152400</xdr:colOff>
      <xdr:row>37</xdr:row>
      <xdr:rowOff>55336</xdr:rowOff>
    </xdr:to>
    <xdr:cxnSp macro="">
      <xdr:nvCxnSpPr>
        <xdr:cNvPr id="394" name="直線コネクタ 393"/>
        <xdr:cNvCxnSpPr/>
      </xdr:nvCxnSpPr>
      <xdr:spPr>
        <a:xfrm flipV="1">
          <a:off x="13512800" y="63645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79466</xdr:rowOff>
    </xdr:from>
    <xdr:to>
      <xdr:col>81</xdr:col>
      <xdr:colOff>95250</xdr:colOff>
      <xdr:row>37</xdr:row>
      <xdr:rowOff>9616</xdr:rowOff>
    </xdr:to>
    <xdr:sp macro="" textlink="">
      <xdr:nvSpPr>
        <xdr:cNvPr id="404" name="楕円 403"/>
        <xdr:cNvSpPr/>
      </xdr:nvSpPr>
      <xdr:spPr>
        <a:xfrm>
          <a:off x="169672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743</xdr:rowOff>
    </xdr:from>
    <xdr:ext cx="762000" cy="259045"/>
    <xdr:sp macro="" textlink="">
      <xdr:nvSpPr>
        <xdr:cNvPr id="405" name="公債費負担の状況該当値テキスト"/>
        <xdr:cNvSpPr txBox="1"/>
      </xdr:nvSpPr>
      <xdr:spPr>
        <a:xfrm>
          <a:off x="17106900" y="617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79466</xdr:rowOff>
    </xdr:from>
    <xdr:to>
      <xdr:col>77</xdr:col>
      <xdr:colOff>95250</xdr:colOff>
      <xdr:row>37</xdr:row>
      <xdr:rowOff>9616</xdr:rowOff>
    </xdr:to>
    <xdr:sp macro="" textlink="">
      <xdr:nvSpPr>
        <xdr:cNvPr id="406" name="楕円 405"/>
        <xdr:cNvSpPr/>
      </xdr:nvSpPr>
      <xdr:spPr>
        <a:xfrm>
          <a:off x="16129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19793</xdr:rowOff>
    </xdr:from>
    <xdr:ext cx="736600" cy="259045"/>
    <xdr:sp macro="" textlink="">
      <xdr:nvSpPr>
        <xdr:cNvPr id="407" name="テキスト ボックス 406"/>
        <xdr:cNvSpPr txBox="1"/>
      </xdr:nvSpPr>
      <xdr:spPr>
        <a:xfrm>
          <a:off x="15798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100149</xdr:rowOff>
    </xdr:from>
    <xdr:to>
      <xdr:col>73</xdr:col>
      <xdr:colOff>44450</xdr:colOff>
      <xdr:row>37</xdr:row>
      <xdr:rowOff>30299</xdr:rowOff>
    </xdr:to>
    <xdr:sp macro="" textlink="">
      <xdr:nvSpPr>
        <xdr:cNvPr id="408" name="楕円 407"/>
        <xdr:cNvSpPr/>
      </xdr:nvSpPr>
      <xdr:spPr>
        <a:xfrm>
          <a:off x="15240000" y="62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40476</xdr:rowOff>
    </xdr:from>
    <xdr:ext cx="762000" cy="259045"/>
    <xdr:sp macro="" textlink="">
      <xdr:nvSpPr>
        <xdr:cNvPr id="409" name="テキスト ボックス 408"/>
        <xdr:cNvSpPr txBox="1"/>
      </xdr:nvSpPr>
      <xdr:spPr>
        <a:xfrm>
          <a:off x="14909800" y="604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141514</xdr:rowOff>
    </xdr:from>
    <xdr:to>
      <xdr:col>68</xdr:col>
      <xdr:colOff>203200</xdr:colOff>
      <xdr:row>37</xdr:row>
      <xdr:rowOff>71664</xdr:rowOff>
    </xdr:to>
    <xdr:sp macro="" textlink="">
      <xdr:nvSpPr>
        <xdr:cNvPr id="410" name="楕円 409"/>
        <xdr:cNvSpPr/>
      </xdr:nvSpPr>
      <xdr:spPr>
        <a:xfrm>
          <a:off x="14351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81841</xdr:rowOff>
    </xdr:from>
    <xdr:ext cx="762000" cy="259045"/>
    <xdr:sp macro="" textlink="">
      <xdr:nvSpPr>
        <xdr:cNvPr id="411" name="テキスト ボックス 410"/>
        <xdr:cNvSpPr txBox="1"/>
      </xdr:nvSpPr>
      <xdr:spPr>
        <a:xfrm>
          <a:off x="14020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4536</xdr:rowOff>
    </xdr:from>
    <xdr:to>
      <xdr:col>64</xdr:col>
      <xdr:colOff>152400</xdr:colOff>
      <xdr:row>37</xdr:row>
      <xdr:rowOff>106136</xdr:rowOff>
    </xdr:to>
    <xdr:sp macro="" textlink="">
      <xdr:nvSpPr>
        <xdr:cNvPr id="412" name="楕円 411"/>
        <xdr:cNvSpPr/>
      </xdr:nvSpPr>
      <xdr:spPr>
        <a:xfrm>
          <a:off x="13462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116313</xdr:rowOff>
    </xdr:from>
    <xdr:ext cx="762000" cy="259045"/>
    <xdr:sp macro="" textlink="">
      <xdr:nvSpPr>
        <xdr:cNvPr id="413" name="テキスト ボックス 412"/>
        <xdr:cNvSpPr txBox="1"/>
      </xdr:nvSpPr>
      <xdr:spPr>
        <a:xfrm>
          <a:off x="13131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過去からの起債抑制策や定員管理の適正化に加え、将来予定される大型事業に対応するため、特定目的基金の積み立てを行っていることなどから将来負担比率は出ず、類似団体平均を下回っている。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今後も引き続き、後世への負担を軽減できるように、新規事業の実施等について総点検を図り、財政の健全化を図っていく。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67235</xdr:rowOff>
    </xdr:from>
    <xdr:ext cx="10589559" cy="425758"/>
    <xdr:sp macro="" textlink="">
      <xdr:nvSpPr>
        <xdr:cNvPr id="462" name="テキスト ボックス 461">
          <a:extLst>
            <a:ext uri="{FF2B5EF4-FFF2-40B4-BE49-F238E27FC236}">
              <a16:creationId xmlns:a16="http://schemas.microsoft.com/office/drawing/2014/main" id="{B7833EC5-7802-49C9-93AF-5F55205E114C}"/>
            </a:ext>
          </a:extLst>
        </xdr:cNvPr>
        <xdr:cNvSpPr txBox="1"/>
      </xdr:nvSpPr>
      <xdr:spPr>
        <a:xfrm>
          <a:off x="773205" y="4437529"/>
          <a:ext cx="1058955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23,233
109.75
11,583,530
10,659,785
662,803
7,239,763
3,878,905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ポイント上回った。これは、令和２年度の会計年度任用職員制度の施行等により、増加傾向にあった賃金が人件費として計上されたことに起因する。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職員給の適正化を図るとともに、特別職の報酬についても、その適正化を検討していく。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115570</xdr:rowOff>
    </xdr:to>
    <xdr:cxnSp macro="">
      <xdr:nvCxnSpPr>
        <xdr:cNvPr id="64" name="直線コネクタ 63"/>
        <xdr:cNvCxnSpPr/>
      </xdr:nvCxnSpPr>
      <xdr:spPr>
        <a:xfrm flipV="1">
          <a:off x="3987800" y="64317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37</xdr:row>
      <xdr:rowOff>115570</xdr:rowOff>
    </xdr:to>
    <xdr:cxnSp macro="">
      <xdr:nvCxnSpPr>
        <xdr:cNvPr id="67" name="直線コネクタ 66"/>
        <xdr:cNvCxnSpPr/>
      </xdr:nvCxnSpPr>
      <xdr:spPr>
        <a:xfrm>
          <a:off x="3098800" y="61163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129286</xdr:rowOff>
    </xdr:to>
    <xdr:cxnSp macro="">
      <xdr:nvCxnSpPr>
        <xdr:cNvPr id="70" name="直線コネクタ 69"/>
        <xdr:cNvCxnSpPr/>
      </xdr:nvCxnSpPr>
      <xdr:spPr>
        <a:xfrm flipV="1">
          <a:off x="2209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35</xdr:row>
      <xdr:rowOff>170434</xdr:rowOff>
    </xdr:to>
    <xdr:cxnSp macro="">
      <xdr:nvCxnSpPr>
        <xdr:cNvPr id="73" name="直線コネクタ 72"/>
        <xdr:cNvCxnSpPr/>
      </xdr:nvCxnSpPr>
      <xdr:spPr>
        <a:xfrm flipV="1">
          <a:off x="1320800" y="61300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119634</xdr:rowOff>
    </xdr:from>
    <xdr:to>
      <xdr:col>6</xdr:col>
      <xdr:colOff>171450</xdr:colOff>
      <xdr:row>36</xdr:row>
      <xdr:rowOff>49784</xdr:rowOff>
    </xdr:to>
    <xdr:sp macro="" textlink="">
      <xdr:nvSpPr>
        <xdr:cNvPr id="91" name="楕円 90"/>
        <xdr:cNvSpPr/>
      </xdr:nvSpPr>
      <xdr:spPr>
        <a:xfrm>
          <a:off x="1270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59961</xdr:rowOff>
    </xdr:from>
    <xdr:ext cx="762000" cy="259045"/>
    <xdr:sp macro="" textlink="">
      <xdr:nvSpPr>
        <xdr:cNvPr id="92" name="テキスト ボックス 91"/>
        <xdr:cNvSpPr txBox="1"/>
      </xdr:nvSpPr>
      <xdr:spPr>
        <a:xfrm>
          <a:off x="939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下回った。こども園や観光施設などの施設運営を直営で行っていることから、令和元年度までは賃金の占める割合が類似団体平均を大きく上回っていることが要因となっていたが、会計年度任用職員制度が施行されたことにより、賃金部分が人件費計上されたことによる。</a:t>
          </a:r>
        </a:p>
        <a:p>
          <a:r>
            <a:rPr kumimoji="1" lang="ja-JP" altLang="en-US" sz="1100">
              <a:latin typeface="ＭＳ Ｐゴシック" panose="020B0600070205080204" pitchFamily="50" charset="-128"/>
              <a:ea typeface="ＭＳ Ｐゴシック" panose="020B0600070205080204" pitchFamily="50" charset="-128"/>
            </a:rPr>
            <a:t>　修繕料が多い傾向にある為、公共施設等総合管理計画及び個別施設計画に基づく計画的な施設更新等を実施することにより、物件費の抑制に努めていく。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16</xdr:row>
      <xdr:rowOff>104140</xdr:rowOff>
    </xdr:to>
    <xdr:cxnSp macro="">
      <xdr:nvCxnSpPr>
        <xdr:cNvPr id="123" name="直線コネクタ 122"/>
        <xdr:cNvCxnSpPr/>
      </xdr:nvCxnSpPr>
      <xdr:spPr>
        <a:xfrm flipV="1">
          <a:off x="15671800" y="269189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20</xdr:row>
      <xdr:rowOff>49276</xdr:rowOff>
    </xdr:to>
    <xdr:cxnSp macro="">
      <xdr:nvCxnSpPr>
        <xdr:cNvPr id="126" name="直線コネクタ 125"/>
        <xdr:cNvCxnSpPr/>
      </xdr:nvCxnSpPr>
      <xdr:spPr>
        <a:xfrm flipV="1">
          <a:off x="14782800" y="2847340"/>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147574</xdr:rowOff>
    </xdr:from>
    <xdr:to>
      <xdr:col>73</xdr:col>
      <xdr:colOff>180975</xdr:colOff>
      <xdr:row>20</xdr:row>
      <xdr:rowOff>49276</xdr:rowOff>
    </xdr:to>
    <xdr:cxnSp macro="">
      <xdr:nvCxnSpPr>
        <xdr:cNvPr id="129" name="直線コネクタ 128"/>
        <xdr:cNvCxnSpPr/>
      </xdr:nvCxnSpPr>
      <xdr:spPr>
        <a:xfrm>
          <a:off x="13893800" y="34051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163576</xdr:rowOff>
    </xdr:from>
    <xdr:to>
      <xdr:col>69</xdr:col>
      <xdr:colOff>92075</xdr:colOff>
      <xdr:row>19</xdr:row>
      <xdr:rowOff>147574</xdr:rowOff>
    </xdr:to>
    <xdr:cxnSp macro="">
      <xdr:nvCxnSpPr>
        <xdr:cNvPr id="132" name="直線コネクタ 131"/>
        <xdr:cNvCxnSpPr/>
      </xdr:nvCxnSpPr>
      <xdr:spPr>
        <a:xfrm>
          <a:off x="13004800" y="324967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2" name="楕円 141"/>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3" name="物件費該当値テキスト"/>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4" name="楕円 143"/>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5" name="テキスト ボックス 14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169926</xdr:rowOff>
    </xdr:from>
    <xdr:to>
      <xdr:col>74</xdr:col>
      <xdr:colOff>31750</xdr:colOff>
      <xdr:row>20</xdr:row>
      <xdr:rowOff>100076</xdr:rowOff>
    </xdr:to>
    <xdr:sp macro="" textlink="">
      <xdr:nvSpPr>
        <xdr:cNvPr id="146" name="楕円 145"/>
        <xdr:cNvSpPr/>
      </xdr:nvSpPr>
      <xdr:spPr>
        <a:xfrm>
          <a:off x="14732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84853</xdr:rowOff>
    </xdr:from>
    <xdr:ext cx="762000" cy="259045"/>
    <xdr:sp macro="" textlink="">
      <xdr:nvSpPr>
        <xdr:cNvPr id="147" name="テキスト ボックス 146"/>
        <xdr:cNvSpPr txBox="1"/>
      </xdr:nvSpPr>
      <xdr:spPr>
        <a:xfrm>
          <a:off x="14401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96774</xdr:rowOff>
    </xdr:from>
    <xdr:to>
      <xdr:col>69</xdr:col>
      <xdr:colOff>142875</xdr:colOff>
      <xdr:row>20</xdr:row>
      <xdr:rowOff>26924</xdr:rowOff>
    </xdr:to>
    <xdr:sp macro="" textlink="">
      <xdr:nvSpPr>
        <xdr:cNvPr id="148" name="楕円 147"/>
        <xdr:cNvSpPr/>
      </xdr:nvSpPr>
      <xdr:spPr>
        <a:xfrm>
          <a:off x="13843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11701</xdr:rowOff>
    </xdr:from>
    <xdr:ext cx="762000" cy="259045"/>
    <xdr:sp macro="" textlink="">
      <xdr:nvSpPr>
        <xdr:cNvPr id="149" name="テキスト ボックス 148"/>
        <xdr:cNvSpPr txBox="1"/>
      </xdr:nvSpPr>
      <xdr:spPr>
        <a:xfrm>
          <a:off x="13512800" y="34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112776</xdr:rowOff>
    </xdr:from>
    <xdr:to>
      <xdr:col>65</xdr:col>
      <xdr:colOff>53975</xdr:colOff>
      <xdr:row>19</xdr:row>
      <xdr:rowOff>42926</xdr:rowOff>
    </xdr:to>
    <xdr:sp macro="" textlink="">
      <xdr:nvSpPr>
        <xdr:cNvPr id="150" name="楕円 149"/>
        <xdr:cNvSpPr/>
      </xdr:nvSpPr>
      <xdr:spPr>
        <a:xfrm>
          <a:off x="12954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27703</xdr:rowOff>
    </xdr:from>
    <xdr:ext cx="762000" cy="259045"/>
    <xdr:sp macro="" textlink="">
      <xdr:nvSpPr>
        <xdr:cNvPr id="151" name="テキスト ボックス 150"/>
        <xdr:cNvSpPr txBox="1"/>
      </xdr:nvSpPr>
      <xdr:spPr>
        <a:xfrm>
          <a:off x="12623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これは、こども園が公立のみであり私立がないことに起因している。しかし、扶助費については、高齢者の増加等に伴い、今後増加していくことが予想されることから、給付における資格審査などの適正化を図り、財政を過度に圧迫しないよう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152400</xdr:rowOff>
    </xdr:to>
    <xdr:cxnSp macro="">
      <xdr:nvCxnSpPr>
        <xdr:cNvPr id="184" name="直線コネクタ 183"/>
        <xdr:cNvCxnSpPr/>
      </xdr:nvCxnSpPr>
      <xdr:spPr>
        <a:xfrm flipV="1">
          <a:off x="3987800" y="9359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55</xdr:row>
      <xdr:rowOff>19050</xdr:rowOff>
    </xdr:to>
    <xdr:cxnSp macro="">
      <xdr:nvCxnSpPr>
        <xdr:cNvPr id="187" name="直線コネクタ 186"/>
        <xdr:cNvCxnSpPr/>
      </xdr:nvCxnSpPr>
      <xdr:spPr>
        <a:xfrm flipV="1">
          <a:off x="3098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44450</xdr:rowOff>
    </xdr:to>
    <xdr:cxnSp macro="">
      <xdr:nvCxnSpPr>
        <xdr:cNvPr id="190" name="直線コネクタ 189"/>
        <xdr:cNvCxnSpPr/>
      </xdr:nvCxnSpPr>
      <xdr:spPr>
        <a:xfrm flipV="1">
          <a:off x="2209800" y="944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44450</xdr:rowOff>
    </xdr:to>
    <xdr:cxnSp macro="">
      <xdr:nvCxnSpPr>
        <xdr:cNvPr id="193" name="直線コネクタ 192"/>
        <xdr:cNvCxnSpPr/>
      </xdr:nvCxnSpPr>
      <xdr:spPr>
        <a:xfrm>
          <a:off x="1320800" y="946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3" name="楕円 202"/>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04"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05" name="楕円 204"/>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06" name="テキスト ボックス 205"/>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07" name="楕円 206"/>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08" name="テキスト ボックス 207"/>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09" name="楕円 208"/>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105427</xdr:rowOff>
    </xdr:from>
    <xdr:ext cx="762000" cy="259045"/>
    <xdr:sp macro="" textlink="">
      <xdr:nvSpPr>
        <xdr:cNvPr id="210" name="テキスト ボックス 209"/>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1" name="楕円 210"/>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2" name="テキスト ボックス 211"/>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この主な要因は、繰出金である。下水道施設の維持管理経費に加え、介護保険事業、国民健康保険事業などで給付の増などから財政状況が悪化しており、今後も増加傾向は続くと予想される。今後、給付費の抑制のための予防への取り組みとともに経営（運営）の健全化を図り、普通会計の負担額を減らしていくよう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91622</xdr:rowOff>
    </xdr:from>
    <xdr:to>
      <xdr:col>82</xdr:col>
      <xdr:colOff>107950</xdr:colOff>
      <xdr:row>61</xdr:row>
      <xdr:rowOff>124278</xdr:rowOff>
    </xdr:to>
    <xdr:cxnSp macro="">
      <xdr:nvCxnSpPr>
        <xdr:cNvPr id="247" name="直線コネクタ 246"/>
        <xdr:cNvCxnSpPr/>
      </xdr:nvCxnSpPr>
      <xdr:spPr>
        <a:xfrm flipV="1">
          <a:off x="15671800" y="10550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124278</xdr:rowOff>
    </xdr:from>
    <xdr:to>
      <xdr:col>78</xdr:col>
      <xdr:colOff>69850</xdr:colOff>
      <xdr:row>61</xdr:row>
      <xdr:rowOff>156935</xdr:rowOff>
    </xdr:to>
    <xdr:cxnSp macro="">
      <xdr:nvCxnSpPr>
        <xdr:cNvPr id="250" name="直線コネクタ 249"/>
        <xdr:cNvCxnSpPr/>
      </xdr:nvCxnSpPr>
      <xdr:spPr>
        <a:xfrm flipV="1">
          <a:off x="14782800" y="10582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156935</xdr:rowOff>
    </xdr:from>
    <xdr:to>
      <xdr:col>73</xdr:col>
      <xdr:colOff>180975</xdr:colOff>
      <xdr:row>62</xdr:row>
      <xdr:rowOff>72572</xdr:rowOff>
    </xdr:to>
    <xdr:cxnSp macro="">
      <xdr:nvCxnSpPr>
        <xdr:cNvPr id="253" name="直線コネクタ 252"/>
        <xdr:cNvCxnSpPr/>
      </xdr:nvCxnSpPr>
      <xdr:spPr>
        <a:xfrm flipV="1">
          <a:off x="13893800" y="10615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146050</xdr:rowOff>
    </xdr:from>
    <xdr:to>
      <xdr:col>69</xdr:col>
      <xdr:colOff>92075</xdr:colOff>
      <xdr:row>62</xdr:row>
      <xdr:rowOff>72572</xdr:rowOff>
    </xdr:to>
    <xdr:cxnSp macro="">
      <xdr:nvCxnSpPr>
        <xdr:cNvPr id="256" name="直線コネクタ 255"/>
        <xdr:cNvCxnSpPr/>
      </xdr:nvCxnSpPr>
      <xdr:spPr>
        <a:xfrm>
          <a:off x="13004800" y="10604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40822</xdr:rowOff>
    </xdr:from>
    <xdr:to>
      <xdr:col>82</xdr:col>
      <xdr:colOff>158750</xdr:colOff>
      <xdr:row>61</xdr:row>
      <xdr:rowOff>142422</xdr:rowOff>
    </xdr:to>
    <xdr:sp macro="" textlink="">
      <xdr:nvSpPr>
        <xdr:cNvPr id="266" name="楕円 265"/>
        <xdr:cNvSpPr/>
      </xdr:nvSpPr>
      <xdr:spPr>
        <a:xfrm>
          <a:off x="164592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120849</xdr:rowOff>
    </xdr:from>
    <xdr:ext cx="762000" cy="259045"/>
    <xdr:sp macro="" textlink="">
      <xdr:nvSpPr>
        <xdr:cNvPr id="267" name="その他該当値テキスト"/>
        <xdr:cNvSpPr txBox="1"/>
      </xdr:nvSpPr>
      <xdr:spPr>
        <a:xfrm>
          <a:off x="16598900" y="1040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73478</xdr:rowOff>
    </xdr:from>
    <xdr:to>
      <xdr:col>78</xdr:col>
      <xdr:colOff>120650</xdr:colOff>
      <xdr:row>62</xdr:row>
      <xdr:rowOff>3628</xdr:rowOff>
    </xdr:to>
    <xdr:sp macro="" textlink="">
      <xdr:nvSpPr>
        <xdr:cNvPr id="268" name="楕円 267"/>
        <xdr:cNvSpPr/>
      </xdr:nvSpPr>
      <xdr:spPr>
        <a:xfrm>
          <a:off x="15621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159855</xdr:rowOff>
    </xdr:from>
    <xdr:ext cx="736600" cy="259045"/>
    <xdr:sp macro="" textlink="">
      <xdr:nvSpPr>
        <xdr:cNvPr id="269" name="テキスト ボックス 268"/>
        <xdr:cNvSpPr txBox="1"/>
      </xdr:nvSpPr>
      <xdr:spPr>
        <a:xfrm>
          <a:off x="15290800" y="1061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106135</xdr:rowOff>
    </xdr:from>
    <xdr:to>
      <xdr:col>74</xdr:col>
      <xdr:colOff>31750</xdr:colOff>
      <xdr:row>62</xdr:row>
      <xdr:rowOff>36285</xdr:rowOff>
    </xdr:to>
    <xdr:sp macro="" textlink="">
      <xdr:nvSpPr>
        <xdr:cNvPr id="270" name="楕円 269"/>
        <xdr:cNvSpPr/>
      </xdr:nvSpPr>
      <xdr:spPr>
        <a:xfrm>
          <a:off x="14732000" y="105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21062</xdr:rowOff>
    </xdr:from>
    <xdr:ext cx="762000" cy="259045"/>
    <xdr:sp macro="" textlink="">
      <xdr:nvSpPr>
        <xdr:cNvPr id="271" name="テキスト ボックス 270"/>
        <xdr:cNvSpPr txBox="1"/>
      </xdr:nvSpPr>
      <xdr:spPr>
        <a:xfrm>
          <a:off x="14401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62</xdr:row>
      <xdr:rowOff>21772</xdr:rowOff>
    </xdr:from>
    <xdr:to>
      <xdr:col>69</xdr:col>
      <xdr:colOff>142875</xdr:colOff>
      <xdr:row>62</xdr:row>
      <xdr:rowOff>123372</xdr:rowOff>
    </xdr:to>
    <xdr:sp macro="" textlink="">
      <xdr:nvSpPr>
        <xdr:cNvPr id="272" name="楕円 271"/>
        <xdr:cNvSpPr/>
      </xdr:nvSpPr>
      <xdr:spPr>
        <a:xfrm>
          <a:off x="13843000" y="10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108149</xdr:rowOff>
    </xdr:from>
    <xdr:ext cx="762000" cy="259045"/>
    <xdr:sp macro="" textlink="">
      <xdr:nvSpPr>
        <xdr:cNvPr id="273" name="テキスト ボックス 272"/>
        <xdr:cNvSpPr txBox="1"/>
      </xdr:nvSpPr>
      <xdr:spPr>
        <a:xfrm>
          <a:off x="13512800" y="1073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95250</xdr:rowOff>
    </xdr:from>
    <xdr:to>
      <xdr:col>65</xdr:col>
      <xdr:colOff>53975</xdr:colOff>
      <xdr:row>62</xdr:row>
      <xdr:rowOff>25400</xdr:rowOff>
    </xdr:to>
    <xdr:sp macro="" textlink="">
      <xdr:nvSpPr>
        <xdr:cNvPr id="274" name="楕円 273"/>
        <xdr:cNvSpPr/>
      </xdr:nvSpPr>
      <xdr:spPr>
        <a:xfrm>
          <a:off x="12954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10177</xdr:rowOff>
    </xdr:from>
    <xdr:ext cx="762000" cy="259045"/>
    <xdr:sp macro="" textlink="">
      <xdr:nvSpPr>
        <xdr:cNvPr id="275" name="テキスト ボックス 274"/>
        <xdr:cNvSpPr txBox="1"/>
      </xdr:nvSpPr>
      <xdr:spPr>
        <a:xfrm>
          <a:off x="12623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ポイント下回っている。　補助費等については、事業の見直し等を実施していくなかで縮減に努めている。必要な補助について精査し、引き続き補助費の適正化に努めていく。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8128</xdr:rowOff>
    </xdr:to>
    <xdr:cxnSp macro="">
      <xdr:nvCxnSpPr>
        <xdr:cNvPr id="305" name="直線コネクタ 304"/>
        <xdr:cNvCxnSpPr/>
      </xdr:nvCxnSpPr>
      <xdr:spPr>
        <a:xfrm flipV="1">
          <a:off x="15671800" y="61437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35560</xdr:rowOff>
    </xdr:to>
    <xdr:cxnSp macro="">
      <xdr:nvCxnSpPr>
        <xdr:cNvPr id="308" name="直線コネクタ 307"/>
        <xdr:cNvCxnSpPr/>
      </xdr:nvCxnSpPr>
      <xdr:spPr>
        <a:xfrm flipV="1">
          <a:off x="14782800" y="6180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62992</xdr:rowOff>
    </xdr:to>
    <xdr:cxnSp macro="">
      <xdr:nvCxnSpPr>
        <xdr:cNvPr id="311" name="直線コネクタ 310"/>
        <xdr:cNvCxnSpPr/>
      </xdr:nvCxnSpPr>
      <xdr:spPr>
        <a:xfrm flipV="1">
          <a:off x="13893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81280</xdr:rowOff>
    </xdr:to>
    <xdr:cxnSp macro="">
      <xdr:nvCxnSpPr>
        <xdr:cNvPr id="314" name="直線コネクタ 313"/>
        <xdr:cNvCxnSpPr/>
      </xdr:nvCxnSpPr>
      <xdr:spPr>
        <a:xfrm flipV="1">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4" name="楕円 323"/>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5"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6" name="楕円 325"/>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7" name="テキスト ボックス 326"/>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8" name="楕円 327"/>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9" name="テキスト ボックス 328"/>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0" name="楕円 329"/>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1" name="テキスト ボックス 330"/>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2" name="楕円 331"/>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3" name="テキスト ボックス 332"/>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ポイント下回っている。これは、過去からの起債発行抑制策によるものであり、今後、有利な起債を活用しながら、世代間の公平性とのバランスを考慮し、財政運営に努める。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127000</xdr:rowOff>
    </xdr:to>
    <xdr:cxnSp macro="">
      <xdr:nvCxnSpPr>
        <xdr:cNvPr id="363" name="直線コネクタ 362"/>
        <xdr:cNvCxnSpPr/>
      </xdr:nvCxnSpPr>
      <xdr:spPr>
        <a:xfrm>
          <a:off x="3987800" y="12814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136144</xdr:rowOff>
    </xdr:to>
    <xdr:cxnSp macro="">
      <xdr:nvCxnSpPr>
        <xdr:cNvPr id="366" name="直線コネクタ 365"/>
        <xdr:cNvCxnSpPr/>
      </xdr:nvCxnSpPr>
      <xdr:spPr>
        <a:xfrm flipV="1">
          <a:off x="3098800" y="12814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136144</xdr:rowOff>
    </xdr:from>
    <xdr:to>
      <xdr:col>15</xdr:col>
      <xdr:colOff>98425</xdr:colOff>
      <xdr:row>75</xdr:row>
      <xdr:rowOff>14986</xdr:rowOff>
    </xdr:to>
    <xdr:cxnSp macro="">
      <xdr:nvCxnSpPr>
        <xdr:cNvPr id="369" name="直線コネクタ 368"/>
        <xdr:cNvCxnSpPr/>
      </xdr:nvCxnSpPr>
      <xdr:spPr>
        <a:xfrm flipV="1">
          <a:off x="2209800" y="128234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xdr:rowOff>
    </xdr:from>
    <xdr:to>
      <xdr:col>11</xdr:col>
      <xdr:colOff>9525</xdr:colOff>
      <xdr:row>75</xdr:row>
      <xdr:rowOff>33274</xdr:rowOff>
    </xdr:to>
    <xdr:cxnSp macro="">
      <xdr:nvCxnSpPr>
        <xdr:cNvPr id="372" name="直線コネクタ 371"/>
        <xdr:cNvCxnSpPr/>
      </xdr:nvCxnSpPr>
      <xdr:spPr>
        <a:xfrm flipV="1">
          <a:off x="1320800" y="128737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2" name="楕円 381"/>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83"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84" name="楕円 383"/>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85" name="テキスト ボックス 384"/>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85344</xdr:rowOff>
    </xdr:from>
    <xdr:to>
      <xdr:col>15</xdr:col>
      <xdr:colOff>149225</xdr:colOff>
      <xdr:row>75</xdr:row>
      <xdr:rowOff>15494</xdr:rowOff>
    </xdr:to>
    <xdr:sp macro="" textlink="">
      <xdr:nvSpPr>
        <xdr:cNvPr id="386" name="楕円 385"/>
        <xdr:cNvSpPr/>
      </xdr:nvSpPr>
      <xdr:spPr>
        <a:xfrm>
          <a:off x="3048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25671</xdr:rowOff>
    </xdr:from>
    <xdr:ext cx="762000" cy="259045"/>
    <xdr:sp macro="" textlink="">
      <xdr:nvSpPr>
        <xdr:cNvPr id="387" name="テキスト ボックス 386"/>
        <xdr:cNvSpPr txBox="1"/>
      </xdr:nvSpPr>
      <xdr:spPr>
        <a:xfrm>
          <a:off x="2717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135636</xdr:rowOff>
    </xdr:from>
    <xdr:to>
      <xdr:col>11</xdr:col>
      <xdr:colOff>60325</xdr:colOff>
      <xdr:row>75</xdr:row>
      <xdr:rowOff>65786</xdr:rowOff>
    </xdr:to>
    <xdr:sp macro="" textlink="">
      <xdr:nvSpPr>
        <xdr:cNvPr id="388" name="楕円 387"/>
        <xdr:cNvSpPr/>
      </xdr:nvSpPr>
      <xdr:spPr>
        <a:xfrm>
          <a:off x="2159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75963</xdr:rowOff>
    </xdr:from>
    <xdr:ext cx="762000" cy="259045"/>
    <xdr:sp macro="" textlink="">
      <xdr:nvSpPr>
        <xdr:cNvPr id="389" name="テキスト ボックス 388"/>
        <xdr:cNvSpPr txBox="1"/>
      </xdr:nvSpPr>
      <xdr:spPr>
        <a:xfrm>
          <a:off x="1828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153924</xdr:rowOff>
    </xdr:from>
    <xdr:to>
      <xdr:col>6</xdr:col>
      <xdr:colOff>171450</xdr:colOff>
      <xdr:row>75</xdr:row>
      <xdr:rowOff>84074</xdr:rowOff>
    </xdr:to>
    <xdr:sp macro="" textlink="">
      <xdr:nvSpPr>
        <xdr:cNvPr id="390" name="楕円 389"/>
        <xdr:cNvSpPr/>
      </xdr:nvSpPr>
      <xdr:spPr>
        <a:xfrm>
          <a:off x="1270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94251</xdr:rowOff>
    </xdr:from>
    <xdr:ext cx="762000" cy="259045"/>
    <xdr:sp macro="" textlink="">
      <xdr:nvSpPr>
        <xdr:cNvPr id="391" name="テキスト ボックス 390"/>
        <xdr:cNvSpPr txBox="1"/>
      </xdr:nvSpPr>
      <xdr:spPr>
        <a:xfrm>
          <a:off x="939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これは、繰出金が他団体を上回っていることに起因する。法非適の公営企業については、独立採算の原則に立ち返り、新たな投資については、その費用対効果を十分に検証した上で実施する必要がある。また、公営事業会計においても、保険税、保険料の適正化を図り、普通会計の負担の縮減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79</xdr:row>
      <xdr:rowOff>24130</xdr:rowOff>
    </xdr:to>
    <xdr:cxnSp macro="">
      <xdr:nvCxnSpPr>
        <xdr:cNvPr id="424" name="直線コネクタ 423"/>
        <xdr:cNvCxnSpPr/>
      </xdr:nvCxnSpPr>
      <xdr:spPr>
        <a:xfrm flipV="1">
          <a:off x="15671800" y="134239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79</xdr:row>
      <xdr:rowOff>46989</xdr:rowOff>
    </xdr:to>
    <xdr:cxnSp macro="">
      <xdr:nvCxnSpPr>
        <xdr:cNvPr id="427" name="直線コネクタ 426"/>
        <xdr:cNvCxnSpPr/>
      </xdr:nvCxnSpPr>
      <xdr:spPr>
        <a:xfrm flipV="1">
          <a:off x="14782800" y="13568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88900</xdr:rowOff>
    </xdr:to>
    <xdr:cxnSp macro="">
      <xdr:nvCxnSpPr>
        <xdr:cNvPr id="430" name="直線コネクタ 429"/>
        <xdr:cNvCxnSpPr/>
      </xdr:nvCxnSpPr>
      <xdr:spPr>
        <a:xfrm flipV="1">
          <a:off x="13893800" y="135915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35561</xdr:rowOff>
    </xdr:from>
    <xdr:to>
      <xdr:col>69</xdr:col>
      <xdr:colOff>92075</xdr:colOff>
      <xdr:row>79</xdr:row>
      <xdr:rowOff>88900</xdr:rowOff>
    </xdr:to>
    <xdr:cxnSp macro="">
      <xdr:nvCxnSpPr>
        <xdr:cNvPr id="433" name="直線コネクタ 432"/>
        <xdr:cNvCxnSpPr/>
      </xdr:nvCxnSpPr>
      <xdr:spPr>
        <a:xfrm>
          <a:off x="13004800" y="135801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43" name="楕円 442"/>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143527</xdr:rowOff>
    </xdr:from>
    <xdr:ext cx="762000" cy="259045"/>
    <xdr:sp macro="" textlink="">
      <xdr:nvSpPr>
        <xdr:cNvPr id="444"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45" name="楕円 444"/>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46" name="テキスト ボックス 445"/>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7" name="楕円 446"/>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48" name="テキスト ボックス 447"/>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38100</xdr:rowOff>
    </xdr:from>
    <xdr:to>
      <xdr:col>69</xdr:col>
      <xdr:colOff>142875</xdr:colOff>
      <xdr:row>79</xdr:row>
      <xdr:rowOff>139700</xdr:rowOff>
    </xdr:to>
    <xdr:sp macro="" textlink="">
      <xdr:nvSpPr>
        <xdr:cNvPr id="449" name="楕円 448"/>
        <xdr:cNvSpPr/>
      </xdr:nvSpPr>
      <xdr:spPr>
        <a:xfrm>
          <a:off x="13843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124477</xdr:rowOff>
    </xdr:from>
    <xdr:ext cx="762000" cy="259045"/>
    <xdr:sp macro="" textlink="">
      <xdr:nvSpPr>
        <xdr:cNvPr id="450" name="テキスト ボックス 449"/>
        <xdr:cNvSpPr txBox="1"/>
      </xdr:nvSpPr>
      <xdr:spPr>
        <a:xfrm>
          <a:off x="13512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156211</xdr:rowOff>
    </xdr:from>
    <xdr:to>
      <xdr:col>65</xdr:col>
      <xdr:colOff>53975</xdr:colOff>
      <xdr:row>79</xdr:row>
      <xdr:rowOff>86361</xdr:rowOff>
    </xdr:to>
    <xdr:sp macro="" textlink="">
      <xdr:nvSpPr>
        <xdr:cNvPr id="451" name="楕円 450"/>
        <xdr:cNvSpPr/>
      </xdr:nvSpPr>
      <xdr:spPr>
        <a:xfrm>
          <a:off x="12954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71138</xdr:rowOff>
    </xdr:from>
    <xdr:ext cx="762000" cy="259045"/>
    <xdr:sp macro="" textlink="">
      <xdr:nvSpPr>
        <xdr:cNvPr id="452" name="テキスト ボックス 451"/>
        <xdr:cNvSpPr txBox="1"/>
      </xdr:nvSpPr>
      <xdr:spPr>
        <a:xfrm>
          <a:off x="12623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116185</xdr:rowOff>
    </xdr:from>
    <xdr:to>
      <xdr:col>29</xdr:col>
      <xdr:colOff>127000</xdr:colOff>
      <xdr:row>17</xdr:row>
      <xdr:rowOff>11307</xdr:rowOff>
    </xdr:to>
    <xdr:cxnSp macro="">
      <xdr:nvCxnSpPr>
        <xdr:cNvPr id="52" name="直線コネクタ 51"/>
        <xdr:cNvCxnSpPr/>
      </xdr:nvCxnSpPr>
      <xdr:spPr bwMode="auto">
        <a:xfrm flipV="1">
          <a:off x="5003800" y="2907010"/>
          <a:ext cx="647700" cy="66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11307</xdr:rowOff>
    </xdr:from>
    <xdr:to>
      <xdr:col>26</xdr:col>
      <xdr:colOff>50800</xdr:colOff>
      <xdr:row>17</xdr:row>
      <xdr:rowOff>91039</xdr:rowOff>
    </xdr:to>
    <xdr:cxnSp macro="">
      <xdr:nvCxnSpPr>
        <xdr:cNvPr id="55" name="直線コネクタ 54"/>
        <xdr:cNvCxnSpPr/>
      </xdr:nvCxnSpPr>
      <xdr:spPr bwMode="auto">
        <a:xfrm flipV="1">
          <a:off x="4305300" y="2973582"/>
          <a:ext cx="698500" cy="7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91039</xdr:rowOff>
    </xdr:from>
    <xdr:to>
      <xdr:col>22</xdr:col>
      <xdr:colOff>114300</xdr:colOff>
      <xdr:row>17</xdr:row>
      <xdr:rowOff>144629</xdr:rowOff>
    </xdr:to>
    <xdr:cxnSp macro="">
      <xdr:nvCxnSpPr>
        <xdr:cNvPr id="58" name="直線コネクタ 57"/>
        <xdr:cNvCxnSpPr/>
      </xdr:nvCxnSpPr>
      <xdr:spPr bwMode="auto">
        <a:xfrm flipV="1">
          <a:off x="3606800" y="3053314"/>
          <a:ext cx="698500" cy="53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144629</xdr:rowOff>
    </xdr:from>
    <xdr:to>
      <xdr:col>18</xdr:col>
      <xdr:colOff>177800</xdr:colOff>
      <xdr:row>17</xdr:row>
      <xdr:rowOff>149871</xdr:rowOff>
    </xdr:to>
    <xdr:cxnSp macro="">
      <xdr:nvCxnSpPr>
        <xdr:cNvPr id="61" name="直線コネクタ 60"/>
        <xdr:cNvCxnSpPr/>
      </xdr:nvCxnSpPr>
      <xdr:spPr bwMode="auto">
        <a:xfrm flipV="1">
          <a:off x="2908300" y="3106904"/>
          <a:ext cx="698500" cy="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65385</xdr:rowOff>
    </xdr:from>
    <xdr:to>
      <xdr:col>29</xdr:col>
      <xdr:colOff>177800</xdr:colOff>
      <xdr:row>16</xdr:row>
      <xdr:rowOff>166985</xdr:rowOff>
    </xdr:to>
    <xdr:sp macro="" textlink="">
      <xdr:nvSpPr>
        <xdr:cNvPr id="71" name="楕円 70"/>
        <xdr:cNvSpPr/>
      </xdr:nvSpPr>
      <xdr:spPr bwMode="auto">
        <a:xfrm>
          <a:off x="5600700" y="2856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81912</xdr:rowOff>
    </xdr:from>
    <xdr:ext cx="762000" cy="259045"/>
    <xdr:sp macro="" textlink="">
      <xdr:nvSpPr>
        <xdr:cNvPr id="72" name="人口1人当たり決算額の推移該当値テキスト130"/>
        <xdr:cNvSpPr txBox="1"/>
      </xdr:nvSpPr>
      <xdr:spPr>
        <a:xfrm>
          <a:off x="5740400" y="27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131957</xdr:rowOff>
    </xdr:from>
    <xdr:to>
      <xdr:col>26</xdr:col>
      <xdr:colOff>101600</xdr:colOff>
      <xdr:row>17</xdr:row>
      <xdr:rowOff>62107</xdr:rowOff>
    </xdr:to>
    <xdr:sp macro="" textlink="">
      <xdr:nvSpPr>
        <xdr:cNvPr id="73" name="楕円 72"/>
        <xdr:cNvSpPr/>
      </xdr:nvSpPr>
      <xdr:spPr bwMode="auto">
        <a:xfrm>
          <a:off x="4953000" y="2922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72284</xdr:rowOff>
    </xdr:from>
    <xdr:ext cx="736600" cy="259045"/>
    <xdr:sp macro="" textlink="">
      <xdr:nvSpPr>
        <xdr:cNvPr id="74" name="テキスト ボックス 73"/>
        <xdr:cNvSpPr txBox="1"/>
      </xdr:nvSpPr>
      <xdr:spPr>
        <a:xfrm>
          <a:off x="4622800" y="269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40239</xdr:rowOff>
    </xdr:from>
    <xdr:to>
      <xdr:col>22</xdr:col>
      <xdr:colOff>165100</xdr:colOff>
      <xdr:row>17</xdr:row>
      <xdr:rowOff>141839</xdr:rowOff>
    </xdr:to>
    <xdr:sp macro="" textlink="">
      <xdr:nvSpPr>
        <xdr:cNvPr id="75" name="楕円 74"/>
        <xdr:cNvSpPr/>
      </xdr:nvSpPr>
      <xdr:spPr bwMode="auto">
        <a:xfrm>
          <a:off x="4254500" y="300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152016</xdr:rowOff>
    </xdr:from>
    <xdr:ext cx="762000" cy="259045"/>
    <xdr:sp macro="" textlink="">
      <xdr:nvSpPr>
        <xdr:cNvPr id="76" name="テキスト ボックス 75"/>
        <xdr:cNvSpPr txBox="1"/>
      </xdr:nvSpPr>
      <xdr:spPr>
        <a:xfrm>
          <a:off x="3924300" y="277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93829</xdr:rowOff>
    </xdr:from>
    <xdr:to>
      <xdr:col>19</xdr:col>
      <xdr:colOff>38100</xdr:colOff>
      <xdr:row>18</xdr:row>
      <xdr:rowOff>23979</xdr:rowOff>
    </xdr:to>
    <xdr:sp macro="" textlink="">
      <xdr:nvSpPr>
        <xdr:cNvPr id="77" name="楕円 76"/>
        <xdr:cNvSpPr/>
      </xdr:nvSpPr>
      <xdr:spPr bwMode="auto">
        <a:xfrm>
          <a:off x="3556000" y="305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34156</xdr:rowOff>
    </xdr:from>
    <xdr:ext cx="762000" cy="259045"/>
    <xdr:sp macro="" textlink="">
      <xdr:nvSpPr>
        <xdr:cNvPr id="78" name="テキスト ボックス 77"/>
        <xdr:cNvSpPr txBox="1"/>
      </xdr:nvSpPr>
      <xdr:spPr>
        <a:xfrm>
          <a:off x="3225800" y="28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99071</xdr:rowOff>
    </xdr:from>
    <xdr:to>
      <xdr:col>15</xdr:col>
      <xdr:colOff>101600</xdr:colOff>
      <xdr:row>18</xdr:row>
      <xdr:rowOff>29221</xdr:rowOff>
    </xdr:to>
    <xdr:sp macro="" textlink="">
      <xdr:nvSpPr>
        <xdr:cNvPr id="79" name="楕円 78"/>
        <xdr:cNvSpPr/>
      </xdr:nvSpPr>
      <xdr:spPr bwMode="auto">
        <a:xfrm>
          <a:off x="2857500" y="306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39398</xdr:rowOff>
    </xdr:from>
    <xdr:ext cx="762000" cy="259045"/>
    <xdr:sp macro="" textlink="">
      <xdr:nvSpPr>
        <xdr:cNvPr id="80" name="テキスト ボックス 79"/>
        <xdr:cNvSpPr txBox="1"/>
      </xdr:nvSpPr>
      <xdr:spPr>
        <a:xfrm>
          <a:off x="2527300" y="283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178764</xdr:rowOff>
    </xdr:from>
    <xdr:ext cx="762000" cy="259045"/>
    <xdr:sp macro="" textlink="">
      <xdr:nvSpPr>
        <xdr:cNvPr id="109" name="人口1人当たり決算額の推移最小値テキスト445"/>
        <xdr:cNvSpPr txBox="1"/>
      </xdr:nvSpPr>
      <xdr:spPr>
        <a:xfrm>
          <a:off x="5740400" y="730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168586</xdr:rowOff>
    </xdr:from>
    <xdr:to>
      <xdr:col>29</xdr:col>
      <xdr:colOff>127000</xdr:colOff>
      <xdr:row>37</xdr:row>
      <xdr:rowOff>174587</xdr:rowOff>
    </xdr:to>
    <xdr:cxnSp macro="">
      <xdr:nvCxnSpPr>
        <xdr:cNvPr id="113" name="直線コネクタ 112"/>
        <xdr:cNvCxnSpPr/>
      </xdr:nvCxnSpPr>
      <xdr:spPr bwMode="auto">
        <a:xfrm flipV="1">
          <a:off x="5003800" y="7293286"/>
          <a:ext cx="647700" cy="6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169653</xdr:rowOff>
    </xdr:from>
    <xdr:to>
      <xdr:col>26</xdr:col>
      <xdr:colOff>50800</xdr:colOff>
      <xdr:row>37</xdr:row>
      <xdr:rowOff>174587</xdr:rowOff>
    </xdr:to>
    <xdr:cxnSp macro="">
      <xdr:nvCxnSpPr>
        <xdr:cNvPr id="116" name="直線コネクタ 115"/>
        <xdr:cNvCxnSpPr/>
      </xdr:nvCxnSpPr>
      <xdr:spPr bwMode="auto">
        <a:xfrm>
          <a:off x="4305300" y="7294353"/>
          <a:ext cx="698500" cy="4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150317</xdr:rowOff>
    </xdr:from>
    <xdr:to>
      <xdr:col>22</xdr:col>
      <xdr:colOff>114300</xdr:colOff>
      <xdr:row>37</xdr:row>
      <xdr:rowOff>169653</xdr:rowOff>
    </xdr:to>
    <xdr:cxnSp macro="">
      <xdr:nvCxnSpPr>
        <xdr:cNvPr id="119" name="直線コネクタ 118"/>
        <xdr:cNvCxnSpPr/>
      </xdr:nvCxnSpPr>
      <xdr:spPr bwMode="auto">
        <a:xfrm>
          <a:off x="3606800" y="7275017"/>
          <a:ext cx="6985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125819</xdr:rowOff>
    </xdr:from>
    <xdr:to>
      <xdr:col>18</xdr:col>
      <xdr:colOff>177800</xdr:colOff>
      <xdr:row>37</xdr:row>
      <xdr:rowOff>150317</xdr:rowOff>
    </xdr:to>
    <xdr:cxnSp macro="">
      <xdr:nvCxnSpPr>
        <xdr:cNvPr id="122" name="直線コネクタ 121"/>
        <xdr:cNvCxnSpPr/>
      </xdr:nvCxnSpPr>
      <xdr:spPr bwMode="auto">
        <a:xfrm>
          <a:off x="2908300" y="7250519"/>
          <a:ext cx="698500" cy="2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117786</xdr:rowOff>
    </xdr:from>
    <xdr:to>
      <xdr:col>29</xdr:col>
      <xdr:colOff>177800</xdr:colOff>
      <xdr:row>37</xdr:row>
      <xdr:rowOff>219386</xdr:rowOff>
    </xdr:to>
    <xdr:sp macro="" textlink="">
      <xdr:nvSpPr>
        <xdr:cNvPr id="132" name="楕円 131"/>
        <xdr:cNvSpPr/>
      </xdr:nvSpPr>
      <xdr:spPr bwMode="auto">
        <a:xfrm>
          <a:off x="5600700" y="724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26363</xdr:rowOff>
    </xdr:from>
    <xdr:ext cx="762000" cy="259045"/>
    <xdr:sp macro="" textlink="">
      <xdr:nvSpPr>
        <xdr:cNvPr id="133" name="人口1人当たり決算額の推移該当値テキスト445"/>
        <xdr:cNvSpPr txBox="1"/>
      </xdr:nvSpPr>
      <xdr:spPr>
        <a:xfrm>
          <a:off x="5740400" y="715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123787</xdr:rowOff>
    </xdr:from>
    <xdr:to>
      <xdr:col>26</xdr:col>
      <xdr:colOff>101600</xdr:colOff>
      <xdr:row>37</xdr:row>
      <xdr:rowOff>225387</xdr:rowOff>
    </xdr:to>
    <xdr:sp macro="" textlink="">
      <xdr:nvSpPr>
        <xdr:cNvPr id="134" name="楕円 133"/>
        <xdr:cNvSpPr/>
      </xdr:nvSpPr>
      <xdr:spPr bwMode="auto">
        <a:xfrm>
          <a:off x="4953000" y="7248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210164</xdr:rowOff>
    </xdr:from>
    <xdr:ext cx="736600" cy="259045"/>
    <xdr:sp macro="" textlink="">
      <xdr:nvSpPr>
        <xdr:cNvPr id="135" name="テキスト ボックス 134"/>
        <xdr:cNvSpPr txBox="1"/>
      </xdr:nvSpPr>
      <xdr:spPr>
        <a:xfrm>
          <a:off x="4622800" y="7334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118853</xdr:rowOff>
    </xdr:from>
    <xdr:to>
      <xdr:col>22</xdr:col>
      <xdr:colOff>165100</xdr:colOff>
      <xdr:row>37</xdr:row>
      <xdr:rowOff>220453</xdr:rowOff>
    </xdr:to>
    <xdr:sp macro="" textlink="">
      <xdr:nvSpPr>
        <xdr:cNvPr id="136" name="楕円 135"/>
        <xdr:cNvSpPr/>
      </xdr:nvSpPr>
      <xdr:spPr bwMode="auto">
        <a:xfrm>
          <a:off x="4254500" y="7243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205230</xdr:rowOff>
    </xdr:from>
    <xdr:ext cx="762000" cy="259045"/>
    <xdr:sp macro="" textlink="">
      <xdr:nvSpPr>
        <xdr:cNvPr id="137" name="テキスト ボックス 136"/>
        <xdr:cNvSpPr txBox="1"/>
      </xdr:nvSpPr>
      <xdr:spPr>
        <a:xfrm>
          <a:off x="3924300" y="732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99517</xdr:rowOff>
    </xdr:from>
    <xdr:to>
      <xdr:col>19</xdr:col>
      <xdr:colOff>38100</xdr:colOff>
      <xdr:row>37</xdr:row>
      <xdr:rowOff>201117</xdr:rowOff>
    </xdr:to>
    <xdr:sp macro="" textlink="">
      <xdr:nvSpPr>
        <xdr:cNvPr id="138" name="楕円 137"/>
        <xdr:cNvSpPr/>
      </xdr:nvSpPr>
      <xdr:spPr bwMode="auto">
        <a:xfrm>
          <a:off x="3556000" y="722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185894</xdr:rowOff>
    </xdr:from>
    <xdr:ext cx="762000" cy="259045"/>
    <xdr:sp macro="" textlink="">
      <xdr:nvSpPr>
        <xdr:cNvPr id="139" name="テキスト ボックス 138"/>
        <xdr:cNvSpPr txBox="1"/>
      </xdr:nvSpPr>
      <xdr:spPr>
        <a:xfrm>
          <a:off x="3225800" y="731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75019</xdr:rowOff>
    </xdr:from>
    <xdr:to>
      <xdr:col>15</xdr:col>
      <xdr:colOff>101600</xdr:colOff>
      <xdr:row>37</xdr:row>
      <xdr:rowOff>176619</xdr:rowOff>
    </xdr:to>
    <xdr:sp macro="" textlink="">
      <xdr:nvSpPr>
        <xdr:cNvPr id="140" name="楕円 139"/>
        <xdr:cNvSpPr/>
      </xdr:nvSpPr>
      <xdr:spPr bwMode="auto">
        <a:xfrm>
          <a:off x="2857500" y="7199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161396</xdr:rowOff>
    </xdr:from>
    <xdr:ext cx="762000" cy="259045"/>
    <xdr:sp macro="" textlink="">
      <xdr:nvSpPr>
        <xdr:cNvPr id="141" name="テキスト ボックス 140"/>
        <xdr:cNvSpPr txBox="1"/>
      </xdr:nvSpPr>
      <xdr:spPr>
        <a:xfrm>
          <a:off x="2527300" y="728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23,233
109.75
11,583,530
10,659,785
662,803
7,239,763
3,878,905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54413</xdr:rowOff>
    </xdr:from>
    <xdr:to>
      <xdr:col>24</xdr:col>
      <xdr:colOff>63500</xdr:colOff>
      <xdr:row>34</xdr:row>
      <xdr:rowOff>161589</xdr:rowOff>
    </xdr:to>
    <xdr:cxnSp macro="">
      <xdr:nvCxnSpPr>
        <xdr:cNvPr id="61" name="直線コネクタ 60"/>
        <xdr:cNvCxnSpPr/>
      </xdr:nvCxnSpPr>
      <xdr:spPr>
        <a:xfrm flipV="1">
          <a:off x="3797300" y="5883713"/>
          <a:ext cx="838200" cy="10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161589</xdr:rowOff>
    </xdr:from>
    <xdr:to>
      <xdr:col>19</xdr:col>
      <xdr:colOff>177800</xdr:colOff>
      <xdr:row>37</xdr:row>
      <xdr:rowOff>103638</xdr:rowOff>
    </xdr:to>
    <xdr:cxnSp macro="">
      <xdr:nvCxnSpPr>
        <xdr:cNvPr id="64" name="直線コネクタ 63"/>
        <xdr:cNvCxnSpPr/>
      </xdr:nvCxnSpPr>
      <xdr:spPr>
        <a:xfrm flipV="1">
          <a:off x="2908300" y="5990889"/>
          <a:ext cx="889000" cy="45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103638</xdr:rowOff>
    </xdr:from>
    <xdr:to>
      <xdr:col>15</xdr:col>
      <xdr:colOff>50800</xdr:colOff>
      <xdr:row>37</xdr:row>
      <xdr:rowOff>112363</xdr:rowOff>
    </xdr:to>
    <xdr:cxnSp macro="">
      <xdr:nvCxnSpPr>
        <xdr:cNvPr id="67" name="直線コネクタ 66"/>
        <xdr:cNvCxnSpPr/>
      </xdr:nvCxnSpPr>
      <xdr:spPr>
        <a:xfrm flipV="1">
          <a:off x="2019300" y="6447288"/>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112363</xdr:rowOff>
    </xdr:from>
    <xdr:to>
      <xdr:col>10</xdr:col>
      <xdr:colOff>114300</xdr:colOff>
      <xdr:row>37</xdr:row>
      <xdr:rowOff>132271</xdr:rowOff>
    </xdr:to>
    <xdr:cxnSp macro="">
      <xdr:nvCxnSpPr>
        <xdr:cNvPr id="70" name="直線コネクタ 69"/>
        <xdr:cNvCxnSpPr/>
      </xdr:nvCxnSpPr>
      <xdr:spPr>
        <a:xfrm flipV="1">
          <a:off x="1130300" y="6456013"/>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3613</xdr:rowOff>
    </xdr:from>
    <xdr:to>
      <xdr:col>24</xdr:col>
      <xdr:colOff>114300</xdr:colOff>
      <xdr:row>34</xdr:row>
      <xdr:rowOff>105213</xdr:rowOff>
    </xdr:to>
    <xdr:sp macro="" textlink="">
      <xdr:nvSpPr>
        <xdr:cNvPr id="80" name="楕円 79"/>
        <xdr:cNvSpPr/>
      </xdr:nvSpPr>
      <xdr:spPr>
        <a:xfrm>
          <a:off x="4584700" y="58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26490</xdr:rowOff>
    </xdr:from>
    <xdr:ext cx="534377" cy="259045"/>
    <xdr:sp macro="" textlink="">
      <xdr:nvSpPr>
        <xdr:cNvPr id="81" name="人件費該当値テキスト"/>
        <xdr:cNvSpPr txBox="1"/>
      </xdr:nvSpPr>
      <xdr:spPr>
        <a:xfrm>
          <a:off x="4686300" y="568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110789</xdr:rowOff>
    </xdr:from>
    <xdr:to>
      <xdr:col>20</xdr:col>
      <xdr:colOff>38100</xdr:colOff>
      <xdr:row>35</xdr:row>
      <xdr:rowOff>40939</xdr:rowOff>
    </xdr:to>
    <xdr:sp macro="" textlink="">
      <xdr:nvSpPr>
        <xdr:cNvPr id="82" name="楕円 81"/>
        <xdr:cNvSpPr/>
      </xdr:nvSpPr>
      <xdr:spPr>
        <a:xfrm>
          <a:off x="3746500" y="59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57466</xdr:rowOff>
    </xdr:from>
    <xdr:ext cx="534377" cy="259045"/>
    <xdr:sp macro="" textlink="">
      <xdr:nvSpPr>
        <xdr:cNvPr id="83" name="テキスト ボックス 82"/>
        <xdr:cNvSpPr txBox="1"/>
      </xdr:nvSpPr>
      <xdr:spPr>
        <a:xfrm>
          <a:off x="3530111" y="571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52838</xdr:rowOff>
    </xdr:from>
    <xdr:to>
      <xdr:col>15</xdr:col>
      <xdr:colOff>101600</xdr:colOff>
      <xdr:row>37</xdr:row>
      <xdr:rowOff>154438</xdr:rowOff>
    </xdr:to>
    <xdr:sp macro="" textlink="">
      <xdr:nvSpPr>
        <xdr:cNvPr id="84" name="楕円 83"/>
        <xdr:cNvSpPr/>
      </xdr:nvSpPr>
      <xdr:spPr>
        <a:xfrm>
          <a:off x="2857500" y="63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145566</xdr:rowOff>
    </xdr:from>
    <xdr:ext cx="534377" cy="259045"/>
    <xdr:sp macro="" textlink="">
      <xdr:nvSpPr>
        <xdr:cNvPr id="85" name="テキスト ボックス 84"/>
        <xdr:cNvSpPr txBox="1"/>
      </xdr:nvSpPr>
      <xdr:spPr>
        <a:xfrm>
          <a:off x="2641111" y="64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61563</xdr:rowOff>
    </xdr:from>
    <xdr:to>
      <xdr:col>10</xdr:col>
      <xdr:colOff>165100</xdr:colOff>
      <xdr:row>37</xdr:row>
      <xdr:rowOff>163164</xdr:rowOff>
    </xdr:to>
    <xdr:sp macro="" textlink="">
      <xdr:nvSpPr>
        <xdr:cNvPr id="86" name="楕円 85"/>
        <xdr:cNvSpPr/>
      </xdr:nvSpPr>
      <xdr:spPr>
        <a:xfrm>
          <a:off x="1968500" y="6405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154290</xdr:rowOff>
    </xdr:from>
    <xdr:ext cx="534377" cy="259045"/>
    <xdr:sp macro="" textlink="">
      <xdr:nvSpPr>
        <xdr:cNvPr id="87" name="テキスト ボックス 86"/>
        <xdr:cNvSpPr txBox="1"/>
      </xdr:nvSpPr>
      <xdr:spPr>
        <a:xfrm>
          <a:off x="1752111" y="64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81471</xdr:rowOff>
    </xdr:from>
    <xdr:to>
      <xdr:col>6</xdr:col>
      <xdr:colOff>38100</xdr:colOff>
      <xdr:row>38</xdr:row>
      <xdr:rowOff>11621</xdr:rowOff>
    </xdr:to>
    <xdr:sp macro="" textlink="">
      <xdr:nvSpPr>
        <xdr:cNvPr id="88" name="楕円 87"/>
        <xdr:cNvSpPr/>
      </xdr:nvSpPr>
      <xdr:spPr>
        <a:xfrm>
          <a:off x="1079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2747</xdr:rowOff>
    </xdr:from>
    <xdr:ext cx="534377" cy="259045"/>
    <xdr:sp macro="" textlink="">
      <xdr:nvSpPr>
        <xdr:cNvPr id="89" name="テキスト ボックス 88"/>
        <xdr:cNvSpPr txBox="1"/>
      </xdr:nvSpPr>
      <xdr:spPr>
        <a:xfrm>
          <a:off x="863111" y="651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155219</xdr:rowOff>
    </xdr:from>
    <xdr:to>
      <xdr:col>24</xdr:col>
      <xdr:colOff>63500</xdr:colOff>
      <xdr:row>55</xdr:row>
      <xdr:rowOff>109868</xdr:rowOff>
    </xdr:to>
    <xdr:cxnSp macro="">
      <xdr:nvCxnSpPr>
        <xdr:cNvPr id="119" name="直線コネクタ 118"/>
        <xdr:cNvCxnSpPr/>
      </xdr:nvCxnSpPr>
      <xdr:spPr>
        <a:xfrm flipV="1">
          <a:off x="3797300" y="9413519"/>
          <a:ext cx="838200" cy="1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119405</xdr:rowOff>
    </xdr:from>
    <xdr:to>
      <xdr:col>19</xdr:col>
      <xdr:colOff>177800</xdr:colOff>
      <xdr:row>55</xdr:row>
      <xdr:rowOff>109868</xdr:rowOff>
    </xdr:to>
    <xdr:cxnSp macro="">
      <xdr:nvCxnSpPr>
        <xdr:cNvPr id="122" name="直線コネクタ 121"/>
        <xdr:cNvCxnSpPr/>
      </xdr:nvCxnSpPr>
      <xdr:spPr>
        <a:xfrm>
          <a:off x="2908300" y="9377705"/>
          <a:ext cx="889000" cy="1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119405</xdr:rowOff>
    </xdr:from>
    <xdr:to>
      <xdr:col>15</xdr:col>
      <xdr:colOff>50800</xdr:colOff>
      <xdr:row>55</xdr:row>
      <xdr:rowOff>112014</xdr:rowOff>
    </xdr:to>
    <xdr:cxnSp macro="">
      <xdr:nvCxnSpPr>
        <xdr:cNvPr id="125" name="直線コネクタ 124"/>
        <xdr:cNvCxnSpPr/>
      </xdr:nvCxnSpPr>
      <xdr:spPr>
        <a:xfrm flipV="1">
          <a:off x="2019300" y="9377705"/>
          <a:ext cx="889000" cy="16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112014</xdr:rowOff>
    </xdr:from>
    <xdr:to>
      <xdr:col>10</xdr:col>
      <xdr:colOff>114300</xdr:colOff>
      <xdr:row>55</xdr:row>
      <xdr:rowOff>154356</xdr:rowOff>
    </xdr:to>
    <xdr:cxnSp macro="">
      <xdr:nvCxnSpPr>
        <xdr:cNvPr id="128" name="直線コネクタ 127"/>
        <xdr:cNvCxnSpPr/>
      </xdr:nvCxnSpPr>
      <xdr:spPr>
        <a:xfrm flipV="1">
          <a:off x="1130300" y="9541764"/>
          <a:ext cx="889000" cy="4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104419</xdr:rowOff>
    </xdr:from>
    <xdr:to>
      <xdr:col>24</xdr:col>
      <xdr:colOff>114300</xdr:colOff>
      <xdr:row>55</xdr:row>
      <xdr:rowOff>34569</xdr:rowOff>
    </xdr:to>
    <xdr:sp macro="" textlink="">
      <xdr:nvSpPr>
        <xdr:cNvPr id="138" name="楕円 137"/>
        <xdr:cNvSpPr/>
      </xdr:nvSpPr>
      <xdr:spPr>
        <a:xfrm>
          <a:off x="4584700" y="93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127296</xdr:rowOff>
    </xdr:from>
    <xdr:ext cx="534377" cy="259045"/>
    <xdr:sp macro="" textlink="">
      <xdr:nvSpPr>
        <xdr:cNvPr id="139" name="物件費該当値テキスト"/>
        <xdr:cNvSpPr txBox="1"/>
      </xdr:nvSpPr>
      <xdr:spPr>
        <a:xfrm>
          <a:off x="4686300" y="92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59068</xdr:rowOff>
    </xdr:from>
    <xdr:to>
      <xdr:col>20</xdr:col>
      <xdr:colOff>38100</xdr:colOff>
      <xdr:row>55</xdr:row>
      <xdr:rowOff>160668</xdr:rowOff>
    </xdr:to>
    <xdr:sp macro="" textlink="">
      <xdr:nvSpPr>
        <xdr:cNvPr id="140" name="楕円 139"/>
        <xdr:cNvSpPr/>
      </xdr:nvSpPr>
      <xdr:spPr>
        <a:xfrm>
          <a:off x="3746500" y="948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5745</xdr:rowOff>
    </xdr:from>
    <xdr:ext cx="534377" cy="259045"/>
    <xdr:sp macro="" textlink="">
      <xdr:nvSpPr>
        <xdr:cNvPr id="141" name="テキスト ボックス 140"/>
        <xdr:cNvSpPr txBox="1"/>
      </xdr:nvSpPr>
      <xdr:spPr>
        <a:xfrm>
          <a:off x="3530111" y="926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68605</xdr:rowOff>
    </xdr:from>
    <xdr:to>
      <xdr:col>15</xdr:col>
      <xdr:colOff>101600</xdr:colOff>
      <xdr:row>54</xdr:row>
      <xdr:rowOff>170205</xdr:rowOff>
    </xdr:to>
    <xdr:sp macro="" textlink="">
      <xdr:nvSpPr>
        <xdr:cNvPr id="142" name="楕円 141"/>
        <xdr:cNvSpPr/>
      </xdr:nvSpPr>
      <xdr:spPr>
        <a:xfrm>
          <a:off x="2857500" y="932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15282</xdr:rowOff>
    </xdr:from>
    <xdr:ext cx="534377" cy="259045"/>
    <xdr:sp macro="" textlink="">
      <xdr:nvSpPr>
        <xdr:cNvPr id="143" name="テキスト ボックス 142"/>
        <xdr:cNvSpPr txBox="1"/>
      </xdr:nvSpPr>
      <xdr:spPr>
        <a:xfrm>
          <a:off x="2641111" y="9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61214</xdr:rowOff>
    </xdr:from>
    <xdr:to>
      <xdr:col>10</xdr:col>
      <xdr:colOff>165100</xdr:colOff>
      <xdr:row>55</xdr:row>
      <xdr:rowOff>162814</xdr:rowOff>
    </xdr:to>
    <xdr:sp macro="" textlink="">
      <xdr:nvSpPr>
        <xdr:cNvPr id="144" name="楕円 143"/>
        <xdr:cNvSpPr/>
      </xdr:nvSpPr>
      <xdr:spPr>
        <a:xfrm>
          <a:off x="1968500" y="94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7891</xdr:rowOff>
    </xdr:from>
    <xdr:ext cx="534377" cy="259045"/>
    <xdr:sp macro="" textlink="">
      <xdr:nvSpPr>
        <xdr:cNvPr id="145" name="テキスト ボックス 144"/>
        <xdr:cNvSpPr txBox="1"/>
      </xdr:nvSpPr>
      <xdr:spPr>
        <a:xfrm>
          <a:off x="1752111" y="92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103556</xdr:rowOff>
    </xdr:from>
    <xdr:to>
      <xdr:col>6</xdr:col>
      <xdr:colOff>38100</xdr:colOff>
      <xdr:row>56</xdr:row>
      <xdr:rowOff>33706</xdr:rowOff>
    </xdr:to>
    <xdr:sp macro="" textlink="">
      <xdr:nvSpPr>
        <xdr:cNvPr id="146" name="楕円 145"/>
        <xdr:cNvSpPr/>
      </xdr:nvSpPr>
      <xdr:spPr>
        <a:xfrm>
          <a:off x="1079500" y="95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50233</xdr:rowOff>
    </xdr:from>
    <xdr:ext cx="534377" cy="259045"/>
    <xdr:sp macro="" textlink="">
      <xdr:nvSpPr>
        <xdr:cNvPr id="147" name="テキスト ボックス 146"/>
        <xdr:cNvSpPr txBox="1"/>
      </xdr:nvSpPr>
      <xdr:spPr>
        <a:xfrm>
          <a:off x="863111" y="93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74732</xdr:rowOff>
    </xdr:from>
    <xdr:to>
      <xdr:col>24</xdr:col>
      <xdr:colOff>63500</xdr:colOff>
      <xdr:row>75</xdr:row>
      <xdr:rowOff>162012</xdr:rowOff>
    </xdr:to>
    <xdr:cxnSp macro="">
      <xdr:nvCxnSpPr>
        <xdr:cNvPr id="174" name="直線コネクタ 173"/>
        <xdr:cNvCxnSpPr/>
      </xdr:nvCxnSpPr>
      <xdr:spPr>
        <a:xfrm flipV="1">
          <a:off x="3797300" y="12933482"/>
          <a:ext cx="838200" cy="8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162012</xdr:rowOff>
    </xdr:from>
    <xdr:to>
      <xdr:col>19</xdr:col>
      <xdr:colOff>177800</xdr:colOff>
      <xdr:row>76</xdr:row>
      <xdr:rowOff>13329</xdr:rowOff>
    </xdr:to>
    <xdr:cxnSp macro="">
      <xdr:nvCxnSpPr>
        <xdr:cNvPr id="177" name="直線コネクタ 176"/>
        <xdr:cNvCxnSpPr/>
      </xdr:nvCxnSpPr>
      <xdr:spPr>
        <a:xfrm flipV="1">
          <a:off x="2908300" y="13020762"/>
          <a:ext cx="889000" cy="2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165350</xdr:rowOff>
    </xdr:from>
    <xdr:to>
      <xdr:col>15</xdr:col>
      <xdr:colOff>50800</xdr:colOff>
      <xdr:row>76</xdr:row>
      <xdr:rowOff>13329</xdr:rowOff>
    </xdr:to>
    <xdr:cxnSp macro="">
      <xdr:nvCxnSpPr>
        <xdr:cNvPr id="180" name="直線コネクタ 179"/>
        <xdr:cNvCxnSpPr/>
      </xdr:nvCxnSpPr>
      <xdr:spPr>
        <a:xfrm>
          <a:off x="2019300" y="13024100"/>
          <a:ext cx="889000" cy="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165350</xdr:rowOff>
    </xdr:from>
    <xdr:to>
      <xdr:col>10</xdr:col>
      <xdr:colOff>114300</xdr:colOff>
      <xdr:row>76</xdr:row>
      <xdr:rowOff>11821</xdr:rowOff>
    </xdr:to>
    <xdr:cxnSp macro="">
      <xdr:nvCxnSpPr>
        <xdr:cNvPr id="183" name="直線コネクタ 182"/>
        <xdr:cNvCxnSpPr/>
      </xdr:nvCxnSpPr>
      <xdr:spPr>
        <a:xfrm flipV="1">
          <a:off x="1130300" y="13024100"/>
          <a:ext cx="889000" cy="1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23932</xdr:rowOff>
    </xdr:from>
    <xdr:to>
      <xdr:col>24</xdr:col>
      <xdr:colOff>114300</xdr:colOff>
      <xdr:row>75</xdr:row>
      <xdr:rowOff>125532</xdr:rowOff>
    </xdr:to>
    <xdr:sp macro="" textlink="">
      <xdr:nvSpPr>
        <xdr:cNvPr id="193" name="楕円 192"/>
        <xdr:cNvSpPr/>
      </xdr:nvSpPr>
      <xdr:spPr>
        <a:xfrm>
          <a:off x="4584700" y="128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46809</xdr:rowOff>
    </xdr:from>
    <xdr:ext cx="534377" cy="259045"/>
    <xdr:sp macro="" textlink="">
      <xdr:nvSpPr>
        <xdr:cNvPr id="194" name="維持補修費該当値テキスト"/>
        <xdr:cNvSpPr txBox="1"/>
      </xdr:nvSpPr>
      <xdr:spPr>
        <a:xfrm>
          <a:off x="4686300" y="127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111211</xdr:rowOff>
    </xdr:from>
    <xdr:to>
      <xdr:col>20</xdr:col>
      <xdr:colOff>38100</xdr:colOff>
      <xdr:row>76</xdr:row>
      <xdr:rowOff>41362</xdr:rowOff>
    </xdr:to>
    <xdr:sp macro="" textlink="">
      <xdr:nvSpPr>
        <xdr:cNvPr id="195" name="楕円 194"/>
        <xdr:cNvSpPr/>
      </xdr:nvSpPr>
      <xdr:spPr>
        <a:xfrm>
          <a:off x="3746500" y="129699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57888</xdr:rowOff>
    </xdr:from>
    <xdr:ext cx="534377" cy="259045"/>
    <xdr:sp macro="" textlink="">
      <xdr:nvSpPr>
        <xdr:cNvPr id="196" name="テキスト ボックス 195"/>
        <xdr:cNvSpPr txBox="1"/>
      </xdr:nvSpPr>
      <xdr:spPr>
        <a:xfrm>
          <a:off x="3530111" y="1274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133980</xdr:rowOff>
    </xdr:from>
    <xdr:to>
      <xdr:col>15</xdr:col>
      <xdr:colOff>101600</xdr:colOff>
      <xdr:row>76</xdr:row>
      <xdr:rowOff>64129</xdr:rowOff>
    </xdr:to>
    <xdr:sp macro="" textlink="">
      <xdr:nvSpPr>
        <xdr:cNvPr id="197" name="楕円 196"/>
        <xdr:cNvSpPr/>
      </xdr:nvSpPr>
      <xdr:spPr>
        <a:xfrm>
          <a:off x="2857500" y="129927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80657</xdr:rowOff>
    </xdr:from>
    <xdr:ext cx="534377" cy="259045"/>
    <xdr:sp macro="" textlink="">
      <xdr:nvSpPr>
        <xdr:cNvPr id="198" name="テキスト ボックス 197"/>
        <xdr:cNvSpPr txBox="1"/>
      </xdr:nvSpPr>
      <xdr:spPr>
        <a:xfrm>
          <a:off x="2641111" y="1276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114549</xdr:rowOff>
    </xdr:from>
    <xdr:to>
      <xdr:col>10</xdr:col>
      <xdr:colOff>165100</xdr:colOff>
      <xdr:row>76</xdr:row>
      <xdr:rowOff>44698</xdr:rowOff>
    </xdr:to>
    <xdr:sp macro="" textlink="">
      <xdr:nvSpPr>
        <xdr:cNvPr id="199" name="楕円 198"/>
        <xdr:cNvSpPr/>
      </xdr:nvSpPr>
      <xdr:spPr>
        <a:xfrm>
          <a:off x="1968500" y="129732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61226</xdr:rowOff>
    </xdr:from>
    <xdr:ext cx="534377" cy="259045"/>
    <xdr:sp macro="" textlink="">
      <xdr:nvSpPr>
        <xdr:cNvPr id="200" name="テキスト ボックス 199"/>
        <xdr:cNvSpPr txBox="1"/>
      </xdr:nvSpPr>
      <xdr:spPr>
        <a:xfrm>
          <a:off x="1752111" y="127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132471</xdr:rowOff>
    </xdr:from>
    <xdr:to>
      <xdr:col>6</xdr:col>
      <xdr:colOff>38100</xdr:colOff>
      <xdr:row>76</xdr:row>
      <xdr:rowOff>62621</xdr:rowOff>
    </xdr:to>
    <xdr:sp macro="" textlink="">
      <xdr:nvSpPr>
        <xdr:cNvPr id="201" name="楕円 200"/>
        <xdr:cNvSpPr/>
      </xdr:nvSpPr>
      <xdr:spPr>
        <a:xfrm>
          <a:off x="1079500" y="129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79148</xdr:rowOff>
    </xdr:from>
    <xdr:ext cx="534377" cy="259045"/>
    <xdr:sp macro="" textlink="">
      <xdr:nvSpPr>
        <xdr:cNvPr id="202" name="テキスト ボックス 201"/>
        <xdr:cNvSpPr txBox="1"/>
      </xdr:nvSpPr>
      <xdr:spPr>
        <a:xfrm>
          <a:off x="863111" y="1276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15298</xdr:rowOff>
    </xdr:from>
    <xdr:to>
      <xdr:col>24</xdr:col>
      <xdr:colOff>63500</xdr:colOff>
      <xdr:row>98</xdr:row>
      <xdr:rowOff>94611</xdr:rowOff>
    </xdr:to>
    <xdr:cxnSp macro="">
      <xdr:nvCxnSpPr>
        <xdr:cNvPr id="234" name="直線コネクタ 233"/>
        <xdr:cNvCxnSpPr/>
      </xdr:nvCxnSpPr>
      <xdr:spPr>
        <a:xfrm flipV="1">
          <a:off x="3797300" y="16645948"/>
          <a:ext cx="838200" cy="2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94611</xdr:rowOff>
    </xdr:from>
    <xdr:to>
      <xdr:col>19</xdr:col>
      <xdr:colOff>177800</xdr:colOff>
      <xdr:row>98</xdr:row>
      <xdr:rowOff>111810</xdr:rowOff>
    </xdr:to>
    <xdr:cxnSp macro="">
      <xdr:nvCxnSpPr>
        <xdr:cNvPr id="237" name="直線コネクタ 236"/>
        <xdr:cNvCxnSpPr/>
      </xdr:nvCxnSpPr>
      <xdr:spPr>
        <a:xfrm flipV="1">
          <a:off x="2908300" y="16896711"/>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111810</xdr:rowOff>
    </xdr:from>
    <xdr:to>
      <xdr:col>15</xdr:col>
      <xdr:colOff>50800</xdr:colOff>
      <xdr:row>98</xdr:row>
      <xdr:rowOff>116187</xdr:rowOff>
    </xdr:to>
    <xdr:cxnSp macro="">
      <xdr:nvCxnSpPr>
        <xdr:cNvPr id="240" name="直線コネクタ 239"/>
        <xdr:cNvCxnSpPr/>
      </xdr:nvCxnSpPr>
      <xdr:spPr>
        <a:xfrm flipV="1">
          <a:off x="2019300" y="16913910"/>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103820</xdr:rowOff>
    </xdr:from>
    <xdr:to>
      <xdr:col>10</xdr:col>
      <xdr:colOff>114300</xdr:colOff>
      <xdr:row>98</xdr:row>
      <xdr:rowOff>116187</xdr:rowOff>
    </xdr:to>
    <xdr:cxnSp macro="">
      <xdr:nvCxnSpPr>
        <xdr:cNvPr id="243" name="直線コネクタ 242"/>
        <xdr:cNvCxnSpPr/>
      </xdr:nvCxnSpPr>
      <xdr:spPr>
        <a:xfrm>
          <a:off x="1130300" y="16905920"/>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135948</xdr:rowOff>
    </xdr:from>
    <xdr:to>
      <xdr:col>24</xdr:col>
      <xdr:colOff>114300</xdr:colOff>
      <xdr:row>97</xdr:row>
      <xdr:rowOff>66098</xdr:rowOff>
    </xdr:to>
    <xdr:sp macro="" textlink="">
      <xdr:nvSpPr>
        <xdr:cNvPr id="253" name="楕円 252"/>
        <xdr:cNvSpPr/>
      </xdr:nvSpPr>
      <xdr:spPr>
        <a:xfrm>
          <a:off x="4584700" y="165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50875</xdr:rowOff>
    </xdr:from>
    <xdr:ext cx="534377" cy="259045"/>
    <xdr:sp macro="" textlink="">
      <xdr:nvSpPr>
        <xdr:cNvPr id="254" name="扶助費該当値テキスト"/>
        <xdr:cNvSpPr txBox="1"/>
      </xdr:nvSpPr>
      <xdr:spPr>
        <a:xfrm>
          <a:off x="4686300" y="165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43811</xdr:rowOff>
    </xdr:from>
    <xdr:to>
      <xdr:col>20</xdr:col>
      <xdr:colOff>38100</xdr:colOff>
      <xdr:row>98</xdr:row>
      <xdr:rowOff>145411</xdr:rowOff>
    </xdr:to>
    <xdr:sp macro="" textlink="">
      <xdr:nvSpPr>
        <xdr:cNvPr id="255" name="楕円 254"/>
        <xdr:cNvSpPr/>
      </xdr:nvSpPr>
      <xdr:spPr>
        <a:xfrm>
          <a:off x="3746500" y="168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136538</xdr:rowOff>
    </xdr:from>
    <xdr:ext cx="534377" cy="259045"/>
    <xdr:sp macro="" textlink="">
      <xdr:nvSpPr>
        <xdr:cNvPr id="256" name="テキスト ボックス 255"/>
        <xdr:cNvSpPr txBox="1"/>
      </xdr:nvSpPr>
      <xdr:spPr>
        <a:xfrm>
          <a:off x="3530111" y="169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61010</xdr:rowOff>
    </xdr:from>
    <xdr:to>
      <xdr:col>15</xdr:col>
      <xdr:colOff>101600</xdr:colOff>
      <xdr:row>98</xdr:row>
      <xdr:rowOff>162610</xdr:rowOff>
    </xdr:to>
    <xdr:sp macro="" textlink="">
      <xdr:nvSpPr>
        <xdr:cNvPr id="257" name="楕円 256"/>
        <xdr:cNvSpPr/>
      </xdr:nvSpPr>
      <xdr:spPr>
        <a:xfrm>
          <a:off x="28575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153737</xdr:rowOff>
    </xdr:from>
    <xdr:ext cx="534377" cy="259045"/>
    <xdr:sp macro="" textlink="">
      <xdr:nvSpPr>
        <xdr:cNvPr id="258" name="テキスト ボックス 257"/>
        <xdr:cNvSpPr txBox="1"/>
      </xdr:nvSpPr>
      <xdr:spPr>
        <a:xfrm>
          <a:off x="2641111"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65387</xdr:rowOff>
    </xdr:from>
    <xdr:to>
      <xdr:col>10</xdr:col>
      <xdr:colOff>165100</xdr:colOff>
      <xdr:row>98</xdr:row>
      <xdr:rowOff>166987</xdr:rowOff>
    </xdr:to>
    <xdr:sp macro="" textlink="">
      <xdr:nvSpPr>
        <xdr:cNvPr id="259" name="楕円 258"/>
        <xdr:cNvSpPr/>
      </xdr:nvSpPr>
      <xdr:spPr>
        <a:xfrm>
          <a:off x="1968500" y="168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158114</xdr:rowOff>
    </xdr:from>
    <xdr:ext cx="534377" cy="259045"/>
    <xdr:sp macro="" textlink="">
      <xdr:nvSpPr>
        <xdr:cNvPr id="260" name="テキスト ボックス 259"/>
        <xdr:cNvSpPr txBox="1"/>
      </xdr:nvSpPr>
      <xdr:spPr>
        <a:xfrm>
          <a:off x="1752111" y="1696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53020</xdr:rowOff>
    </xdr:from>
    <xdr:to>
      <xdr:col>6</xdr:col>
      <xdr:colOff>38100</xdr:colOff>
      <xdr:row>98</xdr:row>
      <xdr:rowOff>154620</xdr:rowOff>
    </xdr:to>
    <xdr:sp macro="" textlink="">
      <xdr:nvSpPr>
        <xdr:cNvPr id="261" name="楕円 260"/>
        <xdr:cNvSpPr/>
      </xdr:nvSpPr>
      <xdr:spPr>
        <a:xfrm>
          <a:off x="1079500" y="168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145747</xdr:rowOff>
    </xdr:from>
    <xdr:ext cx="534377" cy="259045"/>
    <xdr:sp macro="" textlink="">
      <xdr:nvSpPr>
        <xdr:cNvPr id="262" name="テキスト ボックス 261"/>
        <xdr:cNvSpPr txBox="1"/>
      </xdr:nvSpPr>
      <xdr:spPr>
        <a:xfrm>
          <a:off x="863111" y="169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47871</xdr:rowOff>
    </xdr:from>
    <xdr:to>
      <xdr:col>54</xdr:col>
      <xdr:colOff>189865</xdr:colOff>
      <xdr:row>38</xdr:row>
      <xdr:rowOff>76226</xdr:rowOff>
    </xdr:to>
    <xdr:cxnSp macro="">
      <xdr:nvCxnSpPr>
        <xdr:cNvPr id="286" name="直線コネクタ 285"/>
        <xdr:cNvCxnSpPr/>
      </xdr:nvCxnSpPr>
      <xdr:spPr>
        <a:xfrm flipV="1">
          <a:off x="10475595" y="5705721"/>
          <a:ext cx="1270" cy="885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80053</xdr:rowOff>
    </xdr:from>
    <xdr:ext cx="534377" cy="259045"/>
    <xdr:sp macro="" textlink="">
      <xdr:nvSpPr>
        <xdr:cNvPr id="287" name="補助費等最小値テキスト"/>
        <xdr:cNvSpPr txBox="1"/>
      </xdr:nvSpPr>
      <xdr:spPr>
        <a:xfrm>
          <a:off x="10528300" y="65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76226</xdr:rowOff>
    </xdr:from>
    <xdr:to>
      <xdr:col>55</xdr:col>
      <xdr:colOff>88900</xdr:colOff>
      <xdr:row>38</xdr:row>
      <xdr:rowOff>76226</xdr:rowOff>
    </xdr:to>
    <xdr:cxnSp macro="">
      <xdr:nvCxnSpPr>
        <xdr:cNvPr id="288" name="直線コネクタ 287"/>
        <xdr:cNvCxnSpPr/>
      </xdr:nvCxnSpPr>
      <xdr:spPr>
        <a:xfrm>
          <a:off x="10388600" y="659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165998</xdr:rowOff>
    </xdr:from>
    <xdr:ext cx="599010" cy="259045"/>
    <xdr:sp macro="" textlink="">
      <xdr:nvSpPr>
        <xdr:cNvPr id="289" name="補助費等最大値テキスト"/>
        <xdr:cNvSpPr txBox="1"/>
      </xdr:nvSpPr>
      <xdr:spPr>
        <a:xfrm>
          <a:off x="10528300" y="54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47871</xdr:rowOff>
    </xdr:from>
    <xdr:to>
      <xdr:col>55</xdr:col>
      <xdr:colOff>88900</xdr:colOff>
      <xdr:row>33</xdr:row>
      <xdr:rowOff>47871</xdr:rowOff>
    </xdr:to>
    <xdr:cxnSp macro="">
      <xdr:nvCxnSpPr>
        <xdr:cNvPr id="290" name="直線コネクタ 289"/>
        <xdr:cNvCxnSpPr/>
      </xdr:nvCxnSpPr>
      <xdr:spPr>
        <a:xfrm>
          <a:off x="10388600" y="570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35542</xdr:rowOff>
    </xdr:from>
    <xdr:to>
      <xdr:col>55</xdr:col>
      <xdr:colOff>0</xdr:colOff>
      <xdr:row>36</xdr:row>
      <xdr:rowOff>86672</xdr:rowOff>
    </xdr:to>
    <xdr:cxnSp macro="">
      <xdr:nvCxnSpPr>
        <xdr:cNvPr id="291" name="直線コネクタ 290"/>
        <xdr:cNvCxnSpPr/>
      </xdr:nvCxnSpPr>
      <xdr:spPr>
        <a:xfrm>
          <a:off x="9639300" y="5350492"/>
          <a:ext cx="838200" cy="90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71107</xdr:rowOff>
    </xdr:from>
    <xdr:ext cx="534377" cy="259045"/>
    <xdr:sp macro="" textlink="">
      <xdr:nvSpPr>
        <xdr:cNvPr id="292" name="補助費等平均値テキスト"/>
        <xdr:cNvSpPr txBox="1"/>
      </xdr:nvSpPr>
      <xdr:spPr>
        <a:xfrm>
          <a:off x="10528300" y="624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92680</xdr:rowOff>
    </xdr:from>
    <xdr:to>
      <xdr:col>55</xdr:col>
      <xdr:colOff>50800</xdr:colOff>
      <xdr:row>37</xdr:row>
      <xdr:rowOff>22830</xdr:rowOff>
    </xdr:to>
    <xdr:sp macro="" textlink="">
      <xdr:nvSpPr>
        <xdr:cNvPr id="293" name="フローチャート: 判断 292"/>
        <xdr:cNvSpPr/>
      </xdr:nvSpPr>
      <xdr:spPr>
        <a:xfrm>
          <a:off x="104267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35542</xdr:rowOff>
    </xdr:from>
    <xdr:to>
      <xdr:col>50</xdr:col>
      <xdr:colOff>114300</xdr:colOff>
      <xdr:row>37</xdr:row>
      <xdr:rowOff>69383</xdr:rowOff>
    </xdr:to>
    <xdr:cxnSp macro="">
      <xdr:nvCxnSpPr>
        <xdr:cNvPr id="294" name="直線コネクタ 293"/>
        <xdr:cNvCxnSpPr/>
      </xdr:nvCxnSpPr>
      <xdr:spPr>
        <a:xfrm flipV="1">
          <a:off x="8750300" y="5350492"/>
          <a:ext cx="889000" cy="106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17935</xdr:rowOff>
    </xdr:from>
    <xdr:to>
      <xdr:col>50</xdr:col>
      <xdr:colOff>165100</xdr:colOff>
      <xdr:row>32</xdr:row>
      <xdr:rowOff>119535</xdr:rowOff>
    </xdr:to>
    <xdr:sp macro="" textlink="">
      <xdr:nvSpPr>
        <xdr:cNvPr id="295" name="フローチャート: 判断 294"/>
        <xdr:cNvSpPr/>
      </xdr:nvSpPr>
      <xdr:spPr>
        <a:xfrm>
          <a:off x="9588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110662</xdr:rowOff>
    </xdr:from>
    <xdr:ext cx="599010" cy="259045"/>
    <xdr:sp macro="" textlink="">
      <xdr:nvSpPr>
        <xdr:cNvPr id="296" name="テキスト ボックス 295"/>
        <xdr:cNvSpPr txBox="1"/>
      </xdr:nvSpPr>
      <xdr:spPr>
        <a:xfrm>
          <a:off x="9339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65024</xdr:rowOff>
    </xdr:from>
    <xdr:to>
      <xdr:col>45</xdr:col>
      <xdr:colOff>177800</xdr:colOff>
      <xdr:row>37</xdr:row>
      <xdr:rowOff>69383</xdr:rowOff>
    </xdr:to>
    <xdr:cxnSp macro="">
      <xdr:nvCxnSpPr>
        <xdr:cNvPr id="297" name="直線コネクタ 296"/>
        <xdr:cNvCxnSpPr/>
      </xdr:nvCxnSpPr>
      <xdr:spPr>
        <a:xfrm>
          <a:off x="7861300" y="6408674"/>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161099</xdr:rowOff>
    </xdr:from>
    <xdr:to>
      <xdr:col>46</xdr:col>
      <xdr:colOff>38100</xdr:colOff>
      <xdr:row>37</xdr:row>
      <xdr:rowOff>91249</xdr:rowOff>
    </xdr:to>
    <xdr:sp macro="" textlink="">
      <xdr:nvSpPr>
        <xdr:cNvPr id="298" name="フローチャート: 判断 297"/>
        <xdr:cNvSpPr/>
      </xdr:nvSpPr>
      <xdr:spPr>
        <a:xfrm>
          <a:off x="8699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107776</xdr:rowOff>
    </xdr:from>
    <xdr:ext cx="534377" cy="259045"/>
    <xdr:sp macro="" textlink="">
      <xdr:nvSpPr>
        <xdr:cNvPr id="299" name="テキスト ボックス 298"/>
        <xdr:cNvSpPr txBox="1"/>
      </xdr:nvSpPr>
      <xdr:spPr>
        <a:xfrm>
          <a:off x="8483111" y="610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65024</xdr:rowOff>
    </xdr:from>
    <xdr:to>
      <xdr:col>41</xdr:col>
      <xdr:colOff>50800</xdr:colOff>
      <xdr:row>37</xdr:row>
      <xdr:rowOff>74351</xdr:rowOff>
    </xdr:to>
    <xdr:cxnSp macro="">
      <xdr:nvCxnSpPr>
        <xdr:cNvPr id="300" name="直線コネクタ 299"/>
        <xdr:cNvCxnSpPr/>
      </xdr:nvCxnSpPr>
      <xdr:spPr>
        <a:xfrm flipV="1">
          <a:off x="6972300" y="6408674"/>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165199</xdr:rowOff>
    </xdr:from>
    <xdr:to>
      <xdr:col>41</xdr:col>
      <xdr:colOff>101600</xdr:colOff>
      <xdr:row>37</xdr:row>
      <xdr:rowOff>95349</xdr:rowOff>
    </xdr:to>
    <xdr:sp macro="" textlink="">
      <xdr:nvSpPr>
        <xdr:cNvPr id="301" name="フローチャート: 判断 300"/>
        <xdr:cNvSpPr/>
      </xdr:nvSpPr>
      <xdr:spPr>
        <a:xfrm>
          <a:off x="7810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111876</xdr:rowOff>
    </xdr:from>
    <xdr:ext cx="534377" cy="259045"/>
    <xdr:sp macro="" textlink="">
      <xdr:nvSpPr>
        <xdr:cNvPr id="302" name="テキスト ボックス 301"/>
        <xdr:cNvSpPr txBox="1"/>
      </xdr:nvSpPr>
      <xdr:spPr>
        <a:xfrm>
          <a:off x="7594111" y="61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7610</xdr:rowOff>
    </xdr:from>
    <xdr:to>
      <xdr:col>36</xdr:col>
      <xdr:colOff>165100</xdr:colOff>
      <xdr:row>37</xdr:row>
      <xdr:rowOff>109210</xdr:rowOff>
    </xdr:to>
    <xdr:sp macro="" textlink="">
      <xdr:nvSpPr>
        <xdr:cNvPr id="303" name="フローチャート: 判断 302"/>
        <xdr:cNvSpPr/>
      </xdr:nvSpPr>
      <xdr:spPr>
        <a:xfrm>
          <a:off x="6921500" y="635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125737</xdr:rowOff>
    </xdr:from>
    <xdr:ext cx="534377" cy="259045"/>
    <xdr:sp macro="" textlink="">
      <xdr:nvSpPr>
        <xdr:cNvPr id="304" name="テキスト ボックス 303"/>
        <xdr:cNvSpPr txBox="1"/>
      </xdr:nvSpPr>
      <xdr:spPr>
        <a:xfrm>
          <a:off x="6705111" y="612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35872</xdr:rowOff>
    </xdr:from>
    <xdr:to>
      <xdr:col>55</xdr:col>
      <xdr:colOff>50800</xdr:colOff>
      <xdr:row>36</xdr:row>
      <xdr:rowOff>137472</xdr:rowOff>
    </xdr:to>
    <xdr:sp macro="" textlink="">
      <xdr:nvSpPr>
        <xdr:cNvPr id="310" name="楕円 309"/>
        <xdr:cNvSpPr/>
      </xdr:nvSpPr>
      <xdr:spPr>
        <a:xfrm>
          <a:off x="10426700" y="620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58749</xdr:rowOff>
    </xdr:from>
    <xdr:ext cx="534377" cy="259045"/>
    <xdr:sp macro="" textlink="">
      <xdr:nvSpPr>
        <xdr:cNvPr id="311" name="補助費等該当値テキスト"/>
        <xdr:cNvSpPr txBox="1"/>
      </xdr:nvSpPr>
      <xdr:spPr>
        <a:xfrm>
          <a:off x="10528300" y="605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156192</xdr:rowOff>
    </xdr:from>
    <xdr:to>
      <xdr:col>50</xdr:col>
      <xdr:colOff>165100</xdr:colOff>
      <xdr:row>31</xdr:row>
      <xdr:rowOff>86342</xdr:rowOff>
    </xdr:to>
    <xdr:sp macro="" textlink="">
      <xdr:nvSpPr>
        <xdr:cNvPr id="312" name="楕円 311"/>
        <xdr:cNvSpPr/>
      </xdr:nvSpPr>
      <xdr:spPr>
        <a:xfrm>
          <a:off x="9588500" y="52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102869</xdr:rowOff>
    </xdr:from>
    <xdr:ext cx="599010" cy="259045"/>
    <xdr:sp macro="" textlink="">
      <xdr:nvSpPr>
        <xdr:cNvPr id="313" name="テキスト ボックス 312"/>
        <xdr:cNvSpPr txBox="1"/>
      </xdr:nvSpPr>
      <xdr:spPr>
        <a:xfrm>
          <a:off x="9339795" y="507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18583</xdr:rowOff>
    </xdr:from>
    <xdr:to>
      <xdr:col>46</xdr:col>
      <xdr:colOff>38100</xdr:colOff>
      <xdr:row>37</xdr:row>
      <xdr:rowOff>120183</xdr:rowOff>
    </xdr:to>
    <xdr:sp macro="" textlink="">
      <xdr:nvSpPr>
        <xdr:cNvPr id="314" name="楕円 313"/>
        <xdr:cNvSpPr/>
      </xdr:nvSpPr>
      <xdr:spPr>
        <a:xfrm>
          <a:off x="8699500" y="63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111310</xdr:rowOff>
    </xdr:from>
    <xdr:ext cx="534377" cy="259045"/>
    <xdr:sp macro="" textlink="">
      <xdr:nvSpPr>
        <xdr:cNvPr id="315" name="テキスト ボックス 314"/>
        <xdr:cNvSpPr txBox="1"/>
      </xdr:nvSpPr>
      <xdr:spPr>
        <a:xfrm>
          <a:off x="8483111" y="645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14224</xdr:rowOff>
    </xdr:from>
    <xdr:to>
      <xdr:col>41</xdr:col>
      <xdr:colOff>101600</xdr:colOff>
      <xdr:row>37</xdr:row>
      <xdr:rowOff>115824</xdr:rowOff>
    </xdr:to>
    <xdr:sp macro="" textlink="">
      <xdr:nvSpPr>
        <xdr:cNvPr id="316" name="楕円 315"/>
        <xdr:cNvSpPr/>
      </xdr:nvSpPr>
      <xdr:spPr>
        <a:xfrm>
          <a:off x="7810500" y="63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106951</xdr:rowOff>
    </xdr:from>
    <xdr:ext cx="534377" cy="259045"/>
    <xdr:sp macro="" textlink="">
      <xdr:nvSpPr>
        <xdr:cNvPr id="317" name="テキスト ボックス 316"/>
        <xdr:cNvSpPr txBox="1"/>
      </xdr:nvSpPr>
      <xdr:spPr>
        <a:xfrm>
          <a:off x="7594111" y="64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23551</xdr:rowOff>
    </xdr:from>
    <xdr:to>
      <xdr:col>36</xdr:col>
      <xdr:colOff>165100</xdr:colOff>
      <xdr:row>37</xdr:row>
      <xdr:rowOff>125151</xdr:rowOff>
    </xdr:to>
    <xdr:sp macro="" textlink="">
      <xdr:nvSpPr>
        <xdr:cNvPr id="318" name="楕円 317"/>
        <xdr:cNvSpPr/>
      </xdr:nvSpPr>
      <xdr:spPr>
        <a:xfrm>
          <a:off x="6921500" y="63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116278</xdr:rowOff>
    </xdr:from>
    <xdr:ext cx="534377" cy="259045"/>
    <xdr:sp macro="" textlink="">
      <xdr:nvSpPr>
        <xdr:cNvPr id="319" name="テキスト ボックス 318"/>
        <xdr:cNvSpPr txBox="1"/>
      </xdr:nvSpPr>
      <xdr:spPr>
        <a:xfrm>
          <a:off x="6705111" y="64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130981</xdr:rowOff>
    </xdr:from>
    <xdr:to>
      <xdr:col>55</xdr:col>
      <xdr:colOff>0</xdr:colOff>
      <xdr:row>57</xdr:row>
      <xdr:rowOff>158203</xdr:rowOff>
    </xdr:to>
    <xdr:cxnSp macro="">
      <xdr:nvCxnSpPr>
        <xdr:cNvPr id="346" name="直線コネクタ 345"/>
        <xdr:cNvCxnSpPr/>
      </xdr:nvCxnSpPr>
      <xdr:spPr>
        <a:xfrm>
          <a:off x="9639300" y="9732181"/>
          <a:ext cx="838200" cy="19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130981</xdr:rowOff>
    </xdr:from>
    <xdr:to>
      <xdr:col>50</xdr:col>
      <xdr:colOff>114300</xdr:colOff>
      <xdr:row>56</xdr:row>
      <xdr:rowOff>137455</xdr:rowOff>
    </xdr:to>
    <xdr:cxnSp macro="">
      <xdr:nvCxnSpPr>
        <xdr:cNvPr id="349" name="直線コネクタ 348"/>
        <xdr:cNvCxnSpPr/>
      </xdr:nvCxnSpPr>
      <xdr:spPr>
        <a:xfrm flipV="1">
          <a:off x="8750300" y="9732181"/>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137455</xdr:rowOff>
    </xdr:from>
    <xdr:to>
      <xdr:col>45</xdr:col>
      <xdr:colOff>177800</xdr:colOff>
      <xdr:row>57</xdr:row>
      <xdr:rowOff>94515</xdr:rowOff>
    </xdr:to>
    <xdr:cxnSp macro="">
      <xdr:nvCxnSpPr>
        <xdr:cNvPr id="352" name="直線コネクタ 351"/>
        <xdr:cNvCxnSpPr/>
      </xdr:nvCxnSpPr>
      <xdr:spPr>
        <a:xfrm flipV="1">
          <a:off x="7861300" y="9738655"/>
          <a:ext cx="889000" cy="12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4" name="テキスト ボックス 353"/>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61244</xdr:rowOff>
    </xdr:from>
    <xdr:to>
      <xdr:col>41</xdr:col>
      <xdr:colOff>50800</xdr:colOff>
      <xdr:row>57</xdr:row>
      <xdr:rowOff>94515</xdr:rowOff>
    </xdr:to>
    <xdr:cxnSp macro="">
      <xdr:nvCxnSpPr>
        <xdr:cNvPr id="355" name="直線コネクタ 354"/>
        <xdr:cNvCxnSpPr/>
      </xdr:nvCxnSpPr>
      <xdr:spPr>
        <a:xfrm>
          <a:off x="6972300" y="9833894"/>
          <a:ext cx="889000" cy="3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107403</xdr:rowOff>
    </xdr:from>
    <xdr:to>
      <xdr:col>55</xdr:col>
      <xdr:colOff>50800</xdr:colOff>
      <xdr:row>58</xdr:row>
      <xdr:rowOff>37553</xdr:rowOff>
    </xdr:to>
    <xdr:sp macro="" textlink="">
      <xdr:nvSpPr>
        <xdr:cNvPr id="365" name="楕円 364"/>
        <xdr:cNvSpPr/>
      </xdr:nvSpPr>
      <xdr:spPr>
        <a:xfrm>
          <a:off x="10426700" y="98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23157</xdr:rowOff>
    </xdr:from>
    <xdr:ext cx="534377" cy="259045"/>
    <xdr:sp macro="" textlink="">
      <xdr:nvSpPr>
        <xdr:cNvPr id="366" name="普通建設事業費該当値テキスト"/>
        <xdr:cNvSpPr txBox="1"/>
      </xdr:nvSpPr>
      <xdr:spPr>
        <a:xfrm>
          <a:off x="10528300" y="97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80181</xdr:rowOff>
    </xdr:from>
    <xdr:to>
      <xdr:col>50</xdr:col>
      <xdr:colOff>165100</xdr:colOff>
      <xdr:row>57</xdr:row>
      <xdr:rowOff>10331</xdr:rowOff>
    </xdr:to>
    <xdr:sp macro="" textlink="">
      <xdr:nvSpPr>
        <xdr:cNvPr id="367" name="楕円 366"/>
        <xdr:cNvSpPr/>
      </xdr:nvSpPr>
      <xdr:spPr>
        <a:xfrm>
          <a:off x="9588500" y="9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26858</xdr:rowOff>
    </xdr:from>
    <xdr:ext cx="534377" cy="259045"/>
    <xdr:sp macro="" textlink="">
      <xdr:nvSpPr>
        <xdr:cNvPr id="368" name="テキスト ボックス 367"/>
        <xdr:cNvSpPr txBox="1"/>
      </xdr:nvSpPr>
      <xdr:spPr>
        <a:xfrm>
          <a:off x="9372111" y="945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86655</xdr:rowOff>
    </xdr:from>
    <xdr:to>
      <xdr:col>46</xdr:col>
      <xdr:colOff>38100</xdr:colOff>
      <xdr:row>57</xdr:row>
      <xdr:rowOff>16805</xdr:rowOff>
    </xdr:to>
    <xdr:sp macro="" textlink="">
      <xdr:nvSpPr>
        <xdr:cNvPr id="369" name="楕円 368"/>
        <xdr:cNvSpPr/>
      </xdr:nvSpPr>
      <xdr:spPr>
        <a:xfrm>
          <a:off x="8699500" y="96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33332</xdr:rowOff>
    </xdr:from>
    <xdr:ext cx="534377" cy="259045"/>
    <xdr:sp macro="" textlink="">
      <xdr:nvSpPr>
        <xdr:cNvPr id="370" name="テキスト ボックス 369"/>
        <xdr:cNvSpPr txBox="1"/>
      </xdr:nvSpPr>
      <xdr:spPr>
        <a:xfrm>
          <a:off x="8483111" y="946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43715</xdr:rowOff>
    </xdr:from>
    <xdr:to>
      <xdr:col>41</xdr:col>
      <xdr:colOff>101600</xdr:colOff>
      <xdr:row>57</xdr:row>
      <xdr:rowOff>145315</xdr:rowOff>
    </xdr:to>
    <xdr:sp macro="" textlink="">
      <xdr:nvSpPr>
        <xdr:cNvPr id="371" name="楕円 370"/>
        <xdr:cNvSpPr/>
      </xdr:nvSpPr>
      <xdr:spPr>
        <a:xfrm>
          <a:off x="7810500" y="98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136442</xdr:rowOff>
    </xdr:from>
    <xdr:ext cx="534377" cy="259045"/>
    <xdr:sp macro="" textlink="">
      <xdr:nvSpPr>
        <xdr:cNvPr id="372" name="テキスト ボックス 371"/>
        <xdr:cNvSpPr txBox="1"/>
      </xdr:nvSpPr>
      <xdr:spPr>
        <a:xfrm>
          <a:off x="7594111" y="99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10444</xdr:rowOff>
    </xdr:from>
    <xdr:to>
      <xdr:col>36</xdr:col>
      <xdr:colOff>165100</xdr:colOff>
      <xdr:row>57</xdr:row>
      <xdr:rowOff>112044</xdr:rowOff>
    </xdr:to>
    <xdr:sp macro="" textlink="">
      <xdr:nvSpPr>
        <xdr:cNvPr id="373" name="楕円 372"/>
        <xdr:cNvSpPr/>
      </xdr:nvSpPr>
      <xdr:spPr>
        <a:xfrm>
          <a:off x="6921500" y="9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128571</xdr:rowOff>
    </xdr:from>
    <xdr:ext cx="534377" cy="259045"/>
    <xdr:sp macro="" textlink="">
      <xdr:nvSpPr>
        <xdr:cNvPr id="374" name="テキスト ボックス 373"/>
        <xdr:cNvSpPr txBox="1"/>
      </xdr:nvSpPr>
      <xdr:spPr>
        <a:xfrm>
          <a:off x="6705111" y="95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79318</xdr:rowOff>
    </xdr:from>
    <xdr:to>
      <xdr:col>55</xdr:col>
      <xdr:colOff>0</xdr:colOff>
      <xdr:row>79</xdr:row>
      <xdr:rowOff>81080</xdr:rowOff>
    </xdr:to>
    <xdr:cxnSp macro="">
      <xdr:nvCxnSpPr>
        <xdr:cNvPr id="405" name="直線コネクタ 404"/>
        <xdr:cNvCxnSpPr/>
      </xdr:nvCxnSpPr>
      <xdr:spPr>
        <a:xfrm>
          <a:off x="9639300" y="13623868"/>
          <a:ext cx="8382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79318</xdr:rowOff>
    </xdr:from>
    <xdr:to>
      <xdr:col>50</xdr:col>
      <xdr:colOff>114300</xdr:colOff>
      <xdr:row>79</xdr:row>
      <xdr:rowOff>88804</xdr:rowOff>
    </xdr:to>
    <xdr:cxnSp macro="">
      <xdr:nvCxnSpPr>
        <xdr:cNvPr id="408" name="直線コネクタ 407"/>
        <xdr:cNvCxnSpPr/>
      </xdr:nvCxnSpPr>
      <xdr:spPr>
        <a:xfrm flipV="1">
          <a:off x="8750300" y="13623868"/>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88804</xdr:rowOff>
    </xdr:from>
    <xdr:to>
      <xdr:col>45</xdr:col>
      <xdr:colOff>177800</xdr:colOff>
      <xdr:row>79</xdr:row>
      <xdr:rowOff>90812</xdr:rowOff>
    </xdr:to>
    <xdr:cxnSp macro="">
      <xdr:nvCxnSpPr>
        <xdr:cNvPr id="411" name="直線コネクタ 410"/>
        <xdr:cNvCxnSpPr/>
      </xdr:nvCxnSpPr>
      <xdr:spPr>
        <a:xfrm flipV="1">
          <a:off x="7861300" y="13633354"/>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72834</xdr:rowOff>
    </xdr:from>
    <xdr:to>
      <xdr:col>41</xdr:col>
      <xdr:colOff>50800</xdr:colOff>
      <xdr:row>79</xdr:row>
      <xdr:rowOff>90812</xdr:rowOff>
    </xdr:to>
    <xdr:cxnSp macro="">
      <xdr:nvCxnSpPr>
        <xdr:cNvPr id="414" name="直線コネクタ 413"/>
        <xdr:cNvCxnSpPr/>
      </xdr:nvCxnSpPr>
      <xdr:spPr>
        <a:xfrm>
          <a:off x="6972300" y="13617384"/>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30280</xdr:rowOff>
    </xdr:from>
    <xdr:to>
      <xdr:col>55</xdr:col>
      <xdr:colOff>50800</xdr:colOff>
      <xdr:row>79</xdr:row>
      <xdr:rowOff>131880</xdr:rowOff>
    </xdr:to>
    <xdr:sp macro="" textlink="">
      <xdr:nvSpPr>
        <xdr:cNvPr id="424" name="楕円 423"/>
        <xdr:cNvSpPr/>
      </xdr:nvSpPr>
      <xdr:spPr>
        <a:xfrm>
          <a:off x="10426700" y="1357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116657</xdr:rowOff>
    </xdr:from>
    <xdr:ext cx="469744" cy="259045"/>
    <xdr:sp macro="" textlink="">
      <xdr:nvSpPr>
        <xdr:cNvPr id="425" name="普通建設事業費 （ うち新規整備　）該当値テキスト"/>
        <xdr:cNvSpPr txBox="1"/>
      </xdr:nvSpPr>
      <xdr:spPr>
        <a:xfrm>
          <a:off x="10528300" y="1348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28518</xdr:rowOff>
    </xdr:from>
    <xdr:to>
      <xdr:col>50</xdr:col>
      <xdr:colOff>165100</xdr:colOff>
      <xdr:row>79</xdr:row>
      <xdr:rowOff>130118</xdr:rowOff>
    </xdr:to>
    <xdr:sp macro="" textlink="">
      <xdr:nvSpPr>
        <xdr:cNvPr id="426" name="楕円 425"/>
        <xdr:cNvSpPr/>
      </xdr:nvSpPr>
      <xdr:spPr>
        <a:xfrm>
          <a:off x="9588500" y="135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121245</xdr:rowOff>
    </xdr:from>
    <xdr:ext cx="469744" cy="259045"/>
    <xdr:sp macro="" textlink="">
      <xdr:nvSpPr>
        <xdr:cNvPr id="427" name="テキスト ボックス 426"/>
        <xdr:cNvSpPr txBox="1"/>
      </xdr:nvSpPr>
      <xdr:spPr>
        <a:xfrm>
          <a:off x="9404428" y="1366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38004</xdr:rowOff>
    </xdr:from>
    <xdr:to>
      <xdr:col>46</xdr:col>
      <xdr:colOff>38100</xdr:colOff>
      <xdr:row>79</xdr:row>
      <xdr:rowOff>139604</xdr:rowOff>
    </xdr:to>
    <xdr:sp macro="" textlink="">
      <xdr:nvSpPr>
        <xdr:cNvPr id="428" name="楕円 427"/>
        <xdr:cNvSpPr/>
      </xdr:nvSpPr>
      <xdr:spPr>
        <a:xfrm>
          <a:off x="8699500" y="135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130731</xdr:rowOff>
    </xdr:from>
    <xdr:ext cx="378565" cy="259045"/>
    <xdr:sp macro="" textlink="">
      <xdr:nvSpPr>
        <xdr:cNvPr id="429" name="テキスト ボックス 428"/>
        <xdr:cNvSpPr txBox="1"/>
      </xdr:nvSpPr>
      <xdr:spPr>
        <a:xfrm>
          <a:off x="8561017" y="1367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40012</xdr:rowOff>
    </xdr:from>
    <xdr:to>
      <xdr:col>41</xdr:col>
      <xdr:colOff>101600</xdr:colOff>
      <xdr:row>79</xdr:row>
      <xdr:rowOff>141612</xdr:rowOff>
    </xdr:to>
    <xdr:sp macro="" textlink="">
      <xdr:nvSpPr>
        <xdr:cNvPr id="430" name="楕円 429"/>
        <xdr:cNvSpPr/>
      </xdr:nvSpPr>
      <xdr:spPr>
        <a:xfrm>
          <a:off x="7810500" y="135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132739</xdr:rowOff>
    </xdr:from>
    <xdr:ext cx="378565" cy="259045"/>
    <xdr:sp macro="" textlink="">
      <xdr:nvSpPr>
        <xdr:cNvPr id="431" name="テキスト ボックス 430"/>
        <xdr:cNvSpPr txBox="1"/>
      </xdr:nvSpPr>
      <xdr:spPr>
        <a:xfrm>
          <a:off x="7672017" y="1367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22034</xdr:rowOff>
    </xdr:from>
    <xdr:to>
      <xdr:col>36</xdr:col>
      <xdr:colOff>165100</xdr:colOff>
      <xdr:row>79</xdr:row>
      <xdr:rowOff>123634</xdr:rowOff>
    </xdr:to>
    <xdr:sp macro="" textlink="">
      <xdr:nvSpPr>
        <xdr:cNvPr id="432" name="楕円 431"/>
        <xdr:cNvSpPr/>
      </xdr:nvSpPr>
      <xdr:spPr>
        <a:xfrm>
          <a:off x="6921500" y="135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114761</xdr:rowOff>
    </xdr:from>
    <xdr:ext cx="469744" cy="259045"/>
    <xdr:sp macro="" textlink="">
      <xdr:nvSpPr>
        <xdr:cNvPr id="433" name="テキスト ボックス 432"/>
        <xdr:cNvSpPr txBox="1"/>
      </xdr:nvSpPr>
      <xdr:spPr>
        <a:xfrm>
          <a:off x="6737428" y="1365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166159</xdr:rowOff>
    </xdr:from>
    <xdr:to>
      <xdr:col>55</xdr:col>
      <xdr:colOff>0</xdr:colOff>
      <xdr:row>98</xdr:row>
      <xdr:rowOff>30366</xdr:rowOff>
    </xdr:to>
    <xdr:cxnSp macro="">
      <xdr:nvCxnSpPr>
        <xdr:cNvPr id="460" name="直線コネクタ 459"/>
        <xdr:cNvCxnSpPr/>
      </xdr:nvCxnSpPr>
      <xdr:spPr>
        <a:xfrm>
          <a:off x="9639300" y="16625359"/>
          <a:ext cx="838200" cy="20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166159</xdr:rowOff>
    </xdr:from>
    <xdr:to>
      <xdr:col>50</xdr:col>
      <xdr:colOff>114300</xdr:colOff>
      <xdr:row>97</xdr:row>
      <xdr:rowOff>14861</xdr:rowOff>
    </xdr:to>
    <xdr:cxnSp macro="">
      <xdr:nvCxnSpPr>
        <xdr:cNvPr id="463" name="直線コネクタ 462"/>
        <xdr:cNvCxnSpPr/>
      </xdr:nvCxnSpPr>
      <xdr:spPr>
        <a:xfrm flipV="1">
          <a:off x="8750300" y="16625359"/>
          <a:ext cx="889000" cy="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5" name="テキスト ボックス 464"/>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14861</xdr:rowOff>
    </xdr:from>
    <xdr:to>
      <xdr:col>45</xdr:col>
      <xdr:colOff>177800</xdr:colOff>
      <xdr:row>97</xdr:row>
      <xdr:rowOff>155556</xdr:rowOff>
    </xdr:to>
    <xdr:cxnSp macro="">
      <xdr:nvCxnSpPr>
        <xdr:cNvPr id="466" name="直線コネクタ 465"/>
        <xdr:cNvCxnSpPr/>
      </xdr:nvCxnSpPr>
      <xdr:spPr>
        <a:xfrm flipV="1">
          <a:off x="7861300" y="16645511"/>
          <a:ext cx="889000" cy="14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8" name="テキスト ボックス 467"/>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155556</xdr:rowOff>
    </xdr:from>
    <xdr:to>
      <xdr:col>41</xdr:col>
      <xdr:colOff>50800</xdr:colOff>
      <xdr:row>98</xdr:row>
      <xdr:rowOff>2257</xdr:rowOff>
    </xdr:to>
    <xdr:cxnSp macro="">
      <xdr:nvCxnSpPr>
        <xdr:cNvPr id="469" name="直線コネクタ 468"/>
        <xdr:cNvCxnSpPr/>
      </xdr:nvCxnSpPr>
      <xdr:spPr>
        <a:xfrm flipV="1">
          <a:off x="6972300" y="16786206"/>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1" name="テキスト ボックス 470"/>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151016</xdr:rowOff>
    </xdr:from>
    <xdr:to>
      <xdr:col>55</xdr:col>
      <xdr:colOff>50800</xdr:colOff>
      <xdr:row>98</xdr:row>
      <xdr:rowOff>81166</xdr:rowOff>
    </xdr:to>
    <xdr:sp macro="" textlink="">
      <xdr:nvSpPr>
        <xdr:cNvPr id="479" name="楕円 478"/>
        <xdr:cNvSpPr/>
      </xdr:nvSpPr>
      <xdr:spPr>
        <a:xfrm>
          <a:off x="10426700" y="167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118882</xdr:rowOff>
    </xdr:from>
    <xdr:ext cx="534377" cy="259045"/>
    <xdr:sp macro="" textlink="">
      <xdr:nvSpPr>
        <xdr:cNvPr id="480" name="普通建設事業費 （ うち更新整備　）該当値テキスト"/>
        <xdr:cNvSpPr txBox="1"/>
      </xdr:nvSpPr>
      <xdr:spPr>
        <a:xfrm>
          <a:off x="10528300" y="1674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115359</xdr:rowOff>
    </xdr:from>
    <xdr:to>
      <xdr:col>50</xdr:col>
      <xdr:colOff>165100</xdr:colOff>
      <xdr:row>97</xdr:row>
      <xdr:rowOff>45509</xdr:rowOff>
    </xdr:to>
    <xdr:sp macro="" textlink="">
      <xdr:nvSpPr>
        <xdr:cNvPr id="481" name="楕円 480"/>
        <xdr:cNvSpPr/>
      </xdr:nvSpPr>
      <xdr:spPr>
        <a:xfrm>
          <a:off x="9588500" y="1657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62036</xdr:rowOff>
    </xdr:from>
    <xdr:ext cx="534377" cy="259045"/>
    <xdr:sp macro="" textlink="">
      <xdr:nvSpPr>
        <xdr:cNvPr id="482" name="テキスト ボックス 481"/>
        <xdr:cNvSpPr txBox="1"/>
      </xdr:nvSpPr>
      <xdr:spPr>
        <a:xfrm>
          <a:off x="9372111" y="1634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135511</xdr:rowOff>
    </xdr:from>
    <xdr:to>
      <xdr:col>46</xdr:col>
      <xdr:colOff>38100</xdr:colOff>
      <xdr:row>97</xdr:row>
      <xdr:rowOff>65661</xdr:rowOff>
    </xdr:to>
    <xdr:sp macro="" textlink="">
      <xdr:nvSpPr>
        <xdr:cNvPr id="483" name="楕円 482"/>
        <xdr:cNvSpPr/>
      </xdr:nvSpPr>
      <xdr:spPr>
        <a:xfrm>
          <a:off x="8699500" y="1659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82188</xdr:rowOff>
    </xdr:from>
    <xdr:ext cx="534377" cy="259045"/>
    <xdr:sp macro="" textlink="">
      <xdr:nvSpPr>
        <xdr:cNvPr id="484" name="テキスト ボックス 483"/>
        <xdr:cNvSpPr txBox="1"/>
      </xdr:nvSpPr>
      <xdr:spPr>
        <a:xfrm>
          <a:off x="8483111" y="1636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104756</xdr:rowOff>
    </xdr:from>
    <xdr:to>
      <xdr:col>41</xdr:col>
      <xdr:colOff>101600</xdr:colOff>
      <xdr:row>98</xdr:row>
      <xdr:rowOff>34906</xdr:rowOff>
    </xdr:to>
    <xdr:sp macro="" textlink="">
      <xdr:nvSpPr>
        <xdr:cNvPr id="485" name="楕円 484"/>
        <xdr:cNvSpPr/>
      </xdr:nvSpPr>
      <xdr:spPr>
        <a:xfrm>
          <a:off x="7810500" y="167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51433</xdr:rowOff>
    </xdr:from>
    <xdr:ext cx="534377" cy="259045"/>
    <xdr:sp macro="" textlink="">
      <xdr:nvSpPr>
        <xdr:cNvPr id="486" name="テキスト ボックス 485"/>
        <xdr:cNvSpPr txBox="1"/>
      </xdr:nvSpPr>
      <xdr:spPr>
        <a:xfrm>
          <a:off x="7594111" y="1651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122907</xdr:rowOff>
    </xdr:from>
    <xdr:to>
      <xdr:col>36</xdr:col>
      <xdr:colOff>165100</xdr:colOff>
      <xdr:row>98</xdr:row>
      <xdr:rowOff>53057</xdr:rowOff>
    </xdr:to>
    <xdr:sp macro="" textlink="">
      <xdr:nvSpPr>
        <xdr:cNvPr id="487" name="楕円 486"/>
        <xdr:cNvSpPr/>
      </xdr:nvSpPr>
      <xdr:spPr>
        <a:xfrm>
          <a:off x="6921500" y="167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69584</xdr:rowOff>
    </xdr:from>
    <xdr:ext cx="534377" cy="259045"/>
    <xdr:sp macro="" textlink="">
      <xdr:nvSpPr>
        <xdr:cNvPr id="488" name="テキスト ボックス 487"/>
        <xdr:cNvSpPr txBox="1"/>
      </xdr:nvSpPr>
      <xdr:spPr>
        <a:xfrm>
          <a:off x="6705111" y="165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41084</xdr:rowOff>
    </xdr:from>
    <xdr:to>
      <xdr:col>85</xdr:col>
      <xdr:colOff>127000</xdr:colOff>
      <xdr:row>39</xdr:row>
      <xdr:rowOff>41440</xdr:rowOff>
    </xdr:to>
    <xdr:cxnSp macro="">
      <xdr:nvCxnSpPr>
        <xdr:cNvPr id="517" name="直線コネクタ 516"/>
        <xdr:cNvCxnSpPr/>
      </xdr:nvCxnSpPr>
      <xdr:spPr>
        <a:xfrm flipV="1">
          <a:off x="15481300" y="6727634"/>
          <a:ext cx="8382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33922</xdr:rowOff>
    </xdr:from>
    <xdr:to>
      <xdr:col>81</xdr:col>
      <xdr:colOff>50800</xdr:colOff>
      <xdr:row>39</xdr:row>
      <xdr:rowOff>41440</xdr:rowOff>
    </xdr:to>
    <xdr:cxnSp macro="">
      <xdr:nvCxnSpPr>
        <xdr:cNvPr id="520" name="直線コネクタ 519"/>
        <xdr:cNvCxnSpPr/>
      </xdr:nvCxnSpPr>
      <xdr:spPr>
        <a:xfrm>
          <a:off x="14592300" y="6720472"/>
          <a:ext cx="8890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165</xdr:rowOff>
    </xdr:from>
    <xdr:to>
      <xdr:col>76</xdr:col>
      <xdr:colOff>114300</xdr:colOff>
      <xdr:row>39</xdr:row>
      <xdr:rowOff>33922</xdr:rowOff>
    </xdr:to>
    <xdr:cxnSp macro="">
      <xdr:nvCxnSpPr>
        <xdr:cNvPr id="523" name="直線コネクタ 522"/>
        <xdr:cNvCxnSpPr/>
      </xdr:nvCxnSpPr>
      <xdr:spPr>
        <a:xfrm>
          <a:off x="13703300" y="6686715"/>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165</xdr:rowOff>
    </xdr:from>
    <xdr:to>
      <xdr:col>71</xdr:col>
      <xdr:colOff>177800</xdr:colOff>
      <xdr:row>39</xdr:row>
      <xdr:rowOff>29146</xdr:rowOff>
    </xdr:to>
    <xdr:cxnSp macro="">
      <xdr:nvCxnSpPr>
        <xdr:cNvPr id="526" name="直線コネクタ 525"/>
        <xdr:cNvCxnSpPr/>
      </xdr:nvCxnSpPr>
      <xdr:spPr>
        <a:xfrm flipV="1">
          <a:off x="12814300" y="6686715"/>
          <a:ext cx="889000" cy="2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8" name="テキスト ボックス 527"/>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77716</xdr:rowOff>
    </xdr:from>
    <xdr:ext cx="378565" cy="259045"/>
    <xdr:sp macro="" textlink="">
      <xdr:nvSpPr>
        <xdr:cNvPr id="530" name="テキスト ボックス 529"/>
        <xdr:cNvSpPr txBox="1"/>
      </xdr:nvSpPr>
      <xdr:spPr>
        <a:xfrm>
          <a:off x="12625017" y="676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161734</xdr:rowOff>
    </xdr:from>
    <xdr:to>
      <xdr:col>85</xdr:col>
      <xdr:colOff>177800</xdr:colOff>
      <xdr:row>39</xdr:row>
      <xdr:rowOff>91884</xdr:rowOff>
    </xdr:to>
    <xdr:sp macro="" textlink="">
      <xdr:nvSpPr>
        <xdr:cNvPr id="536" name="楕円 535"/>
        <xdr:cNvSpPr/>
      </xdr:nvSpPr>
      <xdr:spPr>
        <a:xfrm>
          <a:off x="16268700" y="66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115383</xdr:rowOff>
    </xdr:from>
    <xdr:ext cx="378565" cy="259045"/>
    <xdr:sp macro="" textlink="">
      <xdr:nvSpPr>
        <xdr:cNvPr id="537" name="災害復旧事業費該当値テキスト"/>
        <xdr:cNvSpPr txBox="1"/>
      </xdr:nvSpPr>
      <xdr:spPr>
        <a:xfrm>
          <a:off x="16370300" y="6630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162090</xdr:rowOff>
    </xdr:from>
    <xdr:to>
      <xdr:col>81</xdr:col>
      <xdr:colOff>101600</xdr:colOff>
      <xdr:row>39</xdr:row>
      <xdr:rowOff>92240</xdr:rowOff>
    </xdr:to>
    <xdr:sp macro="" textlink="">
      <xdr:nvSpPr>
        <xdr:cNvPr id="538" name="楕円 537"/>
        <xdr:cNvSpPr/>
      </xdr:nvSpPr>
      <xdr:spPr>
        <a:xfrm>
          <a:off x="15430500" y="66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83367</xdr:rowOff>
    </xdr:from>
    <xdr:ext cx="378565" cy="259045"/>
    <xdr:sp macro="" textlink="">
      <xdr:nvSpPr>
        <xdr:cNvPr id="539" name="テキスト ボックス 538"/>
        <xdr:cNvSpPr txBox="1"/>
      </xdr:nvSpPr>
      <xdr:spPr>
        <a:xfrm>
          <a:off x="15292017" y="676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154572</xdr:rowOff>
    </xdr:from>
    <xdr:to>
      <xdr:col>76</xdr:col>
      <xdr:colOff>165100</xdr:colOff>
      <xdr:row>39</xdr:row>
      <xdr:rowOff>84722</xdr:rowOff>
    </xdr:to>
    <xdr:sp macro="" textlink="">
      <xdr:nvSpPr>
        <xdr:cNvPr id="540" name="楕円 539"/>
        <xdr:cNvSpPr/>
      </xdr:nvSpPr>
      <xdr:spPr>
        <a:xfrm>
          <a:off x="14541500" y="66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75849</xdr:rowOff>
    </xdr:from>
    <xdr:ext cx="378565" cy="259045"/>
    <xdr:sp macro="" textlink="">
      <xdr:nvSpPr>
        <xdr:cNvPr id="541" name="テキスト ボックス 540"/>
        <xdr:cNvSpPr txBox="1"/>
      </xdr:nvSpPr>
      <xdr:spPr>
        <a:xfrm>
          <a:off x="14403017" y="6762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120815</xdr:rowOff>
    </xdr:from>
    <xdr:to>
      <xdr:col>72</xdr:col>
      <xdr:colOff>38100</xdr:colOff>
      <xdr:row>39</xdr:row>
      <xdr:rowOff>50965</xdr:rowOff>
    </xdr:to>
    <xdr:sp macro="" textlink="">
      <xdr:nvSpPr>
        <xdr:cNvPr id="542" name="楕円 541"/>
        <xdr:cNvSpPr/>
      </xdr:nvSpPr>
      <xdr:spPr>
        <a:xfrm>
          <a:off x="13652500" y="66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67492</xdr:rowOff>
    </xdr:from>
    <xdr:ext cx="469744" cy="259045"/>
    <xdr:sp macro="" textlink="">
      <xdr:nvSpPr>
        <xdr:cNvPr id="543" name="テキスト ボックス 542"/>
        <xdr:cNvSpPr txBox="1"/>
      </xdr:nvSpPr>
      <xdr:spPr>
        <a:xfrm>
          <a:off x="13468428" y="64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149796</xdr:rowOff>
    </xdr:from>
    <xdr:to>
      <xdr:col>67</xdr:col>
      <xdr:colOff>101600</xdr:colOff>
      <xdr:row>39</xdr:row>
      <xdr:rowOff>79946</xdr:rowOff>
    </xdr:to>
    <xdr:sp macro="" textlink="">
      <xdr:nvSpPr>
        <xdr:cNvPr id="544" name="楕円 543"/>
        <xdr:cNvSpPr/>
      </xdr:nvSpPr>
      <xdr:spPr>
        <a:xfrm>
          <a:off x="12763500" y="66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96474</xdr:rowOff>
    </xdr:from>
    <xdr:ext cx="469744" cy="259045"/>
    <xdr:sp macro="" textlink="">
      <xdr:nvSpPr>
        <xdr:cNvPr id="545" name="テキスト ボックス 544"/>
        <xdr:cNvSpPr txBox="1"/>
      </xdr:nvSpPr>
      <xdr:spPr>
        <a:xfrm>
          <a:off x="12579428" y="644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20518</xdr:rowOff>
    </xdr:from>
    <xdr:to>
      <xdr:col>85</xdr:col>
      <xdr:colOff>127000</xdr:colOff>
      <xdr:row>78</xdr:row>
      <xdr:rowOff>39148</xdr:rowOff>
    </xdr:to>
    <xdr:cxnSp macro="">
      <xdr:nvCxnSpPr>
        <xdr:cNvPr id="625" name="直線コネクタ 624"/>
        <xdr:cNvCxnSpPr/>
      </xdr:nvCxnSpPr>
      <xdr:spPr>
        <a:xfrm flipV="1">
          <a:off x="15481300" y="13393618"/>
          <a:ext cx="8382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36503</xdr:rowOff>
    </xdr:from>
    <xdr:to>
      <xdr:col>81</xdr:col>
      <xdr:colOff>50800</xdr:colOff>
      <xdr:row>78</xdr:row>
      <xdr:rowOff>39148</xdr:rowOff>
    </xdr:to>
    <xdr:cxnSp macro="">
      <xdr:nvCxnSpPr>
        <xdr:cNvPr id="628" name="直線コネクタ 627"/>
        <xdr:cNvCxnSpPr/>
      </xdr:nvCxnSpPr>
      <xdr:spPr>
        <a:xfrm>
          <a:off x="14592300" y="1340960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161727</xdr:rowOff>
    </xdr:from>
    <xdr:to>
      <xdr:col>76</xdr:col>
      <xdr:colOff>114300</xdr:colOff>
      <xdr:row>78</xdr:row>
      <xdr:rowOff>36503</xdr:rowOff>
    </xdr:to>
    <xdr:cxnSp macro="">
      <xdr:nvCxnSpPr>
        <xdr:cNvPr id="631" name="直線コネクタ 630"/>
        <xdr:cNvCxnSpPr/>
      </xdr:nvCxnSpPr>
      <xdr:spPr>
        <a:xfrm>
          <a:off x="13703300" y="13363377"/>
          <a:ext cx="8890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139782</xdr:rowOff>
    </xdr:from>
    <xdr:to>
      <xdr:col>71</xdr:col>
      <xdr:colOff>177800</xdr:colOff>
      <xdr:row>77</xdr:row>
      <xdr:rowOff>161727</xdr:rowOff>
    </xdr:to>
    <xdr:cxnSp macro="">
      <xdr:nvCxnSpPr>
        <xdr:cNvPr id="634" name="直線コネクタ 633"/>
        <xdr:cNvCxnSpPr/>
      </xdr:nvCxnSpPr>
      <xdr:spPr>
        <a:xfrm>
          <a:off x="12814300" y="1334143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141168</xdr:rowOff>
    </xdr:from>
    <xdr:to>
      <xdr:col>85</xdr:col>
      <xdr:colOff>177800</xdr:colOff>
      <xdr:row>78</xdr:row>
      <xdr:rowOff>71318</xdr:rowOff>
    </xdr:to>
    <xdr:sp macro="" textlink="">
      <xdr:nvSpPr>
        <xdr:cNvPr id="644" name="楕円 643"/>
        <xdr:cNvSpPr/>
      </xdr:nvSpPr>
      <xdr:spPr>
        <a:xfrm>
          <a:off x="16268700" y="133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56095</xdr:rowOff>
    </xdr:from>
    <xdr:ext cx="534377" cy="259045"/>
    <xdr:sp macro="" textlink="">
      <xdr:nvSpPr>
        <xdr:cNvPr id="645" name="公債費該当値テキスト"/>
        <xdr:cNvSpPr txBox="1"/>
      </xdr:nvSpPr>
      <xdr:spPr>
        <a:xfrm>
          <a:off x="16370300" y="1325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159798</xdr:rowOff>
    </xdr:from>
    <xdr:to>
      <xdr:col>81</xdr:col>
      <xdr:colOff>101600</xdr:colOff>
      <xdr:row>78</xdr:row>
      <xdr:rowOff>89948</xdr:rowOff>
    </xdr:to>
    <xdr:sp macro="" textlink="">
      <xdr:nvSpPr>
        <xdr:cNvPr id="646" name="楕円 645"/>
        <xdr:cNvSpPr/>
      </xdr:nvSpPr>
      <xdr:spPr>
        <a:xfrm>
          <a:off x="15430500" y="133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81075</xdr:rowOff>
    </xdr:from>
    <xdr:ext cx="534377" cy="259045"/>
    <xdr:sp macro="" textlink="">
      <xdr:nvSpPr>
        <xdr:cNvPr id="647" name="テキスト ボックス 646"/>
        <xdr:cNvSpPr txBox="1"/>
      </xdr:nvSpPr>
      <xdr:spPr>
        <a:xfrm>
          <a:off x="15214111" y="1345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157153</xdr:rowOff>
    </xdr:from>
    <xdr:to>
      <xdr:col>76</xdr:col>
      <xdr:colOff>165100</xdr:colOff>
      <xdr:row>78</xdr:row>
      <xdr:rowOff>87303</xdr:rowOff>
    </xdr:to>
    <xdr:sp macro="" textlink="">
      <xdr:nvSpPr>
        <xdr:cNvPr id="648" name="楕円 647"/>
        <xdr:cNvSpPr/>
      </xdr:nvSpPr>
      <xdr:spPr>
        <a:xfrm>
          <a:off x="14541500" y="133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78430</xdr:rowOff>
    </xdr:from>
    <xdr:ext cx="534377" cy="259045"/>
    <xdr:sp macro="" textlink="">
      <xdr:nvSpPr>
        <xdr:cNvPr id="649" name="テキスト ボックス 648"/>
        <xdr:cNvSpPr txBox="1"/>
      </xdr:nvSpPr>
      <xdr:spPr>
        <a:xfrm>
          <a:off x="14325111" y="134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110927</xdr:rowOff>
    </xdr:from>
    <xdr:to>
      <xdr:col>72</xdr:col>
      <xdr:colOff>38100</xdr:colOff>
      <xdr:row>78</xdr:row>
      <xdr:rowOff>41077</xdr:rowOff>
    </xdr:to>
    <xdr:sp macro="" textlink="">
      <xdr:nvSpPr>
        <xdr:cNvPr id="650" name="楕円 649"/>
        <xdr:cNvSpPr/>
      </xdr:nvSpPr>
      <xdr:spPr>
        <a:xfrm>
          <a:off x="13652500" y="133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32204</xdr:rowOff>
    </xdr:from>
    <xdr:ext cx="534377" cy="259045"/>
    <xdr:sp macro="" textlink="">
      <xdr:nvSpPr>
        <xdr:cNvPr id="651" name="テキスト ボックス 650"/>
        <xdr:cNvSpPr txBox="1"/>
      </xdr:nvSpPr>
      <xdr:spPr>
        <a:xfrm>
          <a:off x="13436111" y="134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88982</xdr:rowOff>
    </xdr:from>
    <xdr:to>
      <xdr:col>67</xdr:col>
      <xdr:colOff>101600</xdr:colOff>
      <xdr:row>78</xdr:row>
      <xdr:rowOff>19132</xdr:rowOff>
    </xdr:to>
    <xdr:sp macro="" textlink="">
      <xdr:nvSpPr>
        <xdr:cNvPr id="652" name="楕円 651"/>
        <xdr:cNvSpPr/>
      </xdr:nvSpPr>
      <xdr:spPr>
        <a:xfrm>
          <a:off x="12763500" y="132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10259</xdr:rowOff>
    </xdr:from>
    <xdr:ext cx="534377" cy="259045"/>
    <xdr:sp macro="" textlink="">
      <xdr:nvSpPr>
        <xdr:cNvPr id="653" name="テキスト ボックス 652"/>
        <xdr:cNvSpPr txBox="1"/>
      </xdr:nvSpPr>
      <xdr:spPr>
        <a:xfrm>
          <a:off x="12547111" y="133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36571</xdr:rowOff>
    </xdr:from>
    <xdr:to>
      <xdr:col>85</xdr:col>
      <xdr:colOff>127000</xdr:colOff>
      <xdr:row>98</xdr:row>
      <xdr:rowOff>41120</xdr:rowOff>
    </xdr:to>
    <xdr:cxnSp macro="">
      <xdr:nvCxnSpPr>
        <xdr:cNvPr id="682" name="直線コネクタ 681"/>
        <xdr:cNvCxnSpPr/>
      </xdr:nvCxnSpPr>
      <xdr:spPr>
        <a:xfrm flipV="1">
          <a:off x="15481300" y="16838671"/>
          <a:ext cx="8382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41120</xdr:rowOff>
    </xdr:from>
    <xdr:to>
      <xdr:col>81</xdr:col>
      <xdr:colOff>50800</xdr:colOff>
      <xdr:row>98</xdr:row>
      <xdr:rowOff>110531</xdr:rowOff>
    </xdr:to>
    <xdr:cxnSp macro="">
      <xdr:nvCxnSpPr>
        <xdr:cNvPr id="685" name="直線コネクタ 684"/>
        <xdr:cNvCxnSpPr/>
      </xdr:nvCxnSpPr>
      <xdr:spPr>
        <a:xfrm flipV="1">
          <a:off x="14592300" y="16843220"/>
          <a:ext cx="889000" cy="6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92677</xdr:rowOff>
    </xdr:from>
    <xdr:to>
      <xdr:col>76</xdr:col>
      <xdr:colOff>114300</xdr:colOff>
      <xdr:row>98</xdr:row>
      <xdr:rowOff>110531</xdr:rowOff>
    </xdr:to>
    <xdr:cxnSp macro="">
      <xdr:nvCxnSpPr>
        <xdr:cNvPr id="688" name="直線コネクタ 687"/>
        <xdr:cNvCxnSpPr/>
      </xdr:nvCxnSpPr>
      <xdr:spPr>
        <a:xfrm>
          <a:off x="13703300" y="16894777"/>
          <a:ext cx="8890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124673</xdr:rowOff>
    </xdr:from>
    <xdr:to>
      <xdr:col>71</xdr:col>
      <xdr:colOff>177800</xdr:colOff>
      <xdr:row>98</xdr:row>
      <xdr:rowOff>92677</xdr:rowOff>
    </xdr:to>
    <xdr:cxnSp macro="">
      <xdr:nvCxnSpPr>
        <xdr:cNvPr id="691" name="直線コネクタ 690"/>
        <xdr:cNvCxnSpPr/>
      </xdr:nvCxnSpPr>
      <xdr:spPr>
        <a:xfrm>
          <a:off x="12814300" y="16755323"/>
          <a:ext cx="889000" cy="13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5" name="テキスト ボックス 694"/>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157221</xdr:rowOff>
    </xdr:from>
    <xdr:to>
      <xdr:col>85</xdr:col>
      <xdr:colOff>177800</xdr:colOff>
      <xdr:row>98</xdr:row>
      <xdr:rowOff>87371</xdr:rowOff>
    </xdr:to>
    <xdr:sp macro="" textlink="">
      <xdr:nvSpPr>
        <xdr:cNvPr id="701" name="楕円 700"/>
        <xdr:cNvSpPr/>
      </xdr:nvSpPr>
      <xdr:spPr>
        <a:xfrm>
          <a:off x="16268700" y="167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135648</xdr:rowOff>
    </xdr:from>
    <xdr:ext cx="534377" cy="259045"/>
    <xdr:sp macro="" textlink="">
      <xdr:nvSpPr>
        <xdr:cNvPr id="702" name="積立金該当値テキスト"/>
        <xdr:cNvSpPr txBox="1"/>
      </xdr:nvSpPr>
      <xdr:spPr>
        <a:xfrm>
          <a:off x="16370300" y="1676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161770</xdr:rowOff>
    </xdr:from>
    <xdr:to>
      <xdr:col>81</xdr:col>
      <xdr:colOff>101600</xdr:colOff>
      <xdr:row>98</xdr:row>
      <xdr:rowOff>91920</xdr:rowOff>
    </xdr:to>
    <xdr:sp macro="" textlink="">
      <xdr:nvSpPr>
        <xdr:cNvPr id="703" name="楕円 702"/>
        <xdr:cNvSpPr/>
      </xdr:nvSpPr>
      <xdr:spPr>
        <a:xfrm>
          <a:off x="15430500" y="167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108447</xdr:rowOff>
    </xdr:from>
    <xdr:ext cx="534377" cy="259045"/>
    <xdr:sp macro="" textlink="">
      <xdr:nvSpPr>
        <xdr:cNvPr id="704" name="テキスト ボックス 703"/>
        <xdr:cNvSpPr txBox="1"/>
      </xdr:nvSpPr>
      <xdr:spPr>
        <a:xfrm>
          <a:off x="15214111" y="1656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59731</xdr:rowOff>
    </xdr:from>
    <xdr:to>
      <xdr:col>76</xdr:col>
      <xdr:colOff>165100</xdr:colOff>
      <xdr:row>98</xdr:row>
      <xdr:rowOff>161331</xdr:rowOff>
    </xdr:to>
    <xdr:sp macro="" textlink="">
      <xdr:nvSpPr>
        <xdr:cNvPr id="705" name="楕円 704"/>
        <xdr:cNvSpPr/>
      </xdr:nvSpPr>
      <xdr:spPr>
        <a:xfrm>
          <a:off x="14541500" y="168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6408</xdr:rowOff>
    </xdr:from>
    <xdr:ext cx="534377" cy="259045"/>
    <xdr:sp macro="" textlink="">
      <xdr:nvSpPr>
        <xdr:cNvPr id="706" name="テキスト ボックス 705"/>
        <xdr:cNvSpPr txBox="1"/>
      </xdr:nvSpPr>
      <xdr:spPr>
        <a:xfrm>
          <a:off x="14325111" y="1663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41877</xdr:rowOff>
    </xdr:from>
    <xdr:to>
      <xdr:col>72</xdr:col>
      <xdr:colOff>38100</xdr:colOff>
      <xdr:row>98</xdr:row>
      <xdr:rowOff>143477</xdr:rowOff>
    </xdr:to>
    <xdr:sp macro="" textlink="">
      <xdr:nvSpPr>
        <xdr:cNvPr id="707" name="楕円 706"/>
        <xdr:cNvSpPr/>
      </xdr:nvSpPr>
      <xdr:spPr>
        <a:xfrm>
          <a:off x="13652500" y="1684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134604</xdr:rowOff>
    </xdr:from>
    <xdr:ext cx="534377" cy="259045"/>
    <xdr:sp macro="" textlink="">
      <xdr:nvSpPr>
        <xdr:cNvPr id="708" name="テキスト ボックス 707"/>
        <xdr:cNvSpPr txBox="1"/>
      </xdr:nvSpPr>
      <xdr:spPr>
        <a:xfrm>
          <a:off x="13436111" y="1693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73873</xdr:rowOff>
    </xdr:from>
    <xdr:to>
      <xdr:col>67</xdr:col>
      <xdr:colOff>101600</xdr:colOff>
      <xdr:row>98</xdr:row>
      <xdr:rowOff>4023</xdr:rowOff>
    </xdr:to>
    <xdr:sp macro="" textlink="">
      <xdr:nvSpPr>
        <xdr:cNvPr id="709" name="楕円 708"/>
        <xdr:cNvSpPr/>
      </xdr:nvSpPr>
      <xdr:spPr>
        <a:xfrm>
          <a:off x="12763500" y="167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20550</xdr:rowOff>
    </xdr:from>
    <xdr:ext cx="534377" cy="259045"/>
    <xdr:sp macro="" textlink="">
      <xdr:nvSpPr>
        <xdr:cNvPr id="710" name="テキスト ボックス 709"/>
        <xdr:cNvSpPr txBox="1"/>
      </xdr:nvSpPr>
      <xdr:spPr>
        <a:xfrm>
          <a:off x="12547111" y="164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54356</xdr:rowOff>
    </xdr:from>
    <xdr:to>
      <xdr:col>102</xdr:col>
      <xdr:colOff>114300</xdr:colOff>
      <xdr:row>39</xdr:row>
      <xdr:rowOff>98878</xdr:rowOff>
    </xdr:to>
    <xdr:cxnSp macro="">
      <xdr:nvCxnSpPr>
        <xdr:cNvPr id="750" name="直線コネクタ 749"/>
        <xdr:cNvCxnSpPr/>
      </xdr:nvCxnSpPr>
      <xdr:spPr>
        <a:xfrm>
          <a:off x="18656300" y="6740906"/>
          <a:ext cx="889000" cy="4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3556</xdr:rowOff>
    </xdr:from>
    <xdr:to>
      <xdr:col>98</xdr:col>
      <xdr:colOff>38100</xdr:colOff>
      <xdr:row>39</xdr:row>
      <xdr:rowOff>105156</xdr:rowOff>
    </xdr:to>
    <xdr:sp macro="" textlink="">
      <xdr:nvSpPr>
        <xdr:cNvPr id="768" name="楕円 767"/>
        <xdr:cNvSpPr/>
      </xdr:nvSpPr>
      <xdr:spPr>
        <a:xfrm>
          <a:off x="18605500" y="66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96283</xdr:rowOff>
    </xdr:from>
    <xdr:ext cx="378565" cy="259045"/>
    <xdr:sp macro="" textlink="">
      <xdr:nvSpPr>
        <xdr:cNvPr id="769" name="テキスト ボックス 768"/>
        <xdr:cNvSpPr txBox="1"/>
      </xdr:nvSpPr>
      <xdr:spPr>
        <a:xfrm>
          <a:off x="18467017" y="6782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18923</xdr:rowOff>
    </xdr:from>
    <xdr:to>
      <xdr:col>116</xdr:col>
      <xdr:colOff>63500</xdr:colOff>
      <xdr:row>58</xdr:row>
      <xdr:rowOff>22885</xdr:rowOff>
    </xdr:to>
    <xdr:cxnSp macro="">
      <xdr:nvCxnSpPr>
        <xdr:cNvPr id="798" name="直線コネクタ 797"/>
        <xdr:cNvCxnSpPr/>
      </xdr:nvCxnSpPr>
      <xdr:spPr>
        <a:xfrm flipV="1">
          <a:off x="21323300" y="9963023"/>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9" name="貸付金平均値テキスト"/>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22885</xdr:rowOff>
    </xdr:from>
    <xdr:to>
      <xdr:col>111</xdr:col>
      <xdr:colOff>177800</xdr:colOff>
      <xdr:row>58</xdr:row>
      <xdr:rowOff>24562</xdr:rowOff>
    </xdr:to>
    <xdr:cxnSp macro="">
      <xdr:nvCxnSpPr>
        <xdr:cNvPr id="801" name="直線コネクタ 800"/>
        <xdr:cNvCxnSpPr/>
      </xdr:nvCxnSpPr>
      <xdr:spPr>
        <a:xfrm flipV="1">
          <a:off x="20434300" y="9966985"/>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3" name="テキスト ボックス 802"/>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24562</xdr:rowOff>
    </xdr:from>
    <xdr:to>
      <xdr:col>107</xdr:col>
      <xdr:colOff>50800</xdr:colOff>
      <xdr:row>58</xdr:row>
      <xdr:rowOff>29820</xdr:rowOff>
    </xdr:to>
    <xdr:cxnSp macro="">
      <xdr:nvCxnSpPr>
        <xdr:cNvPr id="804" name="直線コネクタ 803"/>
        <xdr:cNvCxnSpPr/>
      </xdr:nvCxnSpPr>
      <xdr:spPr>
        <a:xfrm flipV="1">
          <a:off x="19545300" y="996866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6" name="テキスト ボックス 805"/>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29820</xdr:rowOff>
    </xdr:from>
    <xdr:to>
      <xdr:col>102</xdr:col>
      <xdr:colOff>114300</xdr:colOff>
      <xdr:row>58</xdr:row>
      <xdr:rowOff>36906</xdr:rowOff>
    </xdr:to>
    <xdr:cxnSp macro="">
      <xdr:nvCxnSpPr>
        <xdr:cNvPr id="807" name="直線コネクタ 806"/>
        <xdr:cNvCxnSpPr/>
      </xdr:nvCxnSpPr>
      <xdr:spPr>
        <a:xfrm flipV="1">
          <a:off x="18656300" y="997392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09" name="テキスト ボックス 808"/>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1" name="テキスト ボックス 810"/>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139573</xdr:rowOff>
    </xdr:from>
    <xdr:to>
      <xdr:col>116</xdr:col>
      <xdr:colOff>114300</xdr:colOff>
      <xdr:row>58</xdr:row>
      <xdr:rowOff>69723</xdr:rowOff>
    </xdr:to>
    <xdr:sp macro="" textlink="">
      <xdr:nvSpPr>
        <xdr:cNvPr id="817" name="楕円 816"/>
        <xdr:cNvSpPr/>
      </xdr:nvSpPr>
      <xdr:spPr>
        <a:xfrm>
          <a:off x="22110700" y="99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162450</xdr:rowOff>
    </xdr:from>
    <xdr:ext cx="469744" cy="259045"/>
    <xdr:sp macro="" textlink="">
      <xdr:nvSpPr>
        <xdr:cNvPr id="818" name="貸付金該当値テキスト"/>
        <xdr:cNvSpPr txBox="1"/>
      </xdr:nvSpPr>
      <xdr:spPr>
        <a:xfrm>
          <a:off x="22212300" y="976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143535</xdr:rowOff>
    </xdr:from>
    <xdr:to>
      <xdr:col>112</xdr:col>
      <xdr:colOff>38100</xdr:colOff>
      <xdr:row>58</xdr:row>
      <xdr:rowOff>73685</xdr:rowOff>
    </xdr:to>
    <xdr:sp macro="" textlink="">
      <xdr:nvSpPr>
        <xdr:cNvPr id="819" name="楕円 818"/>
        <xdr:cNvSpPr/>
      </xdr:nvSpPr>
      <xdr:spPr>
        <a:xfrm>
          <a:off x="21272500" y="9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90212</xdr:rowOff>
    </xdr:from>
    <xdr:ext cx="469744" cy="259045"/>
    <xdr:sp macro="" textlink="">
      <xdr:nvSpPr>
        <xdr:cNvPr id="820" name="テキスト ボックス 819"/>
        <xdr:cNvSpPr txBox="1"/>
      </xdr:nvSpPr>
      <xdr:spPr>
        <a:xfrm>
          <a:off x="21088428" y="96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145212</xdr:rowOff>
    </xdr:from>
    <xdr:to>
      <xdr:col>107</xdr:col>
      <xdr:colOff>101600</xdr:colOff>
      <xdr:row>58</xdr:row>
      <xdr:rowOff>75362</xdr:rowOff>
    </xdr:to>
    <xdr:sp macro="" textlink="">
      <xdr:nvSpPr>
        <xdr:cNvPr id="821" name="楕円 820"/>
        <xdr:cNvSpPr/>
      </xdr:nvSpPr>
      <xdr:spPr>
        <a:xfrm>
          <a:off x="20383500" y="9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91889</xdr:rowOff>
    </xdr:from>
    <xdr:ext cx="469744" cy="259045"/>
    <xdr:sp macro="" textlink="">
      <xdr:nvSpPr>
        <xdr:cNvPr id="822" name="テキスト ボックス 821"/>
        <xdr:cNvSpPr txBox="1"/>
      </xdr:nvSpPr>
      <xdr:spPr>
        <a:xfrm>
          <a:off x="20199428" y="969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150470</xdr:rowOff>
    </xdr:from>
    <xdr:to>
      <xdr:col>102</xdr:col>
      <xdr:colOff>165100</xdr:colOff>
      <xdr:row>58</xdr:row>
      <xdr:rowOff>80620</xdr:rowOff>
    </xdr:to>
    <xdr:sp macro="" textlink="">
      <xdr:nvSpPr>
        <xdr:cNvPr id="823" name="楕円 822"/>
        <xdr:cNvSpPr/>
      </xdr:nvSpPr>
      <xdr:spPr>
        <a:xfrm>
          <a:off x="19494500" y="99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97147</xdr:rowOff>
    </xdr:from>
    <xdr:ext cx="469744" cy="259045"/>
    <xdr:sp macro="" textlink="">
      <xdr:nvSpPr>
        <xdr:cNvPr id="824" name="テキスト ボックス 823"/>
        <xdr:cNvSpPr txBox="1"/>
      </xdr:nvSpPr>
      <xdr:spPr>
        <a:xfrm>
          <a:off x="19310428" y="96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157556</xdr:rowOff>
    </xdr:from>
    <xdr:to>
      <xdr:col>98</xdr:col>
      <xdr:colOff>38100</xdr:colOff>
      <xdr:row>58</xdr:row>
      <xdr:rowOff>87706</xdr:rowOff>
    </xdr:to>
    <xdr:sp macro="" textlink="">
      <xdr:nvSpPr>
        <xdr:cNvPr id="825" name="楕円 824"/>
        <xdr:cNvSpPr/>
      </xdr:nvSpPr>
      <xdr:spPr>
        <a:xfrm>
          <a:off x="18605500" y="99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104233</xdr:rowOff>
    </xdr:from>
    <xdr:ext cx="469744" cy="259045"/>
    <xdr:sp macro="" textlink="">
      <xdr:nvSpPr>
        <xdr:cNvPr id="826" name="テキスト ボックス 825"/>
        <xdr:cNvSpPr txBox="1"/>
      </xdr:nvSpPr>
      <xdr:spPr>
        <a:xfrm>
          <a:off x="18421428" y="970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135985</xdr:rowOff>
    </xdr:from>
    <xdr:to>
      <xdr:col>116</xdr:col>
      <xdr:colOff>63500</xdr:colOff>
      <xdr:row>74</xdr:row>
      <xdr:rowOff>145758</xdr:rowOff>
    </xdr:to>
    <xdr:cxnSp macro="">
      <xdr:nvCxnSpPr>
        <xdr:cNvPr id="856" name="直線コネクタ 855"/>
        <xdr:cNvCxnSpPr/>
      </xdr:nvCxnSpPr>
      <xdr:spPr>
        <a:xfrm flipV="1">
          <a:off x="21323300" y="12823285"/>
          <a:ext cx="8382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145758</xdr:rowOff>
    </xdr:from>
    <xdr:to>
      <xdr:col>111</xdr:col>
      <xdr:colOff>177800</xdr:colOff>
      <xdr:row>75</xdr:row>
      <xdr:rowOff>5702</xdr:rowOff>
    </xdr:to>
    <xdr:cxnSp macro="">
      <xdr:nvCxnSpPr>
        <xdr:cNvPr id="859" name="直線コネクタ 858"/>
        <xdr:cNvCxnSpPr/>
      </xdr:nvCxnSpPr>
      <xdr:spPr>
        <a:xfrm flipV="1">
          <a:off x="20434300" y="12833058"/>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5702</xdr:rowOff>
    </xdr:from>
    <xdr:to>
      <xdr:col>107</xdr:col>
      <xdr:colOff>50800</xdr:colOff>
      <xdr:row>75</xdr:row>
      <xdr:rowOff>26524</xdr:rowOff>
    </xdr:to>
    <xdr:cxnSp macro="">
      <xdr:nvCxnSpPr>
        <xdr:cNvPr id="862" name="直線コネクタ 861"/>
        <xdr:cNvCxnSpPr/>
      </xdr:nvCxnSpPr>
      <xdr:spPr>
        <a:xfrm flipV="1">
          <a:off x="19545300" y="12864452"/>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26524</xdr:rowOff>
    </xdr:from>
    <xdr:to>
      <xdr:col>102</xdr:col>
      <xdr:colOff>114300</xdr:colOff>
      <xdr:row>75</xdr:row>
      <xdr:rowOff>77712</xdr:rowOff>
    </xdr:to>
    <xdr:cxnSp macro="">
      <xdr:nvCxnSpPr>
        <xdr:cNvPr id="865" name="直線コネクタ 864"/>
        <xdr:cNvCxnSpPr/>
      </xdr:nvCxnSpPr>
      <xdr:spPr>
        <a:xfrm flipV="1">
          <a:off x="18656300" y="12885274"/>
          <a:ext cx="889000" cy="5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85185</xdr:rowOff>
    </xdr:from>
    <xdr:to>
      <xdr:col>116</xdr:col>
      <xdr:colOff>114300</xdr:colOff>
      <xdr:row>75</xdr:row>
      <xdr:rowOff>15335</xdr:rowOff>
    </xdr:to>
    <xdr:sp macro="" textlink="">
      <xdr:nvSpPr>
        <xdr:cNvPr id="875" name="楕円 874"/>
        <xdr:cNvSpPr/>
      </xdr:nvSpPr>
      <xdr:spPr>
        <a:xfrm>
          <a:off x="22110700" y="127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108062</xdr:rowOff>
    </xdr:from>
    <xdr:ext cx="534377" cy="259045"/>
    <xdr:sp macro="" textlink="">
      <xdr:nvSpPr>
        <xdr:cNvPr id="876" name="繰出金該当値テキスト"/>
        <xdr:cNvSpPr txBox="1"/>
      </xdr:nvSpPr>
      <xdr:spPr>
        <a:xfrm>
          <a:off x="22212300" y="1262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94958</xdr:rowOff>
    </xdr:from>
    <xdr:to>
      <xdr:col>112</xdr:col>
      <xdr:colOff>38100</xdr:colOff>
      <xdr:row>75</xdr:row>
      <xdr:rowOff>25108</xdr:rowOff>
    </xdr:to>
    <xdr:sp macro="" textlink="">
      <xdr:nvSpPr>
        <xdr:cNvPr id="877" name="楕円 876"/>
        <xdr:cNvSpPr/>
      </xdr:nvSpPr>
      <xdr:spPr>
        <a:xfrm>
          <a:off x="21272500" y="127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41635</xdr:rowOff>
    </xdr:from>
    <xdr:ext cx="534377" cy="259045"/>
    <xdr:sp macro="" textlink="">
      <xdr:nvSpPr>
        <xdr:cNvPr id="878" name="テキスト ボックス 877"/>
        <xdr:cNvSpPr txBox="1"/>
      </xdr:nvSpPr>
      <xdr:spPr>
        <a:xfrm>
          <a:off x="21056111" y="125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126352</xdr:rowOff>
    </xdr:from>
    <xdr:to>
      <xdr:col>107</xdr:col>
      <xdr:colOff>101600</xdr:colOff>
      <xdr:row>75</xdr:row>
      <xdr:rowOff>56502</xdr:rowOff>
    </xdr:to>
    <xdr:sp macro="" textlink="">
      <xdr:nvSpPr>
        <xdr:cNvPr id="879" name="楕円 878"/>
        <xdr:cNvSpPr/>
      </xdr:nvSpPr>
      <xdr:spPr>
        <a:xfrm>
          <a:off x="20383500" y="128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73029</xdr:rowOff>
    </xdr:from>
    <xdr:ext cx="534377" cy="259045"/>
    <xdr:sp macro="" textlink="">
      <xdr:nvSpPr>
        <xdr:cNvPr id="880" name="テキスト ボックス 879"/>
        <xdr:cNvSpPr txBox="1"/>
      </xdr:nvSpPr>
      <xdr:spPr>
        <a:xfrm>
          <a:off x="20167111" y="1258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147174</xdr:rowOff>
    </xdr:from>
    <xdr:to>
      <xdr:col>102</xdr:col>
      <xdr:colOff>165100</xdr:colOff>
      <xdr:row>75</xdr:row>
      <xdr:rowOff>77324</xdr:rowOff>
    </xdr:to>
    <xdr:sp macro="" textlink="">
      <xdr:nvSpPr>
        <xdr:cNvPr id="881" name="楕円 880"/>
        <xdr:cNvSpPr/>
      </xdr:nvSpPr>
      <xdr:spPr>
        <a:xfrm>
          <a:off x="19494500" y="128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93851</xdr:rowOff>
    </xdr:from>
    <xdr:ext cx="534377" cy="259045"/>
    <xdr:sp macro="" textlink="">
      <xdr:nvSpPr>
        <xdr:cNvPr id="882" name="テキスト ボックス 881"/>
        <xdr:cNvSpPr txBox="1"/>
      </xdr:nvSpPr>
      <xdr:spPr>
        <a:xfrm>
          <a:off x="19278111" y="126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26912</xdr:rowOff>
    </xdr:from>
    <xdr:to>
      <xdr:col>98</xdr:col>
      <xdr:colOff>38100</xdr:colOff>
      <xdr:row>75</xdr:row>
      <xdr:rowOff>128512</xdr:rowOff>
    </xdr:to>
    <xdr:sp macro="" textlink="">
      <xdr:nvSpPr>
        <xdr:cNvPr id="883" name="楕円 882"/>
        <xdr:cNvSpPr/>
      </xdr:nvSpPr>
      <xdr:spPr>
        <a:xfrm>
          <a:off x="18605500" y="128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145039</xdr:rowOff>
    </xdr:from>
    <xdr:ext cx="534377" cy="259045"/>
    <xdr:sp macro="" textlink="">
      <xdr:nvSpPr>
        <xdr:cNvPr id="884" name="テキスト ボックス 883"/>
        <xdr:cNvSpPr txBox="1"/>
      </xdr:nvSpPr>
      <xdr:spPr>
        <a:xfrm>
          <a:off x="18389111" y="1266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歳出決算総額は、住民一人当たり</a:t>
          </a:r>
          <a:r>
            <a:rPr kumimoji="1" lang="en-US" altLang="ja-JP" sz="1000">
              <a:latin typeface="ＭＳ Ｐゴシック" panose="020B0600070205080204" pitchFamily="50" charset="-128"/>
              <a:ea typeface="ＭＳ Ｐゴシック" panose="020B0600070205080204" pitchFamily="50" charset="-128"/>
            </a:rPr>
            <a:t>452,394</a:t>
          </a:r>
          <a:r>
            <a:rPr kumimoji="1" lang="ja-JP" altLang="en-US" sz="1000">
              <a:latin typeface="ＭＳ Ｐゴシック" panose="020B0600070205080204" pitchFamily="50" charset="-128"/>
              <a:ea typeface="ＭＳ Ｐゴシック" panose="020B0600070205080204" pitchFamily="50" charset="-128"/>
            </a:rPr>
            <a:t>円となっており、前年度より</a:t>
          </a:r>
          <a:r>
            <a:rPr kumimoji="1" lang="en-US" altLang="ja-JP" sz="1000">
              <a:latin typeface="ＭＳ Ｐゴシック" panose="020B0600070205080204" pitchFamily="50" charset="-128"/>
              <a:ea typeface="ＭＳ Ｐゴシック" panose="020B0600070205080204" pitchFamily="50" charset="-128"/>
            </a:rPr>
            <a:t>119,834</a:t>
          </a:r>
          <a:r>
            <a:rPr kumimoji="1" lang="ja-JP" altLang="en-US" sz="1000">
              <a:latin typeface="ＭＳ Ｐゴシック" panose="020B0600070205080204" pitchFamily="50" charset="-128"/>
              <a:ea typeface="ＭＳ Ｐゴシック" panose="020B0600070205080204" pitchFamily="50" charset="-128"/>
            </a:rPr>
            <a:t>円少なくなっている。この主な要因は後述する補助費等の減少にである。</a:t>
          </a:r>
        </a:p>
        <a:p>
          <a:r>
            <a:rPr kumimoji="1" lang="ja-JP" altLang="en-US" sz="1000">
              <a:latin typeface="ＭＳ Ｐゴシック" panose="020B0600070205080204" pitchFamily="50" charset="-128"/>
              <a:ea typeface="ＭＳ Ｐゴシック" panose="020B0600070205080204" pitchFamily="50" charset="-128"/>
            </a:rPr>
            <a:t>・人件費については、住民一人当たり</a:t>
          </a:r>
          <a:r>
            <a:rPr kumimoji="1" lang="en-US" altLang="ja-JP" sz="1000">
              <a:latin typeface="ＭＳ Ｐゴシック" panose="020B0600070205080204" pitchFamily="50" charset="-128"/>
              <a:ea typeface="ＭＳ Ｐゴシック" panose="020B0600070205080204" pitchFamily="50" charset="-128"/>
            </a:rPr>
            <a:t>84,477</a:t>
          </a:r>
          <a:r>
            <a:rPr kumimoji="1" lang="ja-JP" altLang="en-US" sz="10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こども園や観光施設などの施設運営を直営で行っていることに起因しており、施設運営については、今後、効率的で効果的な運営方法を検討し、可能なものは指定管理者制度の導入や業務委託などを実施し、コストの縮減に努めていく。</a:t>
          </a:r>
        </a:p>
        <a:p>
          <a:r>
            <a:rPr kumimoji="1" lang="ja-JP" altLang="en-US" sz="1000">
              <a:latin typeface="ＭＳ Ｐゴシック" panose="020B0600070205080204" pitchFamily="50" charset="-128"/>
              <a:ea typeface="ＭＳ Ｐゴシック" panose="020B0600070205080204" pitchFamily="50" charset="-128"/>
            </a:rPr>
            <a:t>・補助費等については、住民一人当たり</a:t>
          </a:r>
          <a:r>
            <a:rPr kumimoji="1" lang="en-US" altLang="ja-JP" sz="1000">
              <a:latin typeface="ＭＳ Ｐゴシック" panose="020B0600070205080204" pitchFamily="50" charset="-128"/>
              <a:ea typeface="ＭＳ Ｐゴシック" panose="020B0600070205080204" pitchFamily="50" charset="-128"/>
            </a:rPr>
            <a:t>61,959</a:t>
          </a:r>
          <a:r>
            <a:rPr kumimoji="1" lang="ja-JP" altLang="en-US" sz="1000">
              <a:latin typeface="ＭＳ Ｐゴシック" panose="020B0600070205080204" pitchFamily="50" charset="-128"/>
              <a:ea typeface="ＭＳ Ｐゴシック" panose="020B0600070205080204" pitchFamily="50" charset="-128"/>
            </a:rPr>
            <a:t>円となっており、前年度比で</a:t>
          </a:r>
          <a:r>
            <a:rPr kumimoji="1" lang="en-US" altLang="ja-JP" sz="1000">
              <a:latin typeface="ＭＳ Ｐゴシック" panose="020B0600070205080204" pitchFamily="50" charset="-128"/>
              <a:ea typeface="ＭＳ Ｐゴシック" panose="020B0600070205080204" pitchFamily="50" charset="-128"/>
            </a:rPr>
            <a:t>119,210</a:t>
          </a:r>
          <a:r>
            <a:rPr kumimoji="1" lang="ja-JP" altLang="en-US" sz="1000">
              <a:latin typeface="ＭＳ Ｐゴシック" panose="020B0600070205080204" pitchFamily="50" charset="-128"/>
              <a:ea typeface="ＭＳ Ｐゴシック" panose="020B0600070205080204" pitchFamily="50" charset="-128"/>
            </a:rPr>
            <a:t>円減少しているが、これは主に新型コロナウイルス感染症対策における、特別定額給付金事業等の国庫補助事業をはじめ、あやがわスマイル応援券発行事業補助金等の町単独事業を令和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年度に実施したことによる。</a:t>
          </a:r>
        </a:p>
        <a:p>
          <a:r>
            <a:rPr kumimoji="1" lang="ja-JP" altLang="en-US" sz="1000">
              <a:latin typeface="ＭＳ Ｐゴシック" panose="020B0600070205080204" pitchFamily="50" charset="-128"/>
              <a:ea typeface="ＭＳ Ｐゴシック" panose="020B0600070205080204" pitchFamily="50" charset="-128"/>
            </a:rPr>
            <a:t>・物件費については、住民一人当たり</a:t>
          </a:r>
          <a:r>
            <a:rPr kumimoji="1" lang="en-US" altLang="ja-JP" sz="1000">
              <a:latin typeface="ＭＳ Ｐゴシック" panose="020B0600070205080204" pitchFamily="50" charset="-128"/>
              <a:ea typeface="ＭＳ Ｐゴシック" panose="020B0600070205080204" pitchFamily="50" charset="-128"/>
            </a:rPr>
            <a:t>88,778</a:t>
          </a:r>
          <a:r>
            <a:rPr kumimoji="1" lang="ja-JP" altLang="en-US" sz="10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円となっており、類似団体と比較して一人当たりのコストが高い状況となっており、前年度と比較して</a:t>
          </a:r>
          <a:r>
            <a:rPr kumimoji="1" lang="en-US" altLang="ja-JP" sz="1000">
              <a:latin typeface="ＭＳ Ｐゴシック" panose="020B0600070205080204" pitchFamily="50" charset="-128"/>
              <a:ea typeface="ＭＳ Ｐゴシック" panose="020B0600070205080204" pitchFamily="50" charset="-128"/>
            </a:rPr>
            <a:t>9,929</a:t>
          </a:r>
          <a:r>
            <a:rPr kumimoji="1" lang="ja-JP" altLang="en-US" sz="1000">
              <a:latin typeface="ＭＳ Ｐゴシック" panose="020B0600070205080204" pitchFamily="50" charset="-128"/>
              <a:ea typeface="ＭＳ Ｐゴシック" panose="020B0600070205080204" pitchFamily="50" charset="-128"/>
            </a:rPr>
            <a:t>円増加している。増加した要因については、スマホ決済ポイント還元事業の業務委託料の増加や、高齢者インフルエンザ予防接種費の無償化、送迎バスの特別便増便等のコロナ対策事業があげられる。</a:t>
          </a:r>
        </a:p>
        <a:p>
          <a:r>
            <a:rPr kumimoji="1" lang="ja-JP" altLang="en-US" sz="1000">
              <a:latin typeface="ＭＳ Ｐゴシック" panose="020B0600070205080204" pitchFamily="50" charset="-128"/>
              <a:ea typeface="ＭＳ Ｐゴシック" panose="020B0600070205080204" pitchFamily="50" charset="-128"/>
            </a:rPr>
            <a:t>・維持補修費については、住民一人当たり</a:t>
          </a:r>
          <a:r>
            <a:rPr kumimoji="1" lang="en-US" altLang="ja-JP" sz="1000">
              <a:latin typeface="ＭＳ Ｐゴシック" panose="020B0600070205080204" pitchFamily="50" charset="-128"/>
              <a:ea typeface="ＭＳ Ｐゴシック" panose="020B0600070205080204" pitchFamily="50" charset="-128"/>
            </a:rPr>
            <a:t>12,671</a:t>
          </a:r>
          <a:r>
            <a:rPr kumimoji="1" lang="ja-JP" altLang="en-US" sz="10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円となっており、類似団体と比較して一人当たりのコストが高い状況となっており、前年度と比較しても、</a:t>
          </a:r>
          <a:r>
            <a:rPr kumimoji="1" lang="en-US" altLang="ja-JP" sz="1000">
              <a:latin typeface="ＭＳ Ｐゴシック" panose="020B0600070205080204" pitchFamily="50" charset="-128"/>
              <a:ea typeface="ＭＳ Ｐゴシック" panose="020B0600070205080204" pitchFamily="50" charset="-128"/>
            </a:rPr>
            <a:t>1,909</a:t>
          </a:r>
          <a:r>
            <a:rPr kumimoji="1" lang="ja-JP" altLang="en-US" sz="1000">
              <a:latin typeface="ＭＳ Ｐゴシック" panose="020B0600070205080204" pitchFamily="50" charset="-128"/>
              <a:ea typeface="ＭＳ Ｐゴシック" panose="020B0600070205080204" pitchFamily="50" charset="-128"/>
            </a:rPr>
            <a:t>円増加している。増加した要因については、町道の維持補修費の増加である。今後インフラ資産の大量更新時期をむかえることから、長寿命化計画等に基づき、適切な管理に努めていく。</a:t>
          </a:r>
        </a:p>
        <a:p>
          <a:r>
            <a:rPr kumimoji="1" lang="ja-JP" altLang="en-US" sz="1000">
              <a:latin typeface="ＭＳ Ｐゴシック" panose="020B0600070205080204" pitchFamily="50" charset="-128"/>
              <a:ea typeface="ＭＳ Ｐゴシック" panose="020B0600070205080204" pitchFamily="50" charset="-128"/>
            </a:rPr>
            <a:t>・繰出金については、住民一人当たり</a:t>
          </a:r>
          <a:r>
            <a:rPr kumimoji="1" lang="en-US" altLang="ja-JP" sz="1000">
              <a:latin typeface="ＭＳ Ｐゴシック" panose="020B0600070205080204" pitchFamily="50" charset="-128"/>
              <a:ea typeface="ＭＳ Ｐゴシック" panose="020B0600070205080204" pitchFamily="50" charset="-128"/>
            </a:rPr>
            <a:t>60,195</a:t>
          </a:r>
          <a:r>
            <a:rPr kumimoji="1" lang="ja-JP" altLang="en-US" sz="10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繰出金の構成としては、下水道事業特別会計、国民健康保険特別会計、介護保険事業会計への繰出金が増加していることに起因する。今後受益の公平性と負担の適正化を図りながら、安心して社会保障を享受できるように努めていく。</a:t>
          </a:r>
          <a:r>
            <a:rPr kumimoji="1" lang="en-US" altLang="ja-JP" sz="10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23,233
109.75
11,583,530
10,659,785
662,803
7,239,763
3,878,905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136271</xdr:rowOff>
    </xdr:from>
    <xdr:to>
      <xdr:col>24</xdr:col>
      <xdr:colOff>63500</xdr:colOff>
      <xdr:row>32</xdr:row>
      <xdr:rowOff>54737</xdr:rowOff>
    </xdr:to>
    <xdr:cxnSp macro="">
      <xdr:nvCxnSpPr>
        <xdr:cNvPr id="61" name="直線コネクタ 60"/>
        <xdr:cNvCxnSpPr/>
      </xdr:nvCxnSpPr>
      <xdr:spPr>
        <a:xfrm>
          <a:off x="3797300" y="5451221"/>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136271</xdr:rowOff>
    </xdr:from>
    <xdr:to>
      <xdr:col>19</xdr:col>
      <xdr:colOff>177800</xdr:colOff>
      <xdr:row>31</xdr:row>
      <xdr:rowOff>165608</xdr:rowOff>
    </xdr:to>
    <xdr:cxnSp macro="">
      <xdr:nvCxnSpPr>
        <xdr:cNvPr id="64" name="直線コネクタ 63"/>
        <xdr:cNvCxnSpPr/>
      </xdr:nvCxnSpPr>
      <xdr:spPr>
        <a:xfrm flipV="1">
          <a:off x="2908300" y="5451221"/>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165608</xdr:rowOff>
    </xdr:from>
    <xdr:to>
      <xdr:col>15</xdr:col>
      <xdr:colOff>50800</xdr:colOff>
      <xdr:row>32</xdr:row>
      <xdr:rowOff>15113</xdr:rowOff>
    </xdr:to>
    <xdr:cxnSp macro="">
      <xdr:nvCxnSpPr>
        <xdr:cNvPr id="67" name="直線コネクタ 66"/>
        <xdr:cNvCxnSpPr/>
      </xdr:nvCxnSpPr>
      <xdr:spPr>
        <a:xfrm flipV="1">
          <a:off x="2019300" y="5480558"/>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9398</xdr:rowOff>
    </xdr:from>
    <xdr:to>
      <xdr:col>10</xdr:col>
      <xdr:colOff>114300</xdr:colOff>
      <xdr:row>32</xdr:row>
      <xdr:rowOff>15113</xdr:rowOff>
    </xdr:to>
    <xdr:cxnSp macro="">
      <xdr:nvCxnSpPr>
        <xdr:cNvPr id="70" name="直線コネクタ 69"/>
        <xdr:cNvCxnSpPr/>
      </xdr:nvCxnSpPr>
      <xdr:spPr>
        <a:xfrm>
          <a:off x="1130300" y="549579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3937</xdr:rowOff>
    </xdr:from>
    <xdr:to>
      <xdr:col>24</xdr:col>
      <xdr:colOff>114300</xdr:colOff>
      <xdr:row>32</xdr:row>
      <xdr:rowOff>105537</xdr:rowOff>
    </xdr:to>
    <xdr:sp macro="" textlink="">
      <xdr:nvSpPr>
        <xdr:cNvPr id="80" name="楕円 79"/>
        <xdr:cNvSpPr/>
      </xdr:nvSpPr>
      <xdr:spPr>
        <a:xfrm>
          <a:off x="4584700" y="5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26814</xdr:rowOff>
    </xdr:from>
    <xdr:ext cx="469744" cy="259045"/>
    <xdr:sp macro="" textlink="">
      <xdr:nvSpPr>
        <xdr:cNvPr id="81" name="議会費該当値テキスト"/>
        <xdr:cNvSpPr txBox="1"/>
      </xdr:nvSpPr>
      <xdr:spPr>
        <a:xfrm>
          <a:off x="4686300" y="53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85471</xdr:rowOff>
    </xdr:from>
    <xdr:to>
      <xdr:col>20</xdr:col>
      <xdr:colOff>38100</xdr:colOff>
      <xdr:row>32</xdr:row>
      <xdr:rowOff>15621</xdr:rowOff>
    </xdr:to>
    <xdr:sp macro="" textlink="">
      <xdr:nvSpPr>
        <xdr:cNvPr id="82" name="楕円 81"/>
        <xdr:cNvSpPr/>
      </xdr:nvSpPr>
      <xdr:spPr>
        <a:xfrm>
          <a:off x="3746500" y="54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32148</xdr:rowOff>
    </xdr:from>
    <xdr:ext cx="469744" cy="259045"/>
    <xdr:sp macro="" textlink="">
      <xdr:nvSpPr>
        <xdr:cNvPr id="83" name="テキスト ボックス 82"/>
        <xdr:cNvSpPr txBox="1"/>
      </xdr:nvSpPr>
      <xdr:spPr>
        <a:xfrm>
          <a:off x="3562428" y="517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114808</xdr:rowOff>
    </xdr:from>
    <xdr:to>
      <xdr:col>15</xdr:col>
      <xdr:colOff>101600</xdr:colOff>
      <xdr:row>32</xdr:row>
      <xdr:rowOff>44958</xdr:rowOff>
    </xdr:to>
    <xdr:sp macro="" textlink="">
      <xdr:nvSpPr>
        <xdr:cNvPr id="84" name="楕円 83"/>
        <xdr:cNvSpPr/>
      </xdr:nvSpPr>
      <xdr:spPr>
        <a:xfrm>
          <a:off x="2857500" y="54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61485</xdr:rowOff>
    </xdr:from>
    <xdr:ext cx="469744" cy="259045"/>
    <xdr:sp macro="" textlink="">
      <xdr:nvSpPr>
        <xdr:cNvPr id="85" name="テキスト ボックス 84"/>
        <xdr:cNvSpPr txBox="1"/>
      </xdr:nvSpPr>
      <xdr:spPr>
        <a:xfrm>
          <a:off x="2673428" y="520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135763</xdr:rowOff>
    </xdr:from>
    <xdr:to>
      <xdr:col>10</xdr:col>
      <xdr:colOff>165100</xdr:colOff>
      <xdr:row>32</xdr:row>
      <xdr:rowOff>65913</xdr:rowOff>
    </xdr:to>
    <xdr:sp macro="" textlink="">
      <xdr:nvSpPr>
        <xdr:cNvPr id="86" name="楕円 85"/>
        <xdr:cNvSpPr/>
      </xdr:nvSpPr>
      <xdr:spPr>
        <a:xfrm>
          <a:off x="1968500" y="54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82440</xdr:rowOff>
    </xdr:from>
    <xdr:ext cx="469744" cy="259045"/>
    <xdr:sp macro="" textlink="">
      <xdr:nvSpPr>
        <xdr:cNvPr id="87" name="テキスト ボックス 86"/>
        <xdr:cNvSpPr txBox="1"/>
      </xdr:nvSpPr>
      <xdr:spPr>
        <a:xfrm>
          <a:off x="1784428" y="52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130048</xdr:rowOff>
    </xdr:from>
    <xdr:to>
      <xdr:col>6</xdr:col>
      <xdr:colOff>38100</xdr:colOff>
      <xdr:row>32</xdr:row>
      <xdr:rowOff>60198</xdr:rowOff>
    </xdr:to>
    <xdr:sp macro="" textlink="">
      <xdr:nvSpPr>
        <xdr:cNvPr id="88" name="楕円 87"/>
        <xdr:cNvSpPr/>
      </xdr:nvSpPr>
      <xdr:spPr>
        <a:xfrm>
          <a:off x="1079500" y="54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76725</xdr:rowOff>
    </xdr:from>
    <xdr:ext cx="469744" cy="259045"/>
    <xdr:sp macro="" textlink="">
      <xdr:nvSpPr>
        <xdr:cNvPr id="89" name="テキスト ボックス 88"/>
        <xdr:cNvSpPr txBox="1"/>
      </xdr:nvSpPr>
      <xdr:spPr>
        <a:xfrm>
          <a:off x="895428" y="52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91896</xdr:rowOff>
    </xdr:from>
    <xdr:to>
      <xdr:col>24</xdr:col>
      <xdr:colOff>63500</xdr:colOff>
      <xdr:row>57</xdr:row>
      <xdr:rowOff>131592</xdr:rowOff>
    </xdr:to>
    <xdr:cxnSp macro="">
      <xdr:nvCxnSpPr>
        <xdr:cNvPr id="118" name="直線コネクタ 117"/>
        <xdr:cNvCxnSpPr/>
      </xdr:nvCxnSpPr>
      <xdr:spPr>
        <a:xfrm>
          <a:off x="3797300" y="9521646"/>
          <a:ext cx="838200" cy="38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91896</xdr:rowOff>
    </xdr:from>
    <xdr:to>
      <xdr:col>19</xdr:col>
      <xdr:colOff>177800</xdr:colOff>
      <xdr:row>58</xdr:row>
      <xdr:rowOff>5421</xdr:rowOff>
    </xdr:to>
    <xdr:cxnSp macro="">
      <xdr:nvCxnSpPr>
        <xdr:cNvPr id="121" name="直線コネクタ 120"/>
        <xdr:cNvCxnSpPr/>
      </xdr:nvCxnSpPr>
      <xdr:spPr>
        <a:xfrm flipV="1">
          <a:off x="2908300" y="9521646"/>
          <a:ext cx="889000" cy="42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5421</xdr:rowOff>
    </xdr:from>
    <xdr:to>
      <xdr:col>15</xdr:col>
      <xdr:colOff>50800</xdr:colOff>
      <xdr:row>58</xdr:row>
      <xdr:rowOff>49285</xdr:rowOff>
    </xdr:to>
    <xdr:cxnSp macro="">
      <xdr:nvCxnSpPr>
        <xdr:cNvPr id="124" name="直線コネクタ 123"/>
        <xdr:cNvCxnSpPr/>
      </xdr:nvCxnSpPr>
      <xdr:spPr>
        <a:xfrm flipV="1">
          <a:off x="2019300" y="9949521"/>
          <a:ext cx="889000" cy="4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115537</xdr:rowOff>
    </xdr:from>
    <xdr:to>
      <xdr:col>10</xdr:col>
      <xdr:colOff>114300</xdr:colOff>
      <xdr:row>58</xdr:row>
      <xdr:rowOff>49285</xdr:rowOff>
    </xdr:to>
    <xdr:cxnSp macro="">
      <xdr:nvCxnSpPr>
        <xdr:cNvPr id="127" name="直線コネクタ 126"/>
        <xdr:cNvCxnSpPr/>
      </xdr:nvCxnSpPr>
      <xdr:spPr>
        <a:xfrm>
          <a:off x="1130300" y="9888187"/>
          <a:ext cx="889000" cy="10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80792</xdr:rowOff>
    </xdr:from>
    <xdr:to>
      <xdr:col>24</xdr:col>
      <xdr:colOff>114300</xdr:colOff>
      <xdr:row>58</xdr:row>
      <xdr:rowOff>10942</xdr:rowOff>
    </xdr:to>
    <xdr:sp macro="" textlink="">
      <xdr:nvSpPr>
        <xdr:cNvPr id="137" name="楕円 136"/>
        <xdr:cNvSpPr/>
      </xdr:nvSpPr>
      <xdr:spPr>
        <a:xfrm>
          <a:off x="4584700" y="985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59219</xdr:rowOff>
    </xdr:from>
    <xdr:ext cx="534377" cy="259045"/>
    <xdr:sp macro="" textlink="">
      <xdr:nvSpPr>
        <xdr:cNvPr id="138" name="総務費該当値テキスト"/>
        <xdr:cNvSpPr txBox="1"/>
      </xdr:nvSpPr>
      <xdr:spPr>
        <a:xfrm>
          <a:off x="4686300" y="983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41096</xdr:rowOff>
    </xdr:from>
    <xdr:to>
      <xdr:col>20</xdr:col>
      <xdr:colOff>38100</xdr:colOff>
      <xdr:row>55</xdr:row>
      <xdr:rowOff>142696</xdr:rowOff>
    </xdr:to>
    <xdr:sp macro="" textlink="">
      <xdr:nvSpPr>
        <xdr:cNvPr id="139" name="楕円 138"/>
        <xdr:cNvSpPr/>
      </xdr:nvSpPr>
      <xdr:spPr>
        <a:xfrm>
          <a:off x="3746500" y="94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159223</xdr:rowOff>
    </xdr:from>
    <xdr:ext cx="599010" cy="259045"/>
    <xdr:sp macro="" textlink="">
      <xdr:nvSpPr>
        <xdr:cNvPr id="140" name="テキスト ボックス 139"/>
        <xdr:cNvSpPr txBox="1"/>
      </xdr:nvSpPr>
      <xdr:spPr>
        <a:xfrm>
          <a:off x="3497795" y="924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126071</xdr:rowOff>
    </xdr:from>
    <xdr:to>
      <xdr:col>15</xdr:col>
      <xdr:colOff>101600</xdr:colOff>
      <xdr:row>58</xdr:row>
      <xdr:rowOff>56221</xdr:rowOff>
    </xdr:to>
    <xdr:sp macro="" textlink="">
      <xdr:nvSpPr>
        <xdr:cNvPr id="141" name="楕円 140"/>
        <xdr:cNvSpPr/>
      </xdr:nvSpPr>
      <xdr:spPr>
        <a:xfrm>
          <a:off x="2857500" y="98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72748</xdr:rowOff>
    </xdr:from>
    <xdr:ext cx="534377" cy="259045"/>
    <xdr:sp macro="" textlink="">
      <xdr:nvSpPr>
        <xdr:cNvPr id="142" name="テキスト ボックス 141"/>
        <xdr:cNvSpPr txBox="1"/>
      </xdr:nvSpPr>
      <xdr:spPr>
        <a:xfrm>
          <a:off x="2641111" y="967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169935</xdr:rowOff>
    </xdr:from>
    <xdr:to>
      <xdr:col>10</xdr:col>
      <xdr:colOff>165100</xdr:colOff>
      <xdr:row>58</xdr:row>
      <xdr:rowOff>100085</xdr:rowOff>
    </xdr:to>
    <xdr:sp macro="" textlink="">
      <xdr:nvSpPr>
        <xdr:cNvPr id="143" name="楕円 142"/>
        <xdr:cNvSpPr/>
      </xdr:nvSpPr>
      <xdr:spPr>
        <a:xfrm>
          <a:off x="1968500" y="99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91212</xdr:rowOff>
    </xdr:from>
    <xdr:ext cx="534377" cy="259045"/>
    <xdr:sp macro="" textlink="">
      <xdr:nvSpPr>
        <xdr:cNvPr id="144" name="テキスト ボックス 143"/>
        <xdr:cNvSpPr txBox="1"/>
      </xdr:nvSpPr>
      <xdr:spPr>
        <a:xfrm>
          <a:off x="1752111" y="1003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64737</xdr:rowOff>
    </xdr:from>
    <xdr:to>
      <xdr:col>6</xdr:col>
      <xdr:colOff>38100</xdr:colOff>
      <xdr:row>57</xdr:row>
      <xdr:rowOff>166337</xdr:rowOff>
    </xdr:to>
    <xdr:sp macro="" textlink="">
      <xdr:nvSpPr>
        <xdr:cNvPr id="145" name="楕円 144"/>
        <xdr:cNvSpPr/>
      </xdr:nvSpPr>
      <xdr:spPr>
        <a:xfrm>
          <a:off x="1079500" y="98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11414</xdr:rowOff>
    </xdr:from>
    <xdr:ext cx="534377" cy="259045"/>
    <xdr:sp macro="" textlink="">
      <xdr:nvSpPr>
        <xdr:cNvPr id="146" name="テキスト ボックス 145"/>
        <xdr:cNvSpPr txBox="1"/>
      </xdr:nvSpPr>
      <xdr:spPr>
        <a:xfrm>
          <a:off x="863111" y="96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165897</xdr:rowOff>
    </xdr:from>
    <xdr:to>
      <xdr:col>24</xdr:col>
      <xdr:colOff>63500</xdr:colOff>
      <xdr:row>76</xdr:row>
      <xdr:rowOff>116573</xdr:rowOff>
    </xdr:to>
    <xdr:cxnSp macro="">
      <xdr:nvCxnSpPr>
        <xdr:cNvPr id="176" name="直線コネクタ 175"/>
        <xdr:cNvCxnSpPr/>
      </xdr:nvCxnSpPr>
      <xdr:spPr>
        <a:xfrm flipV="1">
          <a:off x="3797300" y="13024647"/>
          <a:ext cx="838200" cy="1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130183</xdr:rowOff>
    </xdr:from>
    <xdr:to>
      <xdr:col>19</xdr:col>
      <xdr:colOff>177800</xdr:colOff>
      <xdr:row>76</xdr:row>
      <xdr:rowOff>116573</xdr:rowOff>
    </xdr:to>
    <xdr:cxnSp macro="">
      <xdr:nvCxnSpPr>
        <xdr:cNvPr id="179" name="直線コネクタ 178"/>
        <xdr:cNvCxnSpPr/>
      </xdr:nvCxnSpPr>
      <xdr:spPr>
        <a:xfrm>
          <a:off x="2908300" y="12988933"/>
          <a:ext cx="889000" cy="15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130183</xdr:rowOff>
    </xdr:from>
    <xdr:to>
      <xdr:col>15</xdr:col>
      <xdr:colOff>50800</xdr:colOff>
      <xdr:row>77</xdr:row>
      <xdr:rowOff>73124</xdr:rowOff>
    </xdr:to>
    <xdr:cxnSp macro="">
      <xdr:nvCxnSpPr>
        <xdr:cNvPr id="182" name="直線コネクタ 181"/>
        <xdr:cNvCxnSpPr/>
      </xdr:nvCxnSpPr>
      <xdr:spPr>
        <a:xfrm flipV="1">
          <a:off x="2019300" y="12988933"/>
          <a:ext cx="889000" cy="28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73124</xdr:rowOff>
    </xdr:from>
    <xdr:to>
      <xdr:col>10</xdr:col>
      <xdr:colOff>114300</xdr:colOff>
      <xdr:row>77</xdr:row>
      <xdr:rowOff>113616</xdr:rowOff>
    </xdr:to>
    <xdr:cxnSp macro="">
      <xdr:nvCxnSpPr>
        <xdr:cNvPr id="185" name="直線コネクタ 184"/>
        <xdr:cNvCxnSpPr/>
      </xdr:nvCxnSpPr>
      <xdr:spPr>
        <a:xfrm flipV="1">
          <a:off x="1130300" y="13274774"/>
          <a:ext cx="889000" cy="4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115098</xdr:rowOff>
    </xdr:from>
    <xdr:to>
      <xdr:col>24</xdr:col>
      <xdr:colOff>114300</xdr:colOff>
      <xdr:row>76</xdr:row>
      <xdr:rowOff>45247</xdr:rowOff>
    </xdr:to>
    <xdr:sp macro="" textlink="">
      <xdr:nvSpPr>
        <xdr:cNvPr id="195" name="楕円 194"/>
        <xdr:cNvSpPr/>
      </xdr:nvSpPr>
      <xdr:spPr>
        <a:xfrm>
          <a:off x="4584700" y="129738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137975</xdr:rowOff>
    </xdr:from>
    <xdr:ext cx="599010" cy="259045"/>
    <xdr:sp macro="" textlink="">
      <xdr:nvSpPr>
        <xdr:cNvPr id="196" name="民生費該当値テキスト"/>
        <xdr:cNvSpPr txBox="1"/>
      </xdr:nvSpPr>
      <xdr:spPr>
        <a:xfrm>
          <a:off x="4686300" y="1282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65773</xdr:rowOff>
    </xdr:from>
    <xdr:to>
      <xdr:col>20</xdr:col>
      <xdr:colOff>38100</xdr:colOff>
      <xdr:row>76</xdr:row>
      <xdr:rowOff>167373</xdr:rowOff>
    </xdr:to>
    <xdr:sp macro="" textlink="">
      <xdr:nvSpPr>
        <xdr:cNvPr id="197" name="楕円 196"/>
        <xdr:cNvSpPr/>
      </xdr:nvSpPr>
      <xdr:spPr>
        <a:xfrm>
          <a:off x="3746500" y="130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12451</xdr:rowOff>
    </xdr:from>
    <xdr:ext cx="599010" cy="259045"/>
    <xdr:sp macro="" textlink="">
      <xdr:nvSpPr>
        <xdr:cNvPr id="198" name="テキスト ボックス 197"/>
        <xdr:cNvSpPr txBox="1"/>
      </xdr:nvSpPr>
      <xdr:spPr>
        <a:xfrm>
          <a:off x="3497795" y="1287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79383</xdr:rowOff>
    </xdr:from>
    <xdr:to>
      <xdr:col>15</xdr:col>
      <xdr:colOff>101600</xdr:colOff>
      <xdr:row>76</xdr:row>
      <xdr:rowOff>9533</xdr:rowOff>
    </xdr:to>
    <xdr:sp macro="" textlink="">
      <xdr:nvSpPr>
        <xdr:cNvPr id="199" name="楕円 198"/>
        <xdr:cNvSpPr/>
      </xdr:nvSpPr>
      <xdr:spPr>
        <a:xfrm>
          <a:off x="2857500" y="1293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26060</xdr:rowOff>
    </xdr:from>
    <xdr:ext cx="599010" cy="259045"/>
    <xdr:sp macro="" textlink="">
      <xdr:nvSpPr>
        <xdr:cNvPr id="200" name="テキスト ボックス 199"/>
        <xdr:cNvSpPr txBox="1"/>
      </xdr:nvSpPr>
      <xdr:spPr>
        <a:xfrm>
          <a:off x="2608795" y="1271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22324</xdr:rowOff>
    </xdr:from>
    <xdr:to>
      <xdr:col>10</xdr:col>
      <xdr:colOff>165100</xdr:colOff>
      <xdr:row>77</xdr:row>
      <xdr:rowOff>123924</xdr:rowOff>
    </xdr:to>
    <xdr:sp macro="" textlink="">
      <xdr:nvSpPr>
        <xdr:cNvPr id="201" name="楕円 200"/>
        <xdr:cNvSpPr/>
      </xdr:nvSpPr>
      <xdr:spPr>
        <a:xfrm>
          <a:off x="1968500" y="132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140451</xdr:rowOff>
    </xdr:from>
    <xdr:ext cx="599010" cy="259045"/>
    <xdr:sp macro="" textlink="">
      <xdr:nvSpPr>
        <xdr:cNvPr id="202" name="テキスト ボックス 201"/>
        <xdr:cNvSpPr txBox="1"/>
      </xdr:nvSpPr>
      <xdr:spPr>
        <a:xfrm>
          <a:off x="1719795" y="1299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62816</xdr:rowOff>
    </xdr:from>
    <xdr:to>
      <xdr:col>6</xdr:col>
      <xdr:colOff>38100</xdr:colOff>
      <xdr:row>77</xdr:row>
      <xdr:rowOff>164416</xdr:rowOff>
    </xdr:to>
    <xdr:sp macro="" textlink="">
      <xdr:nvSpPr>
        <xdr:cNvPr id="203" name="楕円 202"/>
        <xdr:cNvSpPr/>
      </xdr:nvSpPr>
      <xdr:spPr>
        <a:xfrm>
          <a:off x="1079500" y="132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9493</xdr:rowOff>
    </xdr:from>
    <xdr:ext cx="599010" cy="259045"/>
    <xdr:sp macro="" textlink="">
      <xdr:nvSpPr>
        <xdr:cNvPr id="204" name="テキスト ボックス 203"/>
        <xdr:cNvSpPr txBox="1"/>
      </xdr:nvSpPr>
      <xdr:spPr>
        <a:xfrm>
          <a:off x="830795" y="1303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160911</xdr:rowOff>
    </xdr:from>
    <xdr:to>
      <xdr:col>24</xdr:col>
      <xdr:colOff>63500</xdr:colOff>
      <xdr:row>98</xdr:row>
      <xdr:rowOff>122783</xdr:rowOff>
    </xdr:to>
    <xdr:cxnSp macro="">
      <xdr:nvCxnSpPr>
        <xdr:cNvPr id="236" name="直線コネクタ 235"/>
        <xdr:cNvCxnSpPr/>
      </xdr:nvCxnSpPr>
      <xdr:spPr>
        <a:xfrm flipV="1">
          <a:off x="3797300" y="16791561"/>
          <a:ext cx="838200" cy="1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118424</xdr:rowOff>
    </xdr:from>
    <xdr:to>
      <xdr:col>19</xdr:col>
      <xdr:colOff>177800</xdr:colOff>
      <xdr:row>98</xdr:row>
      <xdr:rowOff>122783</xdr:rowOff>
    </xdr:to>
    <xdr:cxnSp macro="">
      <xdr:nvCxnSpPr>
        <xdr:cNvPr id="239" name="直線コネクタ 238"/>
        <xdr:cNvCxnSpPr/>
      </xdr:nvCxnSpPr>
      <xdr:spPr>
        <a:xfrm>
          <a:off x="2908300" y="16920524"/>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106211</xdr:rowOff>
    </xdr:from>
    <xdr:to>
      <xdr:col>15</xdr:col>
      <xdr:colOff>50800</xdr:colOff>
      <xdr:row>98</xdr:row>
      <xdr:rowOff>118424</xdr:rowOff>
    </xdr:to>
    <xdr:cxnSp macro="">
      <xdr:nvCxnSpPr>
        <xdr:cNvPr id="242" name="直線コネクタ 241"/>
        <xdr:cNvCxnSpPr/>
      </xdr:nvCxnSpPr>
      <xdr:spPr>
        <a:xfrm>
          <a:off x="2019300" y="16908311"/>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43264</xdr:rowOff>
    </xdr:from>
    <xdr:to>
      <xdr:col>10</xdr:col>
      <xdr:colOff>114300</xdr:colOff>
      <xdr:row>98</xdr:row>
      <xdr:rowOff>106211</xdr:rowOff>
    </xdr:to>
    <xdr:cxnSp macro="">
      <xdr:nvCxnSpPr>
        <xdr:cNvPr id="245" name="直線コネクタ 244"/>
        <xdr:cNvCxnSpPr/>
      </xdr:nvCxnSpPr>
      <xdr:spPr>
        <a:xfrm>
          <a:off x="1130300" y="16845364"/>
          <a:ext cx="889000" cy="6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110111</xdr:rowOff>
    </xdr:from>
    <xdr:to>
      <xdr:col>24</xdr:col>
      <xdr:colOff>114300</xdr:colOff>
      <xdr:row>98</xdr:row>
      <xdr:rowOff>40261</xdr:rowOff>
    </xdr:to>
    <xdr:sp macro="" textlink="">
      <xdr:nvSpPr>
        <xdr:cNvPr id="255" name="楕円 254"/>
        <xdr:cNvSpPr/>
      </xdr:nvSpPr>
      <xdr:spPr>
        <a:xfrm>
          <a:off x="4584700" y="167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88538</xdr:rowOff>
    </xdr:from>
    <xdr:ext cx="534377" cy="259045"/>
    <xdr:sp macro="" textlink="">
      <xdr:nvSpPr>
        <xdr:cNvPr id="256" name="衛生費該当値テキスト"/>
        <xdr:cNvSpPr txBox="1"/>
      </xdr:nvSpPr>
      <xdr:spPr>
        <a:xfrm>
          <a:off x="4686300" y="1671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71983</xdr:rowOff>
    </xdr:from>
    <xdr:to>
      <xdr:col>20</xdr:col>
      <xdr:colOff>38100</xdr:colOff>
      <xdr:row>99</xdr:row>
      <xdr:rowOff>2133</xdr:rowOff>
    </xdr:to>
    <xdr:sp macro="" textlink="">
      <xdr:nvSpPr>
        <xdr:cNvPr id="257" name="楕円 256"/>
        <xdr:cNvSpPr/>
      </xdr:nvSpPr>
      <xdr:spPr>
        <a:xfrm>
          <a:off x="3746500" y="168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164710</xdr:rowOff>
    </xdr:from>
    <xdr:ext cx="534377" cy="259045"/>
    <xdr:sp macro="" textlink="">
      <xdr:nvSpPr>
        <xdr:cNvPr id="258" name="テキスト ボックス 257"/>
        <xdr:cNvSpPr txBox="1"/>
      </xdr:nvSpPr>
      <xdr:spPr>
        <a:xfrm>
          <a:off x="3530111" y="1696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67624</xdr:rowOff>
    </xdr:from>
    <xdr:to>
      <xdr:col>15</xdr:col>
      <xdr:colOff>101600</xdr:colOff>
      <xdr:row>98</xdr:row>
      <xdr:rowOff>169224</xdr:rowOff>
    </xdr:to>
    <xdr:sp macro="" textlink="">
      <xdr:nvSpPr>
        <xdr:cNvPr id="259" name="楕円 258"/>
        <xdr:cNvSpPr/>
      </xdr:nvSpPr>
      <xdr:spPr>
        <a:xfrm>
          <a:off x="2857500" y="1686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160351</xdr:rowOff>
    </xdr:from>
    <xdr:ext cx="534377" cy="259045"/>
    <xdr:sp macro="" textlink="">
      <xdr:nvSpPr>
        <xdr:cNvPr id="260" name="テキスト ボックス 259"/>
        <xdr:cNvSpPr txBox="1"/>
      </xdr:nvSpPr>
      <xdr:spPr>
        <a:xfrm>
          <a:off x="2641111" y="1696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55411</xdr:rowOff>
    </xdr:from>
    <xdr:to>
      <xdr:col>10</xdr:col>
      <xdr:colOff>165100</xdr:colOff>
      <xdr:row>98</xdr:row>
      <xdr:rowOff>157011</xdr:rowOff>
    </xdr:to>
    <xdr:sp macro="" textlink="">
      <xdr:nvSpPr>
        <xdr:cNvPr id="261" name="楕円 260"/>
        <xdr:cNvSpPr/>
      </xdr:nvSpPr>
      <xdr:spPr>
        <a:xfrm>
          <a:off x="1968500" y="168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148138</xdr:rowOff>
    </xdr:from>
    <xdr:ext cx="534377" cy="259045"/>
    <xdr:sp macro="" textlink="">
      <xdr:nvSpPr>
        <xdr:cNvPr id="262" name="テキスト ボックス 261"/>
        <xdr:cNvSpPr txBox="1"/>
      </xdr:nvSpPr>
      <xdr:spPr>
        <a:xfrm>
          <a:off x="1752111" y="169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163914</xdr:rowOff>
    </xdr:from>
    <xdr:to>
      <xdr:col>6</xdr:col>
      <xdr:colOff>38100</xdr:colOff>
      <xdr:row>98</xdr:row>
      <xdr:rowOff>94064</xdr:rowOff>
    </xdr:to>
    <xdr:sp macro="" textlink="">
      <xdr:nvSpPr>
        <xdr:cNvPr id="263" name="楕円 262"/>
        <xdr:cNvSpPr/>
      </xdr:nvSpPr>
      <xdr:spPr>
        <a:xfrm>
          <a:off x="1079500" y="167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110591</xdr:rowOff>
    </xdr:from>
    <xdr:ext cx="534377" cy="259045"/>
    <xdr:sp macro="" textlink="">
      <xdr:nvSpPr>
        <xdr:cNvPr id="264" name="テキスト ボックス 263"/>
        <xdr:cNvSpPr txBox="1"/>
      </xdr:nvSpPr>
      <xdr:spPr>
        <a:xfrm>
          <a:off x="863111" y="1656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169745</xdr:rowOff>
    </xdr:from>
    <xdr:to>
      <xdr:col>55</xdr:col>
      <xdr:colOff>0</xdr:colOff>
      <xdr:row>37</xdr:row>
      <xdr:rowOff>2866</xdr:rowOff>
    </xdr:to>
    <xdr:cxnSp macro="">
      <xdr:nvCxnSpPr>
        <xdr:cNvPr id="295" name="直線コネクタ 294"/>
        <xdr:cNvCxnSpPr/>
      </xdr:nvCxnSpPr>
      <xdr:spPr>
        <a:xfrm flipV="1">
          <a:off x="9639300" y="634194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2866</xdr:rowOff>
    </xdr:from>
    <xdr:to>
      <xdr:col>50</xdr:col>
      <xdr:colOff>114300</xdr:colOff>
      <xdr:row>37</xdr:row>
      <xdr:rowOff>7765</xdr:rowOff>
    </xdr:to>
    <xdr:cxnSp macro="">
      <xdr:nvCxnSpPr>
        <xdr:cNvPr id="298" name="直線コネクタ 297"/>
        <xdr:cNvCxnSpPr/>
      </xdr:nvCxnSpPr>
      <xdr:spPr>
        <a:xfrm flipV="1">
          <a:off x="8750300" y="634651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7765</xdr:rowOff>
    </xdr:from>
    <xdr:to>
      <xdr:col>45</xdr:col>
      <xdr:colOff>177800</xdr:colOff>
      <xdr:row>37</xdr:row>
      <xdr:rowOff>11031</xdr:rowOff>
    </xdr:to>
    <xdr:cxnSp macro="">
      <xdr:nvCxnSpPr>
        <xdr:cNvPr id="301" name="直線コネクタ 300"/>
        <xdr:cNvCxnSpPr/>
      </xdr:nvCxnSpPr>
      <xdr:spPr>
        <a:xfrm flipV="1">
          <a:off x="7861300" y="635141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11031</xdr:rowOff>
    </xdr:from>
    <xdr:to>
      <xdr:col>41</xdr:col>
      <xdr:colOff>50800</xdr:colOff>
      <xdr:row>37</xdr:row>
      <xdr:rowOff>14623</xdr:rowOff>
    </xdr:to>
    <xdr:cxnSp macro="">
      <xdr:nvCxnSpPr>
        <xdr:cNvPr id="304" name="直線コネクタ 303"/>
        <xdr:cNvCxnSpPr/>
      </xdr:nvCxnSpPr>
      <xdr:spPr>
        <a:xfrm flipV="1">
          <a:off x="6972300" y="635468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118945</xdr:rowOff>
    </xdr:from>
    <xdr:to>
      <xdr:col>55</xdr:col>
      <xdr:colOff>50800</xdr:colOff>
      <xdr:row>37</xdr:row>
      <xdr:rowOff>49095</xdr:rowOff>
    </xdr:to>
    <xdr:sp macro="" textlink="">
      <xdr:nvSpPr>
        <xdr:cNvPr id="314" name="楕円 313"/>
        <xdr:cNvSpPr/>
      </xdr:nvSpPr>
      <xdr:spPr>
        <a:xfrm>
          <a:off x="10426700" y="629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141822</xdr:rowOff>
    </xdr:from>
    <xdr:ext cx="469744" cy="259045"/>
    <xdr:sp macro="" textlink="">
      <xdr:nvSpPr>
        <xdr:cNvPr id="315" name="労働費該当値テキスト"/>
        <xdr:cNvSpPr txBox="1"/>
      </xdr:nvSpPr>
      <xdr:spPr>
        <a:xfrm>
          <a:off x="10528300" y="614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123516</xdr:rowOff>
    </xdr:from>
    <xdr:to>
      <xdr:col>50</xdr:col>
      <xdr:colOff>165100</xdr:colOff>
      <xdr:row>37</xdr:row>
      <xdr:rowOff>53666</xdr:rowOff>
    </xdr:to>
    <xdr:sp macro="" textlink="">
      <xdr:nvSpPr>
        <xdr:cNvPr id="316" name="楕円 315"/>
        <xdr:cNvSpPr/>
      </xdr:nvSpPr>
      <xdr:spPr>
        <a:xfrm>
          <a:off x="9588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70193</xdr:rowOff>
    </xdr:from>
    <xdr:ext cx="469744" cy="259045"/>
    <xdr:sp macro="" textlink="">
      <xdr:nvSpPr>
        <xdr:cNvPr id="317" name="テキスト ボックス 316"/>
        <xdr:cNvSpPr txBox="1"/>
      </xdr:nvSpPr>
      <xdr:spPr>
        <a:xfrm>
          <a:off x="9404428" y="60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128415</xdr:rowOff>
    </xdr:from>
    <xdr:to>
      <xdr:col>46</xdr:col>
      <xdr:colOff>38100</xdr:colOff>
      <xdr:row>37</xdr:row>
      <xdr:rowOff>58565</xdr:rowOff>
    </xdr:to>
    <xdr:sp macro="" textlink="">
      <xdr:nvSpPr>
        <xdr:cNvPr id="318" name="楕円 317"/>
        <xdr:cNvSpPr/>
      </xdr:nvSpPr>
      <xdr:spPr>
        <a:xfrm>
          <a:off x="8699500" y="63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75092</xdr:rowOff>
    </xdr:from>
    <xdr:ext cx="469744" cy="259045"/>
    <xdr:sp macro="" textlink="">
      <xdr:nvSpPr>
        <xdr:cNvPr id="319" name="テキスト ボックス 318"/>
        <xdr:cNvSpPr txBox="1"/>
      </xdr:nvSpPr>
      <xdr:spPr>
        <a:xfrm>
          <a:off x="8515428" y="60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131681</xdr:rowOff>
    </xdr:from>
    <xdr:to>
      <xdr:col>41</xdr:col>
      <xdr:colOff>101600</xdr:colOff>
      <xdr:row>37</xdr:row>
      <xdr:rowOff>61831</xdr:rowOff>
    </xdr:to>
    <xdr:sp macro="" textlink="">
      <xdr:nvSpPr>
        <xdr:cNvPr id="320" name="楕円 319"/>
        <xdr:cNvSpPr/>
      </xdr:nvSpPr>
      <xdr:spPr>
        <a:xfrm>
          <a:off x="7810500" y="63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78358</xdr:rowOff>
    </xdr:from>
    <xdr:ext cx="469744" cy="259045"/>
    <xdr:sp macro="" textlink="">
      <xdr:nvSpPr>
        <xdr:cNvPr id="321" name="テキスト ボックス 320"/>
        <xdr:cNvSpPr txBox="1"/>
      </xdr:nvSpPr>
      <xdr:spPr>
        <a:xfrm>
          <a:off x="7626428" y="607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135273</xdr:rowOff>
    </xdr:from>
    <xdr:to>
      <xdr:col>36</xdr:col>
      <xdr:colOff>165100</xdr:colOff>
      <xdr:row>37</xdr:row>
      <xdr:rowOff>65423</xdr:rowOff>
    </xdr:to>
    <xdr:sp macro="" textlink="">
      <xdr:nvSpPr>
        <xdr:cNvPr id="322" name="楕円 321"/>
        <xdr:cNvSpPr/>
      </xdr:nvSpPr>
      <xdr:spPr>
        <a:xfrm>
          <a:off x="6921500" y="63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81950</xdr:rowOff>
    </xdr:from>
    <xdr:ext cx="469744" cy="259045"/>
    <xdr:sp macro="" textlink="">
      <xdr:nvSpPr>
        <xdr:cNvPr id="323" name="テキスト ボックス 322"/>
        <xdr:cNvSpPr txBox="1"/>
      </xdr:nvSpPr>
      <xdr:spPr>
        <a:xfrm>
          <a:off x="6737428" y="608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27277</xdr:rowOff>
    </xdr:from>
    <xdr:to>
      <xdr:col>55</xdr:col>
      <xdr:colOff>0</xdr:colOff>
      <xdr:row>57</xdr:row>
      <xdr:rowOff>38691</xdr:rowOff>
    </xdr:to>
    <xdr:cxnSp macro="">
      <xdr:nvCxnSpPr>
        <xdr:cNvPr id="354" name="直線コネクタ 353"/>
        <xdr:cNvCxnSpPr/>
      </xdr:nvCxnSpPr>
      <xdr:spPr>
        <a:xfrm flipV="1">
          <a:off x="9639300" y="9799927"/>
          <a:ext cx="838200" cy="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20616</xdr:rowOff>
    </xdr:from>
    <xdr:to>
      <xdr:col>50</xdr:col>
      <xdr:colOff>114300</xdr:colOff>
      <xdr:row>57</xdr:row>
      <xdr:rowOff>38691</xdr:rowOff>
    </xdr:to>
    <xdr:cxnSp macro="">
      <xdr:nvCxnSpPr>
        <xdr:cNvPr id="357" name="直線コネクタ 356"/>
        <xdr:cNvCxnSpPr/>
      </xdr:nvCxnSpPr>
      <xdr:spPr>
        <a:xfrm>
          <a:off x="8750300" y="9793266"/>
          <a:ext cx="889000" cy="1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153122</xdr:rowOff>
    </xdr:from>
    <xdr:to>
      <xdr:col>45</xdr:col>
      <xdr:colOff>177800</xdr:colOff>
      <xdr:row>57</xdr:row>
      <xdr:rowOff>20616</xdr:rowOff>
    </xdr:to>
    <xdr:cxnSp macro="">
      <xdr:nvCxnSpPr>
        <xdr:cNvPr id="360" name="直線コネクタ 359"/>
        <xdr:cNvCxnSpPr/>
      </xdr:nvCxnSpPr>
      <xdr:spPr>
        <a:xfrm>
          <a:off x="7861300" y="9754322"/>
          <a:ext cx="889000" cy="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153122</xdr:rowOff>
    </xdr:from>
    <xdr:to>
      <xdr:col>41</xdr:col>
      <xdr:colOff>50800</xdr:colOff>
      <xdr:row>57</xdr:row>
      <xdr:rowOff>12974</xdr:rowOff>
    </xdr:to>
    <xdr:cxnSp macro="">
      <xdr:nvCxnSpPr>
        <xdr:cNvPr id="363" name="直線コネクタ 362"/>
        <xdr:cNvCxnSpPr/>
      </xdr:nvCxnSpPr>
      <xdr:spPr>
        <a:xfrm flipV="1">
          <a:off x="6972300" y="9754322"/>
          <a:ext cx="889000" cy="3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147927</xdr:rowOff>
    </xdr:from>
    <xdr:to>
      <xdr:col>55</xdr:col>
      <xdr:colOff>50800</xdr:colOff>
      <xdr:row>57</xdr:row>
      <xdr:rowOff>78077</xdr:rowOff>
    </xdr:to>
    <xdr:sp macro="" textlink="">
      <xdr:nvSpPr>
        <xdr:cNvPr id="373" name="楕円 372"/>
        <xdr:cNvSpPr/>
      </xdr:nvSpPr>
      <xdr:spPr>
        <a:xfrm>
          <a:off x="10426700" y="974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170804</xdr:rowOff>
    </xdr:from>
    <xdr:ext cx="534377" cy="259045"/>
    <xdr:sp macro="" textlink="">
      <xdr:nvSpPr>
        <xdr:cNvPr id="374" name="農林水産業費該当値テキスト"/>
        <xdr:cNvSpPr txBox="1"/>
      </xdr:nvSpPr>
      <xdr:spPr>
        <a:xfrm>
          <a:off x="10528300" y="960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159341</xdr:rowOff>
    </xdr:from>
    <xdr:to>
      <xdr:col>50</xdr:col>
      <xdr:colOff>165100</xdr:colOff>
      <xdr:row>57</xdr:row>
      <xdr:rowOff>89491</xdr:rowOff>
    </xdr:to>
    <xdr:sp macro="" textlink="">
      <xdr:nvSpPr>
        <xdr:cNvPr id="375" name="楕円 374"/>
        <xdr:cNvSpPr/>
      </xdr:nvSpPr>
      <xdr:spPr>
        <a:xfrm>
          <a:off x="9588500" y="97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106018</xdr:rowOff>
    </xdr:from>
    <xdr:ext cx="534377" cy="259045"/>
    <xdr:sp macro="" textlink="">
      <xdr:nvSpPr>
        <xdr:cNvPr id="376" name="テキスト ボックス 375"/>
        <xdr:cNvSpPr txBox="1"/>
      </xdr:nvSpPr>
      <xdr:spPr>
        <a:xfrm>
          <a:off x="9372111" y="95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141266</xdr:rowOff>
    </xdr:from>
    <xdr:to>
      <xdr:col>46</xdr:col>
      <xdr:colOff>38100</xdr:colOff>
      <xdr:row>57</xdr:row>
      <xdr:rowOff>71416</xdr:rowOff>
    </xdr:to>
    <xdr:sp macro="" textlink="">
      <xdr:nvSpPr>
        <xdr:cNvPr id="377" name="楕円 376"/>
        <xdr:cNvSpPr/>
      </xdr:nvSpPr>
      <xdr:spPr>
        <a:xfrm>
          <a:off x="8699500" y="974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87943</xdr:rowOff>
    </xdr:from>
    <xdr:ext cx="534377" cy="259045"/>
    <xdr:sp macro="" textlink="">
      <xdr:nvSpPr>
        <xdr:cNvPr id="378" name="テキスト ボックス 377"/>
        <xdr:cNvSpPr txBox="1"/>
      </xdr:nvSpPr>
      <xdr:spPr>
        <a:xfrm>
          <a:off x="8483111" y="951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102322</xdr:rowOff>
    </xdr:from>
    <xdr:to>
      <xdr:col>41</xdr:col>
      <xdr:colOff>101600</xdr:colOff>
      <xdr:row>57</xdr:row>
      <xdr:rowOff>32472</xdr:rowOff>
    </xdr:to>
    <xdr:sp macro="" textlink="">
      <xdr:nvSpPr>
        <xdr:cNvPr id="379" name="楕円 378"/>
        <xdr:cNvSpPr/>
      </xdr:nvSpPr>
      <xdr:spPr>
        <a:xfrm>
          <a:off x="7810500" y="970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48999</xdr:rowOff>
    </xdr:from>
    <xdr:ext cx="534377" cy="259045"/>
    <xdr:sp macro="" textlink="">
      <xdr:nvSpPr>
        <xdr:cNvPr id="380" name="テキスト ボックス 379"/>
        <xdr:cNvSpPr txBox="1"/>
      </xdr:nvSpPr>
      <xdr:spPr>
        <a:xfrm>
          <a:off x="7594111" y="947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133624</xdr:rowOff>
    </xdr:from>
    <xdr:to>
      <xdr:col>36</xdr:col>
      <xdr:colOff>165100</xdr:colOff>
      <xdr:row>57</xdr:row>
      <xdr:rowOff>63774</xdr:rowOff>
    </xdr:to>
    <xdr:sp macro="" textlink="">
      <xdr:nvSpPr>
        <xdr:cNvPr id="381" name="楕円 380"/>
        <xdr:cNvSpPr/>
      </xdr:nvSpPr>
      <xdr:spPr>
        <a:xfrm>
          <a:off x="6921500" y="97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80301</xdr:rowOff>
    </xdr:from>
    <xdr:ext cx="534377" cy="259045"/>
    <xdr:sp macro="" textlink="">
      <xdr:nvSpPr>
        <xdr:cNvPr id="382" name="テキスト ボックス 381"/>
        <xdr:cNvSpPr txBox="1"/>
      </xdr:nvSpPr>
      <xdr:spPr>
        <a:xfrm>
          <a:off x="6705111" y="95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90688</xdr:rowOff>
    </xdr:from>
    <xdr:to>
      <xdr:col>54</xdr:col>
      <xdr:colOff>189865</xdr:colOff>
      <xdr:row>78</xdr:row>
      <xdr:rowOff>111948</xdr:rowOff>
    </xdr:to>
    <xdr:cxnSp macro="">
      <xdr:nvCxnSpPr>
        <xdr:cNvPr id="404" name="直線コネクタ 403"/>
        <xdr:cNvCxnSpPr/>
      </xdr:nvCxnSpPr>
      <xdr:spPr>
        <a:xfrm flipV="1">
          <a:off x="10475595" y="12777988"/>
          <a:ext cx="1270" cy="707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115775</xdr:rowOff>
    </xdr:from>
    <xdr:ext cx="469744" cy="259045"/>
    <xdr:sp macro="" textlink="">
      <xdr:nvSpPr>
        <xdr:cNvPr id="405" name="商工費最小値テキスト"/>
        <xdr:cNvSpPr txBox="1"/>
      </xdr:nvSpPr>
      <xdr:spPr>
        <a:xfrm>
          <a:off x="10528300" y="134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111948</xdr:rowOff>
    </xdr:from>
    <xdr:to>
      <xdr:col>55</xdr:col>
      <xdr:colOff>88900</xdr:colOff>
      <xdr:row>78</xdr:row>
      <xdr:rowOff>111948</xdr:rowOff>
    </xdr:to>
    <xdr:cxnSp macro="">
      <xdr:nvCxnSpPr>
        <xdr:cNvPr id="406" name="直線コネクタ 405"/>
        <xdr:cNvCxnSpPr/>
      </xdr:nvCxnSpPr>
      <xdr:spPr>
        <a:xfrm>
          <a:off x="10388600" y="13485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37365</xdr:rowOff>
    </xdr:from>
    <xdr:ext cx="534377" cy="259045"/>
    <xdr:sp macro="" textlink="">
      <xdr:nvSpPr>
        <xdr:cNvPr id="407" name="商工費最大値テキスト"/>
        <xdr:cNvSpPr txBox="1"/>
      </xdr:nvSpPr>
      <xdr:spPr>
        <a:xfrm>
          <a:off x="10528300" y="125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90688</xdr:rowOff>
    </xdr:from>
    <xdr:to>
      <xdr:col>55</xdr:col>
      <xdr:colOff>88900</xdr:colOff>
      <xdr:row>74</xdr:row>
      <xdr:rowOff>90688</xdr:rowOff>
    </xdr:to>
    <xdr:cxnSp macro="">
      <xdr:nvCxnSpPr>
        <xdr:cNvPr id="408" name="直線コネクタ 407"/>
        <xdr:cNvCxnSpPr/>
      </xdr:nvCxnSpPr>
      <xdr:spPr>
        <a:xfrm>
          <a:off x="10388600" y="1277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165852</xdr:rowOff>
    </xdr:from>
    <xdr:to>
      <xdr:col>55</xdr:col>
      <xdr:colOff>0</xdr:colOff>
      <xdr:row>74</xdr:row>
      <xdr:rowOff>90688</xdr:rowOff>
    </xdr:to>
    <xdr:cxnSp macro="">
      <xdr:nvCxnSpPr>
        <xdr:cNvPr id="409" name="直線コネクタ 408"/>
        <xdr:cNvCxnSpPr/>
      </xdr:nvCxnSpPr>
      <xdr:spPr>
        <a:xfrm>
          <a:off x="9639300" y="12167352"/>
          <a:ext cx="838200" cy="6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37129</xdr:rowOff>
    </xdr:from>
    <xdr:ext cx="469744" cy="259045"/>
    <xdr:sp macro="" textlink="">
      <xdr:nvSpPr>
        <xdr:cNvPr id="410" name="商工費平均値テキスト"/>
        <xdr:cNvSpPr txBox="1"/>
      </xdr:nvSpPr>
      <xdr:spPr>
        <a:xfrm>
          <a:off x="10528300" y="13238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58702</xdr:rowOff>
    </xdr:from>
    <xdr:to>
      <xdr:col>55</xdr:col>
      <xdr:colOff>50800</xdr:colOff>
      <xdr:row>77</xdr:row>
      <xdr:rowOff>160302</xdr:rowOff>
    </xdr:to>
    <xdr:sp macro="" textlink="">
      <xdr:nvSpPr>
        <xdr:cNvPr id="411" name="フローチャート: 判断 410"/>
        <xdr:cNvSpPr/>
      </xdr:nvSpPr>
      <xdr:spPr>
        <a:xfrm>
          <a:off x="10426700" y="132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165852</xdr:rowOff>
    </xdr:from>
    <xdr:to>
      <xdr:col>50</xdr:col>
      <xdr:colOff>114300</xdr:colOff>
      <xdr:row>78</xdr:row>
      <xdr:rowOff>254</xdr:rowOff>
    </xdr:to>
    <xdr:cxnSp macro="">
      <xdr:nvCxnSpPr>
        <xdr:cNvPr id="412" name="直線コネクタ 411"/>
        <xdr:cNvCxnSpPr/>
      </xdr:nvCxnSpPr>
      <xdr:spPr>
        <a:xfrm flipV="1">
          <a:off x="8750300" y="12167352"/>
          <a:ext cx="889000" cy="120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5026</xdr:rowOff>
    </xdr:from>
    <xdr:to>
      <xdr:col>50</xdr:col>
      <xdr:colOff>165100</xdr:colOff>
      <xdr:row>77</xdr:row>
      <xdr:rowOff>106626</xdr:rowOff>
    </xdr:to>
    <xdr:sp macro="" textlink="">
      <xdr:nvSpPr>
        <xdr:cNvPr id="413" name="フローチャート: 判断 412"/>
        <xdr:cNvSpPr/>
      </xdr:nvSpPr>
      <xdr:spPr>
        <a:xfrm>
          <a:off x="9588500" y="1320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97753</xdr:rowOff>
    </xdr:from>
    <xdr:ext cx="534377" cy="259045"/>
    <xdr:sp macro="" textlink="">
      <xdr:nvSpPr>
        <xdr:cNvPr id="414" name="テキスト ボックス 413"/>
        <xdr:cNvSpPr txBox="1"/>
      </xdr:nvSpPr>
      <xdr:spPr>
        <a:xfrm>
          <a:off x="9372111" y="1329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254</xdr:rowOff>
    </xdr:from>
    <xdr:to>
      <xdr:col>45</xdr:col>
      <xdr:colOff>177800</xdr:colOff>
      <xdr:row>78</xdr:row>
      <xdr:rowOff>28463</xdr:rowOff>
    </xdr:to>
    <xdr:cxnSp macro="">
      <xdr:nvCxnSpPr>
        <xdr:cNvPr id="415" name="直線コネクタ 414"/>
        <xdr:cNvCxnSpPr/>
      </xdr:nvCxnSpPr>
      <xdr:spPr>
        <a:xfrm flipV="1">
          <a:off x="7861300" y="13373354"/>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103439</xdr:rowOff>
    </xdr:from>
    <xdr:to>
      <xdr:col>46</xdr:col>
      <xdr:colOff>38100</xdr:colOff>
      <xdr:row>78</xdr:row>
      <xdr:rowOff>33589</xdr:rowOff>
    </xdr:to>
    <xdr:sp macro="" textlink="">
      <xdr:nvSpPr>
        <xdr:cNvPr id="416" name="フローチャート: 判断 415"/>
        <xdr:cNvSpPr/>
      </xdr:nvSpPr>
      <xdr:spPr>
        <a:xfrm>
          <a:off x="8699500" y="133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50116</xdr:rowOff>
    </xdr:from>
    <xdr:ext cx="469744" cy="259045"/>
    <xdr:sp macro="" textlink="">
      <xdr:nvSpPr>
        <xdr:cNvPr id="417" name="テキスト ボックス 416"/>
        <xdr:cNvSpPr txBox="1"/>
      </xdr:nvSpPr>
      <xdr:spPr>
        <a:xfrm>
          <a:off x="8515428" y="1308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28463</xdr:rowOff>
    </xdr:from>
    <xdr:to>
      <xdr:col>41</xdr:col>
      <xdr:colOff>50800</xdr:colOff>
      <xdr:row>78</xdr:row>
      <xdr:rowOff>43574</xdr:rowOff>
    </xdr:to>
    <xdr:cxnSp macro="">
      <xdr:nvCxnSpPr>
        <xdr:cNvPr id="418" name="直線コネクタ 417"/>
        <xdr:cNvCxnSpPr/>
      </xdr:nvCxnSpPr>
      <xdr:spPr>
        <a:xfrm flipV="1">
          <a:off x="6972300" y="13401563"/>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106045</xdr:rowOff>
    </xdr:from>
    <xdr:to>
      <xdr:col>41</xdr:col>
      <xdr:colOff>101600</xdr:colOff>
      <xdr:row>78</xdr:row>
      <xdr:rowOff>36195</xdr:rowOff>
    </xdr:to>
    <xdr:sp macro="" textlink="">
      <xdr:nvSpPr>
        <xdr:cNvPr id="419" name="フローチャート: 判断 418"/>
        <xdr:cNvSpPr/>
      </xdr:nvSpPr>
      <xdr:spPr>
        <a:xfrm>
          <a:off x="7810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52722</xdr:rowOff>
    </xdr:from>
    <xdr:ext cx="469744" cy="259045"/>
    <xdr:sp macro="" textlink="">
      <xdr:nvSpPr>
        <xdr:cNvPr id="420" name="テキスト ボックス 419"/>
        <xdr:cNvSpPr txBox="1"/>
      </xdr:nvSpPr>
      <xdr:spPr>
        <a:xfrm>
          <a:off x="7626428" y="1308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120881</xdr:rowOff>
    </xdr:from>
    <xdr:to>
      <xdr:col>36</xdr:col>
      <xdr:colOff>165100</xdr:colOff>
      <xdr:row>78</xdr:row>
      <xdr:rowOff>51031</xdr:rowOff>
    </xdr:to>
    <xdr:sp macro="" textlink="">
      <xdr:nvSpPr>
        <xdr:cNvPr id="421" name="フローチャート: 判断 420"/>
        <xdr:cNvSpPr/>
      </xdr:nvSpPr>
      <xdr:spPr>
        <a:xfrm>
          <a:off x="6921500" y="1332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67558</xdr:rowOff>
    </xdr:from>
    <xdr:ext cx="469744" cy="259045"/>
    <xdr:sp macro="" textlink="">
      <xdr:nvSpPr>
        <xdr:cNvPr id="422" name="テキスト ボックス 421"/>
        <xdr:cNvSpPr txBox="1"/>
      </xdr:nvSpPr>
      <xdr:spPr>
        <a:xfrm>
          <a:off x="6737428" y="1309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39888</xdr:rowOff>
    </xdr:from>
    <xdr:to>
      <xdr:col>55</xdr:col>
      <xdr:colOff>50800</xdr:colOff>
      <xdr:row>74</xdr:row>
      <xdr:rowOff>141488</xdr:rowOff>
    </xdr:to>
    <xdr:sp macro="" textlink="">
      <xdr:nvSpPr>
        <xdr:cNvPr id="428" name="楕円 427"/>
        <xdr:cNvSpPr/>
      </xdr:nvSpPr>
      <xdr:spPr>
        <a:xfrm>
          <a:off x="10426700" y="127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164365</xdr:rowOff>
    </xdr:from>
    <xdr:ext cx="534377" cy="259045"/>
    <xdr:sp macro="" textlink="">
      <xdr:nvSpPr>
        <xdr:cNvPr id="429" name="商工費該当値テキスト"/>
        <xdr:cNvSpPr txBox="1"/>
      </xdr:nvSpPr>
      <xdr:spPr>
        <a:xfrm>
          <a:off x="10528300" y="126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115052</xdr:rowOff>
    </xdr:from>
    <xdr:to>
      <xdr:col>50</xdr:col>
      <xdr:colOff>165100</xdr:colOff>
      <xdr:row>71</xdr:row>
      <xdr:rowOff>45202</xdr:rowOff>
    </xdr:to>
    <xdr:sp macro="" textlink="">
      <xdr:nvSpPr>
        <xdr:cNvPr id="430" name="楕円 429"/>
        <xdr:cNvSpPr/>
      </xdr:nvSpPr>
      <xdr:spPr>
        <a:xfrm>
          <a:off x="9588500" y="1211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61729</xdr:rowOff>
    </xdr:from>
    <xdr:ext cx="534377" cy="259045"/>
    <xdr:sp macro="" textlink="">
      <xdr:nvSpPr>
        <xdr:cNvPr id="431" name="テキスト ボックス 430"/>
        <xdr:cNvSpPr txBox="1"/>
      </xdr:nvSpPr>
      <xdr:spPr>
        <a:xfrm>
          <a:off x="9372111" y="118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120904</xdr:rowOff>
    </xdr:from>
    <xdr:to>
      <xdr:col>46</xdr:col>
      <xdr:colOff>38100</xdr:colOff>
      <xdr:row>78</xdr:row>
      <xdr:rowOff>51054</xdr:rowOff>
    </xdr:to>
    <xdr:sp macro="" textlink="">
      <xdr:nvSpPr>
        <xdr:cNvPr id="432" name="楕円 431"/>
        <xdr:cNvSpPr/>
      </xdr:nvSpPr>
      <xdr:spPr>
        <a:xfrm>
          <a:off x="8699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42181</xdr:rowOff>
    </xdr:from>
    <xdr:ext cx="469744" cy="259045"/>
    <xdr:sp macro="" textlink="">
      <xdr:nvSpPr>
        <xdr:cNvPr id="433" name="テキスト ボックス 432"/>
        <xdr:cNvSpPr txBox="1"/>
      </xdr:nvSpPr>
      <xdr:spPr>
        <a:xfrm>
          <a:off x="8515428" y="134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149113</xdr:rowOff>
    </xdr:from>
    <xdr:to>
      <xdr:col>41</xdr:col>
      <xdr:colOff>101600</xdr:colOff>
      <xdr:row>78</xdr:row>
      <xdr:rowOff>79263</xdr:rowOff>
    </xdr:to>
    <xdr:sp macro="" textlink="">
      <xdr:nvSpPr>
        <xdr:cNvPr id="434" name="楕円 433"/>
        <xdr:cNvSpPr/>
      </xdr:nvSpPr>
      <xdr:spPr>
        <a:xfrm>
          <a:off x="7810500" y="133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70390</xdr:rowOff>
    </xdr:from>
    <xdr:ext cx="469744" cy="259045"/>
    <xdr:sp macro="" textlink="">
      <xdr:nvSpPr>
        <xdr:cNvPr id="435" name="テキスト ボックス 434"/>
        <xdr:cNvSpPr txBox="1"/>
      </xdr:nvSpPr>
      <xdr:spPr>
        <a:xfrm>
          <a:off x="7626428" y="1344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164224</xdr:rowOff>
    </xdr:from>
    <xdr:to>
      <xdr:col>36</xdr:col>
      <xdr:colOff>165100</xdr:colOff>
      <xdr:row>78</xdr:row>
      <xdr:rowOff>94374</xdr:rowOff>
    </xdr:to>
    <xdr:sp macro="" textlink="">
      <xdr:nvSpPr>
        <xdr:cNvPr id="436" name="楕円 435"/>
        <xdr:cNvSpPr/>
      </xdr:nvSpPr>
      <xdr:spPr>
        <a:xfrm>
          <a:off x="6921500" y="133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85501</xdr:rowOff>
    </xdr:from>
    <xdr:ext cx="469744" cy="259045"/>
    <xdr:sp macro="" textlink="">
      <xdr:nvSpPr>
        <xdr:cNvPr id="437" name="テキスト ボックス 436"/>
        <xdr:cNvSpPr txBox="1"/>
      </xdr:nvSpPr>
      <xdr:spPr>
        <a:xfrm>
          <a:off x="6737428" y="134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111826</xdr:rowOff>
    </xdr:from>
    <xdr:to>
      <xdr:col>55</xdr:col>
      <xdr:colOff>0</xdr:colOff>
      <xdr:row>97</xdr:row>
      <xdr:rowOff>131313</xdr:rowOff>
    </xdr:to>
    <xdr:cxnSp macro="">
      <xdr:nvCxnSpPr>
        <xdr:cNvPr id="470" name="直線コネクタ 469"/>
        <xdr:cNvCxnSpPr/>
      </xdr:nvCxnSpPr>
      <xdr:spPr>
        <a:xfrm flipV="1">
          <a:off x="9639300" y="16742476"/>
          <a:ext cx="8382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131313</xdr:rowOff>
    </xdr:from>
    <xdr:to>
      <xdr:col>50</xdr:col>
      <xdr:colOff>114300</xdr:colOff>
      <xdr:row>97</xdr:row>
      <xdr:rowOff>160260</xdr:rowOff>
    </xdr:to>
    <xdr:cxnSp macro="">
      <xdr:nvCxnSpPr>
        <xdr:cNvPr id="473" name="直線コネクタ 472"/>
        <xdr:cNvCxnSpPr/>
      </xdr:nvCxnSpPr>
      <xdr:spPr>
        <a:xfrm flipV="1">
          <a:off x="8750300" y="16761963"/>
          <a:ext cx="889000" cy="2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3139</xdr:rowOff>
    </xdr:from>
    <xdr:to>
      <xdr:col>45</xdr:col>
      <xdr:colOff>177800</xdr:colOff>
      <xdr:row>97</xdr:row>
      <xdr:rowOff>160260</xdr:rowOff>
    </xdr:to>
    <xdr:cxnSp macro="">
      <xdr:nvCxnSpPr>
        <xdr:cNvPr id="476" name="直線コネクタ 475"/>
        <xdr:cNvCxnSpPr/>
      </xdr:nvCxnSpPr>
      <xdr:spPr>
        <a:xfrm>
          <a:off x="7861300" y="16633789"/>
          <a:ext cx="889000" cy="15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154831</xdr:rowOff>
    </xdr:from>
    <xdr:to>
      <xdr:col>41</xdr:col>
      <xdr:colOff>50800</xdr:colOff>
      <xdr:row>97</xdr:row>
      <xdr:rowOff>3139</xdr:rowOff>
    </xdr:to>
    <xdr:cxnSp macro="">
      <xdr:nvCxnSpPr>
        <xdr:cNvPr id="479" name="直線コネクタ 478"/>
        <xdr:cNvCxnSpPr/>
      </xdr:nvCxnSpPr>
      <xdr:spPr>
        <a:xfrm>
          <a:off x="6972300" y="16614031"/>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61026</xdr:rowOff>
    </xdr:from>
    <xdr:to>
      <xdr:col>55</xdr:col>
      <xdr:colOff>50800</xdr:colOff>
      <xdr:row>97</xdr:row>
      <xdr:rowOff>162626</xdr:rowOff>
    </xdr:to>
    <xdr:sp macro="" textlink="">
      <xdr:nvSpPr>
        <xdr:cNvPr id="489" name="楕円 488"/>
        <xdr:cNvSpPr/>
      </xdr:nvSpPr>
      <xdr:spPr>
        <a:xfrm>
          <a:off x="10426700" y="1669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39453</xdr:rowOff>
    </xdr:from>
    <xdr:ext cx="534377" cy="259045"/>
    <xdr:sp macro="" textlink="">
      <xdr:nvSpPr>
        <xdr:cNvPr id="490" name="土木費該当値テキスト"/>
        <xdr:cNvSpPr txBox="1"/>
      </xdr:nvSpPr>
      <xdr:spPr>
        <a:xfrm>
          <a:off x="10528300" y="1667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80513</xdr:rowOff>
    </xdr:from>
    <xdr:to>
      <xdr:col>50</xdr:col>
      <xdr:colOff>165100</xdr:colOff>
      <xdr:row>98</xdr:row>
      <xdr:rowOff>10663</xdr:rowOff>
    </xdr:to>
    <xdr:sp macro="" textlink="">
      <xdr:nvSpPr>
        <xdr:cNvPr id="491" name="楕円 490"/>
        <xdr:cNvSpPr/>
      </xdr:nvSpPr>
      <xdr:spPr>
        <a:xfrm>
          <a:off x="9588500" y="167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1790</xdr:rowOff>
    </xdr:from>
    <xdr:ext cx="534377" cy="259045"/>
    <xdr:sp macro="" textlink="">
      <xdr:nvSpPr>
        <xdr:cNvPr id="492" name="テキスト ボックス 491"/>
        <xdr:cNvSpPr txBox="1"/>
      </xdr:nvSpPr>
      <xdr:spPr>
        <a:xfrm>
          <a:off x="9372111" y="168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109460</xdr:rowOff>
    </xdr:from>
    <xdr:to>
      <xdr:col>46</xdr:col>
      <xdr:colOff>38100</xdr:colOff>
      <xdr:row>98</xdr:row>
      <xdr:rowOff>39610</xdr:rowOff>
    </xdr:to>
    <xdr:sp macro="" textlink="">
      <xdr:nvSpPr>
        <xdr:cNvPr id="493" name="楕円 492"/>
        <xdr:cNvSpPr/>
      </xdr:nvSpPr>
      <xdr:spPr>
        <a:xfrm>
          <a:off x="8699500" y="167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30737</xdr:rowOff>
    </xdr:from>
    <xdr:ext cx="534377" cy="259045"/>
    <xdr:sp macro="" textlink="">
      <xdr:nvSpPr>
        <xdr:cNvPr id="494" name="テキスト ボックス 493"/>
        <xdr:cNvSpPr txBox="1"/>
      </xdr:nvSpPr>
      <xdr:spPr>
        <a:xfrm>
          <a:off x="8483111" y="1683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123789</xdr:rowOff>
    </xdr:from>
    <xdr:to>
      <xdr:col>41</xdr:col>
      <xdr:colOff>101600</xdr:colOff>
      <xdr:row>97</xdr:row>
      <xdr:rowOff>53939</xdr:rowOff>
    </xdr:to>
    <xdr:sp macro="" textlink="">
      <xdr:nvSpPr>
        <xdr:cNvPr id="495" name="楕円 494"/>
        <xdr:cNvSpPr/>
      </xdr:nvSpPr>
      <xdr:spPr>
        <a:xfrm>
          <a:off x="7810500" y="165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45066</xdr:rowOff>
    </xdr:from>
    <xdr:ext cx="534377" cy="259045"/>
    <xdr:sp macro="" textlink="">
      <xdr:nvSpPr>
        <xdr:cNvPr id="496" name="テキスト ボックス 495"/>
        <xdr:cNvSpPr txBox="1"/>
      </xdr:nvSpPr>
      <xdr:spPr>
        <a:xfrm>
          <a:off x="7594111" y="166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104031</xdr:rowOff>
    </xdr:from>
    <xdr:to>
      <xdr:col>36</xdr:col>
      <xdr:colOff>165100</xdr:colOff>
      <xdr:row>97</xdr:row>
      <xdr:rowOff>34181</xdr:rowOff>
    </xdr:to>
    <xdr:sp macro="" textlink="">
      <xdr:nvSpPr>
        <xdr:cNvPr id="497" name="楕円 496"/>
        <xdr:cNvSpPr/>
      </xdr:nvSpPr>
      <xdr:spPr>
        <a:xfrm>
          <a:off x="6921500" y="165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25308</xdr:rowOff>
    </xdr:from>
    <xdr:ext cx="534377" cy="259045"/>
    <xdr:sp macro="" textlink="">
      <xdr:nvSpPr>
        <xdr:cNvPr id="498" name="テキスト ボックス 497"/>
        <xdr:cNvSpPr txBox="1"/>
      </xdr:nvSpPr>
      <xdr:spPr>
        <a:xfrm>
          <a:off x="6705111" y="166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117183</xdr:rowOff>
    </xdr:from>
    <xdr:to>
      <xdr:col>85</xdr:col>
      <xdr:colOff>127000</xdr:colOff>
      <xdr:row>37</xdr:row>
      <xdr:rowOff>122765</xdr:rowOff>
    </xdr:to>
    <xdr:cxnSp macro="">
      <xdr:nvCxnSpPr>
        <xdr:cNvPr id="527" name="直線コネクタ 526"/>
        <xdr:cNvCxnSpPr/>
      </xdr:nvCxnSpPr>
      <xdr:spPr>
        <a:xfrm>
          <a:off x="15481300" y="6460833"/>
          <a:ext cx="8382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52451</xdr:rowOff>
    </xdr:from>
    <xdr:to>
      <xdr:col>81</xdr:col>
      <xdr:colOff>50800</xdr:colOff>
      <xdr:row>37</xdr:row>
      <xdr:rowOff>117183</xdr:rowOff>
    </xdr:to>
    <xdr:cxnSp macro="">
      <xdr:nvCxnSpPr>
        <xdr:cNvPr id="530" name="直線コネクタ 529"/>
        <xdr:cNvCxnSpPr/>
      </xdr:nvCxnSpPr>
      <xdr:spPr>
        <a:xfrm>
          <a:off x="14592300" y="6396101"/>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43688</xdr:rowOff>
    </xdr:from>
    <xdr:to>
      <xdr:col>76</xdr:col>
      <xdr:colOff>114300</xdr:colOff>
      <xdr:row>37</xdr:row>
      <xdr:rowOff>52451</xdr:rowOff>
    </xdr:to>
    <xdr:cxnSp macro="">
      <xdr:nvCxnSpPr>
        <xdr:cNvPr id="533" name="直線コネクタ 532"/>
        <xdr:cNvCxnSpPr/>
      </xdr:nvCxnSpPr>
      <xdr:spPr>
        <a:xfrm>
          <a:off x="13703300" y="638733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43688</xdr:rowOff>
    </xdr:from>
    <xdr:to>
      <xdr:col>71</xdr:col>
      <xdr:colOff>177800</xdr:colOff>
      <xdr:row>37</xdr:row>
      <xdr:rowOff>142748</xdr:rowOff>
    </xdr:to>
    <xdr:cxnSp macro="">
      <xdr:nvCxnSpPr>
        <xdr:cNvPr id="536" name="直線コネクタ 535"/>
        <xdr:cNvCxnSpPr/>
      </xdr:nvCxnSpPr>
      <xdr:spPr>
        <a:xfrm flipV="1">
          <a:off x="12814300" y="6387338"/>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71965</xdr:rowOff>
    </xdr:from>
    <xdr:to>
      <xdr:col>85</xdr:col>
      <xdr:colOff>177800</xdr:colOff>
      <xdr:row>38</xdr:row>
      <xdr:rowOff>2115</xdr:rowOff>
    </xdr:to>
    <xdr:sp macro="" textlink="">
      <xdr:nvSpPr>
        <xdr:cNvPr id="546" name="楕円 545"/>
        <xdr:cNvSpPr/>
      </xdr:nvSpPr>
      <xdr:spPr>
        <a:xfrm>
          <a:off x="16268700" y="64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66383</xdr:rowOff>
    </xdr:from>
    <xdr:to>
      <xdr:col>81</xdr:col>
      <xdr:colOff>101600</xdr:colOff>
      <xdr:row>37</xdr:row>
      <xdr:rowOff>167983</xdr:rowOff>
    </xdr:to>
    <xdr:sp macro="" textlink="">
      <xdr:nvSpPr>
        <xdr:cNvPr id="548" name="楕円 547"/>
        <xdr:cNvSpPr/>
      </xdr:nvSpPr>
      <xdr:spPr>
        <a:xfrm>
          <a:off x="15430500" y="64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159110</xdr:rowOff>
    </xdr:from>
    <xdr:ext cx="534377" cy="259045"/>
    <xdr:sp macro="" textlink="">
      <xdr:nvSpPr>
        <xdr:cNvPr id="549" name="テキスト ボックス 548"/>
        <xdr:cNvSpPr txBox="1"/>
      </xdr:nvSpPr>
      <xdr:spPr>
        <a:xfrm>
          <a:off x="15214111" y="65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1651</xdr:rowOff>
    </xdr:from>
    <xdr:to>
      <xdr:col>76</xdr:col>
      <xdr:colOff>165100</xdr:colOff>
      <xdr:row>37</xdr:row>
      <xdr:rowOff>103251</xdr:rowOff>
    </xdr:to>
    <xdr:sp macro="" textlink="">
      <xdr:nvSpPr>
        <xdr:cNvPr id="550" name="楕円 549"/>
        <xdr:cNvSpPr/>
      </xdr:nvSpPr>
      <xdr:spPr>
        <a:xfrm>
          <a:off x="145415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119778</xdr:rowOff>
    </xdr:from>
    <xdr:ext cx="534377" cy="259045"/>
    <xdr:sp macro="" textlink="">
      <xdr:nvSpPr>
        <xdr:cNvPr id="551" name="テキスト ボックス 550"/>
        <xdr:cNvSpPr txBox="1"/>
      </xdr:nvSpPr>
      <xdr:spPr>
        <a:xfrm>
          <a:off x="14325111" y="612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164338</xdr:rowOff>
    </xdr:from>
    <xdr:to>
      <xdr:col>72</xdr:col>
      <xdr:colOff>38100</xdr:colOff>
      <xdr:row>37</xdr:row>
      <xdr:rowOff>94488</xdr:rowOff>
    </xdr:to>
    <xdr:sp macro="" textlink="">
      <xdr:nvSpPr>
        <xdr:cNvPr id="552" name="楕円 551"/>
        <xdr:cNvSpPr/>
      </xdr:nvSpPr>
      <xdr:spPr>
        <a:xfrm>
          <a:off x="13652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111015</xdr:rowOff>
    </xdr:from>
    <xdr:ext cx="534377" cy="259045"/>
    <xdr:sp macro="" textlink="">
      <xdr:nvSpPr>
        <xdr:cNvPr id="553" name="テキスト ボックス 552"/>
        <xdr:cNvSpPr txBox="1"/>
      </xdr:nvSpPr>
      <xdr:spPr>
        <a:xfrm>
          <a:off x="13436111" y="61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91948</xdr:rowOff>
    </xdr:from>
    <xdr:to>
      <xdr:col>67</xdr:col>
      <xdr:colOff>101600</xdr:colOff>
      <xdr:row>38</xdr:row>
      <xdr:rowOff>22098</xdr:rowOff>
    </xdr:to>
    <xdr:sp macro="" textlink="">
      <xdr:nvSpPr>
        <xdr:cNvPr id="554" name="楕円 553"/>
        <xdr:cNvSpPr/>
      </xdr:nvSpPr>
      <xdr:spPr>
        <a:xfrm>
          <a:off x="12763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13225</xdr:rowOff>
    </xdr:from>
    <xdr:ext cx="534377" cy="259045"/>
    <xdr:sp macro="" textlink="">
      <xdr:nvSpPr>
        <xdr:cNvPr id="555" name="テキスト ボックス 554"/>
        <xdr:cNvSpPr txBox="1"/>
      </xdr:nvSpPr>
      <xdr:spPr>
        <a:xfrm>
          <a:off x="12547111" y="65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143344</xdr:rowOff>
    </xdr:from>
    <xdr:to>
      <xdr:col>85</xdr:col>
      <xdr:colOff>127000</xdr:colOff>
      <xdr:row>57</xdr:row>
      <xdr:rowOff>61569</xdr:rowOff>
    </xdr:to>
    <xdr:cxnSp macro="">
      <xdr:nvCxnSpPr>
        <xdr:cNvPr id="582" name="直線コネクタ 581"/>
        <xdr:cNvCxnSpPr/>
      </xdr:nvCxnSpPr>
      <xdr:spPr>
        <a:xfrm>
          <a:off x="15481300" y="9744544"/>
          <a:ext cx="838200" cy="8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143344</xdr:rowOff>
    </xdr:from>
    <xdr:to>
      <xdr:col>81</xdr:col>
      <xdr:colOff>50800</xdr:colOff>
      <xdr:row>57</xdr:row>
      <xdr:rowOff>78125</xdr:rowOff>
    </xdr:to>
    <xdr:cxnSp macro="">
      <xdr:nvCxnSpPr>
        <xdr:cNvPr id="585" name="直線コネクタ 584"/>
        <xdr:cNvCxnSpPr/>
      </xdr:nvCxnSpPr>
      <xdr:spPr>
        <a:xfrm flipV="1">
          <a:off x="14592300" y="9744544"/>
          <a:ext cx="889000" cy="10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78125</xdr:rowOff>
    </xdr:from>
    <xdr:to>
      <xdr:col>76</xdr:col>
      <xdr:colOff>114300</xdr:colOff>
      <xdr:row>57</xdr:row>
      <xdr:rowOff>96307</xdr:rowOff>
    </xdr:to>
    <xdr:cxnSp macro="">
      <xdr:nvCxnSpPr>
        <xdr:cNvPr id="588" name="直線コネクタ 587"/>
        <xdr:cNvCxnSpPr/>
      </xdr:nvCxnSpPr>
      <xdr:spPr>
        <a:xfrm flipV="1">
          <a:off x="13703300" y="9850775"/>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96307</xdr:rowOff>
    </xdr:from>
    <xdr:to>
      <xdr:col>71</xdr:col>
      <xdr:colOff>177800</xdr:colOff>
      <xdr:row>57</xdr:row>
      <xdr:rowOff>102767</xdr:rowOff>
    </xdr:to>
    <xdr:cxnSp macro="">
      <xdr:nvCxnSpPr>
        <xdr:cNvPr id="591" name="直線コネクタ 590"/>
        <xdr:cNvCxnSpPr/>
      </xdr:nvCxnSpPr>
      <xdr:spPr>
        <a:xfrm flipV="1">
          <a:off x="12814300" y="9868957"/>
          <a:ext cx="8890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10769</xdr:rowOff>
    </xdr:from>
    <xdr:to>
      <xdr:col>85</xdr:col>
      <xdr:colOff>177800</xdr:colOff>
      <xdr:row>57</xdr:row>
      <xdr:rowOff>112369</xdr:rowOff>
    </xdr:to>
    <xdr:sp macro="" textlink="">
      <xdr:nvSpPr>
        <xdr:cNvPr id="601" name="楕円 600"/>
        <xdr:cNvSpPr/>
      </xdr:nvSpPr>
      <xdr:spPr>
        <a:xfrm>
          <a:off x="16268700" y="978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33646</xdr:rowOff>
    </xdr:from>
    <xdr:ext cx="534377" cy="259045"/>
    <xdr:sp macro="" textlink="">
      <xdr:nvSpPr>
        <xdr:cNvPr id="602" name="教育費該当値テキスト"/>
        <xdr:cNvSpPr txBox="1"/>
      </xdr:nvSpPr>
      <xdr:spPr>
        <a:xfrm>
          <a:off x="16370300" y="96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92544</xdr:rowOff>
    </xdr:from>
    <xdr:to>
      <xdr:col>81</xdr:col>
      <xdr:colOff>101600</xdr:colOff>
      <xdr:row>57</xdr:row>
      <xdr:rowOff>22694</xdr:rowOff>
    </xdr:to>
    <xdr:sp macro="" textlink="">
      <xdr:nvSpPr>
        <xdr:cNvPr id="603" name="楕円 602"/>
        <xdr:cNvSpPr/>
      </xdr:nvSpPr>
      <xdr:spPr>
        <a:xfrm>
          <a:off x="15430500" y="969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39221</xdr:rowOff>
    </xdr:from>
    <xdr:ext cx="534377" cy="259045"/>
    <xdr:sp macro="" textlink="">
      <xdr:nvSpPr>
        <xdr:cNvPr id="604" name="テキスト ボックス 603"/>
        <xdr:cNvSpPr txBox="1"/>
      </xdr:nvSpPr>
      <xdr:spPr>
        <a:xfrm>
          <a:off x="15214111" y="946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27325</xdr:rowOff>
    </xdr:from>
    <xdr:to>
      <xdr:col>76</xdr:col>
      <xdr:colOff>165100</xdr:colOff>
      <xdr:row>57</xdr:row>
      <xdr:rowOff>128925</xdr:rowOff>
    </xdr:to>
    <xdr:sp macro="" textlink="">
      <xdr:nvSpPr>
        <xdr:cNvPr id="605" name="楕円 604"/>
        <xdr:cNvSpPr/>
      </xdr:nvSpPr>
      <xdr:spPr>
        <a:xfrm>
          <a:off x="14541500" y="979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145452</xdr:rowOff>
    </xdr:from>
    <xdr:ext cx="534377" cy="259045"/>
    <xdr:sp macro="" textlink="">
      <xdr:nvSpPr>
        <xdr:cNvPr id="606" name="テキスト ボックス 605"/>
        <xdr:cNvSpPr txBox="1"/>
      </xdr:nvSpPr>
      <xdr:spPr>
        <a:xfrm>
          <a:off x="14325111" y="957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45507</xdr:rowOff>
    </xdr:from>
    <xdr:to>
      <xdr:col>72</xdr:col>
      <xdr:colOff>38100</xdr:colOff>
      <xdr:row>57</xdr:row>
      <xdr:rowOff>147107</xdr:rowOff>
    </xdr:to>
    <xdr:sp macro="" textlink="">
      <xdr:nvSpPr>
        <xdr:cNvPr id="607" name="楕円 606"/>
        <xdr:cNvSpPr/>
      </xdr:nvSpPr>
      <xdr:spPr>
        <a:xfrm>
          <a:off x="13652500" y="98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163634</xdr:rowOff>
    </xdr:from>
    <xdr:ext cx="534377" cy="259045"/>
    <xdr:sp macro="" textlink="">
      <xdr:nvSpPr>
        <xdr:cNvPr id="608" name="テキスト ボックス 607"/>
        <xdr:cNvSpPr txBox="1"/>
      </xdr:nvSpPr>
      <xdr:spPr>
        <a:xfrm>
          <a:off x="13436111" y="959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51967</xdr:rowOff>
    </xdr:from>
    <xdr:to>
      <xdr:col>67</xdr:col>
      <xdr:colOff>101600</xdr:colOff>
      <xdr:row>57</xdr:row>
      <xdr:rowOff>153567</xdr:rowOff>
    </xdr:to>
    <xdr:sp macro="" textlink="">
      <xdr:nvSpPr>
        <xdr:cNvPr id="609" name="楕円 608"/>
        <xdr:cNvSpPr/>
      </xdr:nvSpPr>
      <xdr:spPr>
        <a:xfrm>
          <a:off x="12763500" y="9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144694</xdr:rowOff>
    </xdr:from>
    <xdr:ext cx="534377" cy="259045"/>
    <xdr:sp macro="" textlink="">
      <xdr:nvSpPr>
        <xdr:cNvPr id="610" name="テキスト ボックス 609"/>
        <xdr:cNvSpPr txBox="1"/>
      </xdr:nvSpPr>
      <xdr:spPr>
        <a:xfrm>
          <a:off x="12547111" y="991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41084</xdr:rowOff>
    </xdr:from>
    <xdr:to>
      <xdr:col>85</xdr:col>
      <xdr:colOff>127000</xdr:colOff>
      <xdr:row>79</xdr:row>
      <xdr:rowOff>41439</xdr:rowOff>
    </xdr:to>
    <xdr:cxnSp macro="">
      <xdr:nvCxnSpPr>
        <xdr:cNvPr id="639" name="直線コネクタ 638"/>
        <xdr:cNvCxnSpPr/>
      </xdr:nvCxnSpPr>
      <xdr:spPr>
        <a:xfrm flipV="1">
          <a:off x="15481300" y="13585634"/>
          <a:ext cx="8382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33922</xdr:rowOff>
    </xdr:from>
    <xdr:to>
      <xdr:col>81</xdr:col>
      <xdr:colOff>50800</xdr:colOff>
      <xdr:row>79</xdr:row>
      <xdr:rowOff>41439</xdr:rowOff>
    </xdr:to>
    <xdr:cxnSp macro="">
      <xdr:nvCxnSpPr>
        <xdr:cNvPr id="642" name="直線コネクタ 641"/>
        <xdr:cNvCxnSpPr/>
      </xdr:nvCxnSpPr>
      <xdr:spPr>
        <a:xfrm>
          <a:off x="14592300" y="13578472"/>
          <a:ext cx="8890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164</xdr:rowOff>
    </xdr:from>
    <xdr:to>
      <xdr:col>76</xdr:col>
      <xdr:colOff>114300</xdr:colOff>
      <xdr:row>79</xdr:row>
      <xdr:rowOff>33922</xdr:rowOff>
    </xdr:to>
    <xdr:cxnSp macro="">
      <xdr:nvCxnSpPr>
        <xdr:cNvPr id="645" name="直線コネクタ 644"/>
        <xdr:cNvCxnSpPr/>
      </xdr:nvCxnSpPr>
      <xdr:spPr>
        <a:xfrm>
          <a:off x="13703300" y="13544714"/>
          <a:ext cx="8890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164</xdr:rowOff>
    </xdr:from>
    <xdr:to>
      <xdr:col>71</xdr:col>
      <xdr:colOff>177800</xdr:colOff>
      <xdr:row>79</xdr:row>
      <xdr:rowOff>29147</xdr:rowOff>
    </xdr:to>
    <xdr:cxnSp macro="">
      <xdr:nvCxnSpPr>
        <xdr:cNvPr id="648" name="直線コネクタ 647"/>
        <xdr:cNvCxnSpPr/>
      </xdr:nvCxnSpPr>
      <xdr:spPr>
        <a:xfrm flipV="1">
          <a:off x="12814300" y="13544714"/>
          <a:ext cx="889000" cy="2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77703</xdr:rowOff>
    </xdr:from>
    <xdr:ext cx="378565" cy="259045"/>
    <xdr:sp macro="" textlink="">
      <xdr:nvSpPr>
        <xdr:cNvPr id="652" name="テキスト ボックス 651"/>
        <xdr:cNvSpPr txBox="1"/>
      </xdr:nvSpPr>
      <xdr:spPr>
        <a:xfrm>
          <a:off x="12625017" y="1362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161734</xdr:rowOff>
    </xdr:from>
    <xdr:to>
      <xdr:col>85</xdr:col>
      <xdr:colOff>177800</xdr:colOff>
      <xdr:row>79</xdr:row>
      <xdr:rowOff>91884</xdr:rowOff>
    </xdr:to>
    <xdr:sp macro="" textlink="">
      <xdr:nvSpPr>
        <xdr:cNvPr id="658" name="楕円 657"/>
        <xdr:cNvSpPr/>
      </xdr:nvSpPr>
      <xdr:spPr>
        <a:xfrm>
          <a:off x="16268700" y="1353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378565" cy="259045"/>
    <xdr:sp macro="" textlink="">
      <xdr:nvSpPr>
        <xdr:cNvPr id="659" name="災害復旧費該当値テキスト"/>
        <xdr:cNvSpPr txBox="1"/>
      </xdr:nvSpPr>
      <xdr:spPr>
        <a:xfrm>
          <a:off x="16370300" y="1348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162089</xdr:rowOff>
    </xdr:from>
    <xdr:to>
      <xdr:col>81</xdr:col>
      <xdr:colOff>101600</xdr:colOff>
      <xdr:row>79</xdr:row>
      <xdr:rowOff>92239</xdr:rowOff>
    </xdr:to>
    <xdr:sp macro="" textlink="">
      <xdr:nvSpPr>
        <xdr:cNvPr id="660" name="楕円 659"/>
        <xdr:cNvSpPr/>
      </xdr:nvSpPr>
      <xdr:spPr>
        <a:xfrm>
          <a:off x="15430500" y="135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83366</xdr:rowOff>
    </xdr:from>
    <xdr:ext cx="378565" cy="259045"/>
    <xdr:sp macro="" textlink="">
      <xdr:nvSpPr>
        <xdr:cNvPr id="661" name="テキスト ボックス 660"/>
        <xdr:cNvSpPr txBox="1"/>
      </xdr:nvSpPr>
      <xdr:spPr>
        <a:xfrm>
          <a:off x="15292017" y="1362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154572</xdr:rowOff>
    </xdr:from>
    <xdr:to>
      <xdr:col>76</xdr:col>
      <xdr:colOff>165100</xdr:colOff>
      <xdr:row>79</xdr:row>
      <xdr:rowOff>84722</xdr:rowOff>
    </xdr:to>
    <xdr:sp macro="" textlink="">
      <xdr:nvSpPr>
        <xdr:cNvPr id="662" name="楕円 661"/>
        <xdr:cNvSpPr/>
      </xdr:nvSpPr>
      <xdr:spPr>
        <a:xfrm>
          <a:off x="14541500" y="135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75849</xdr:rowOff>
    </xdr:from>
    <xdr:ext cx="378565" cy="259045"/>
    <xdr:sp macro="" textlink="">
      <xdr:nvSpPr>
        <xdr:cNvPr id="663" name="テキスト ボックス 662"/>
        <xdr:cNvSpPr txBox="1"/>
      </xdr:nvSpPr>
      <xdr:spPr>
        <a:xfrm>
          <a:off x="14403017" y="1362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120814</xdr:rowOff>
    </xdr:from>
    <xdr:to>
      <xdr:col>72</xdr:col>
      <xdr:colOff>38100</xdr:colOff>
      <xdr:row>79</xdr:row>
      <xdr:rowOff>50964</xdr:rowOff>
    </xdr:to>
    <xdr:sp macro="" textlink="">
      <xdr:nvSpPr>
        <xdr:cNvPr id="664" name="楕円 663"/>
        <xdr:cNvSpPr/>
      </xdr:nvSpPr>
      <xdr:spPr>
        <a:xfrm>
          <a:off x="13652500" y="134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67491</xdr:rowOff>
    </xdr:from>
    <xdr:ext cx="469744" cy="259045"/>
    <xdr:sp macro="" textlink="">
      <xdr:nvSpPr>
        <xdr:cNvPr id="665" name="テキスト ボックス 664"/>
        <xdr:cNvSpPr txBox="1"/>
      </xdr:nvSpPr>
      <xdr:spPr>
        <a:xfrm>
          <a:off x="13468428" y="1326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149797</xdr:rowOff>
    </xdr:from>
    <xdr:to>
      <xdr:col>67</xdr:col>
      <xdr:colOff>101600</xdr:colOff>
      <xdr:row>79</xdr:row>
      <xdr:rowOff>79947</xdr:rowOff>
    </xdr:to>
    <xdr:sp macro="" textlink="">
      <xdr:nvSpPr>
        <xdr:cNvPr id="666" name="楕円 665"/>
        <xdr:cNvSpPr/>
      </xdr:nvSpPr>
      <xdr:spPr>
        <a:xfrm>
          <a:off x="12763500" y="135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96474</xdr:rowOff>
    </xdr:from>
    <xdr:ext cx="469744" cy="259045"/>
    <xdr:sp macro="" textlink="">
      <xdr:nvSpPr>
        <xdr:cNvPr id="667" name="テキスト ボックス 666"/>
        <xdr:cNvSpPr txBox="1"/>
      </xdr:nvSpPr>
      <xdr:spPr>
        <a:xfrm>
          <a:off x="12579428" y="1329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20518</xdr:rowOff>
    </xdr:from>
    <xdr:to>
      <xdr:col>85</xdr:col>
      <xdr:colOff>127000</xdr:colOff>
      <xdr:row>98</xdr:row>
      <xdr:rowOff>39148</xdr:rowOff>
    </xdr:to>
    <xdr:cxnSp macro="">
      <xdr:nvCxnSpPr>
        <xdr:cNvPr id="698" name="直線コネクタ 697"/>
        <xdr:cNvCxnSpPr/>
      </xdr:nvCxnSpPr>
      <xdr:spPr>
        <a:xfrm flipV="1">
          <a:off x="15481300" y="16822618"/>
          <a:ext cx="8382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36503</xdr:rowOff>
    </xdr:from>
    <xdr:to>
      <xdr:col>81</xdr:col>
      <xdr:colOff>50800</xdr:colOff>
      <xdr:row>98</xdr:row>
      <xdr:rowOff>39148</xdr:rowOff>
    </xdr:to>
    <xdr:cxnSp macro="">
      <xdr:nvCxnSpPr>
        <xdr:cNvPr id="701" name="直線コネクタ 700"/>
        <xdr:cNvCxnSpPr/>
      </xdr:nvCxnSpPr>
      <xdr:spPr>
        <a:xfrm>
          <a:off x="14592300" y="1683860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161727</xdr:rowOff>
    </xdr:from>
    <xdr:to>
      <xdr:col>76</xdr:col>
      <xdr:colOff>114300</xdr:colOff>
      <xdr:row>98</xdr:row>
      <xdr:rowOff>36503</xdr:rowOff>
    </xdr:to>
    <xdr:cxnSp macro="">
      <xdr:nvCxnSpPr>
        <xdr:cNvPr id="704" name="直線コネクタ 703"/>
        <xdr:cNvCxnSpPr/>
      </xdr:nvCxnSpPr>
      <xdr:spPr>
        <a:xfrm>
          <a:off x="13703300" y="16792377"/>
          <a:ext cx="8890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139782</xdr:rowOff>
    </xdr:from>
    <xdr:to>
      <xdr:col>71</xdr:col>
      <xdr:colOff>177800</xdr:colOff>
      <xdr:row>97</xdr:row>
      <xdr:rowOff>161727</xdr:rowOff>
    </xdr:to>
    <xdr:cxnSp macro="">
      <xdr:nvCxnSpPr>
        <xdr:cNvPr id="707" name="直線コネクタ 706"/>
        <xdr:cNvCxnSpPr/>
      </xdr:nvCxnSpPr>
      <xdr:spPr>
        <a:xfrm>
          <a:off x="12814300" y="1677043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141168</xdr:rowOff>
    </xdr:from>
    <xdr:to>
      <xdr:col>85</xdr:col>
      <xdr:colOff>177800</xdr:colOff>
      <xdr:row>98</xdr:row>
      <xdr:rowOff>71318</xdr:rowOff>
    </xdr:to>
    <xdr:sp macro="" textlink="">
      <xdr:nvSpPr>
        <xdr:cNvPr id="717" name="楕円 716"/>
        <xdr:cNvSpPr/>
      </xdr:nvSpPr>
      <xdr:spPr>
        <a:xfrm>
          <a:off x="16268700" y="167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56095</xdr:rowOff>
    </xdr:from>
    <xdr:ext cx="534377" cy="259045"/>
    <xdr:sp macro="" textlink="">
      <xdr:nvSpPr>
        <xdr:cNvPr id="718" name="公債費該当値テキスト"/>
        <xdr:cNvSpPr txBox="1"/>
      </xdr:nvSpPr>
      <xdr:spPr>
        <a:xfrm>
          <a:off x="16370300" y="166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159798</xdr:rowOff>
    </xdr:from>
    <xdr:to>
      <xdr:col>81</xdr:col>
      <xdr:colOff>101600</xdr:colOff>
      <xdr:row>98</xdr:row>
      <xdr:rowOff>89948</xdr:rowOff>
    </xdr:to>
    <xdr:sp macro="" textlink="">
      <xdr:nvSpPr>
        <xdr:cNvPr id="719" name="楕円 718"/>
        <xdr:cNvSpPr/>
      </xdr:nvSpPr>
      <xdr:spPr>
        <a:xfrm>
          <a:off x="15430500" y="167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81075</xdr:rowOff>
    </xdr:from>
    <xdr:ext cx="534377" cy="259045"/>
    <xdr:sp macro="" textlink="">
      <xdr:nvSpPr>
        <xdr:cNvPr id="720" name="テキスト ボックス 719"/>
        <xdr:cNvSpPr txBox="1"/>
      </xdr:nvSpPr>
      <xdr:spPr>
        <a:xfrm>
          <a:off x="15214111" y="1688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157153</xdr:rowOff>
    </xdr:from>
    <xdr:to>
      <xdr:col>76</xdr:col>
      <xdr:colOff>165100</xdr:colOff>
      <xdr:row>98</xdr:row>
      <xdr:rowOff>87303</xdr:rowOff>
    </xdr:to>
    <xdr:sp macro="" textlink="">
      <xdr:nvSpPr>
        <xdr:cNvPr id="721" name="楕円 720"/>
        <xdr:cNvSpPr/>
      </xdr:nvSpPr>
      <xdr:spPr>
        <a:xfrm>
          <a:off x="14541500" y="167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78430</xdr:rowOff>
    </xdr:from>
    <xdr:ext cx="534377" cy="259045"/>
    <xdr:sp macro="" textlink="">
      <xdr:nvSpPr>
        <xdr:cNvPr id="722" name="テキスト ボックス 721"/>
        <xdr:cNvSpPr txBox="1"/>
      </xdr:nvSpPr>
      <xdr:spPr>
        <a:xfrm>
          <a:off x="14325111" y="168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110927</xdr:rowOff>
    </xdr:from>
    <xdr:to>
      <xdr:col>72</xdr:col>
      <xdr:colOff>38100</xdr:colOff>
      <xdr:row>98</xdr:row>
      <xdr:rowOff>41077</xdr:rowOff>
    </xdr:to>
    <xdr:sp macro="" textlink="">
      <xdr:nvSpPr>
        <xdr:cNvPr id="723" name="楕円 722"/>
        <xdr:cNvSpPr/>
      </xdr:nvSpPr>
      <xdr:spPr>
        <a:xfrm>
          <a:off x="13652500" y="1674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32204</xdr:rowOff>
    </xdr:from>
    <xdr:ext cx="534377" cy="259045"/>
    <xdr:sp macro="" textlink="">
      <xdr:nvSpPr>
        <xdr:cNvPr id="724" name="テキスト ボックス 723"/>
        <xdr:cNvSpPr txBox="1"/>
      </xdr:nvSpPr>
      <xdr:spPr>
        <a:xfrm>
          <a:off x="13436111" y="168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88982</xdr:rowOff>
    </xdr:from>
    <xdr:to>
      <xdr:col>67</xdr:col>
      <xdr:colOff>101600</xdr:colOff>
      <xdr:row>98</xdr:row>
      <xdr:rowOff>19132</xdr:rowOff>
    </xdr:to>
    <xdr:sp macro="" textlink="">
      <xdr:nvSpPr>
        <xdr:cNvPr id="725" name="楕円 724"/>
        <xdr:cNvSpPr/>
      </xdr:nvSpPr>
      <xdr:spPr>
        <a:xfrm>
          <a:off x="12763500" y="167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10259</xdr:rowOff>
    </xdr:from>
    <xdr:ext cx="534377" cy="259045"/>
    <xdr:sp macro="" textlink="">
      <xdr:nvSpPr>
        <xdr:cNvPr id="726" name="テキスト ボックス 725"/>
        <xdr:cNvSpPr txBox="1"/>
      </xdr:nvSpPr>
      <xdr:spPr>
        <a:xfrm>
          <a:off x="12547111" y="1681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67,128</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100,419</a:t>
          </a:r>
          <a:r>
            <a:rPr kumimoji="1" lang="ja-JP" altLang="en-US" sz="1100">
              <a:latin typeface="ＭＳ Ｐゴシック" panose="020B0600070205080204" pitchFamily="50" charset="-128"/>
              <a:ea typeface="ＭＳ Ｐゴシック" panose="020B0600070205080204" pitchFamily="50" charset="-128"/>
            </a:rPr>
            <a:t>円減少している。要因は、特別定額給付金事業等の新型コロナウイルス感染症対策事業を令和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年度に実施したことに起因している。</a:t>
          </a: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54,589</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19,614</a:t>
          </a:r>
          <a:r>
            <a:rPr kumimoji="1" lang="ja-JP" altLang="en-US" sz="1100">
              <a:latin typeface="ＭＳ Ｐゴシック" panose="020B0600070205080204" pitchFamily="50" charset="-128"/>
              <a:ea typeface="ＭＳ Ｐゴシック" panose="020B0600070205080204" pitchFamily="50" charset="-128"/>
            </a:rPr>
            <a:t>円減少している。令和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年度にふれあい運動公園テニスコート改修事業を完了したこと、及び、</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スクール構想の実現のためのタブレットを購入を完了したことが主な要因である。</a:t>
          </a:r>
        </a:p>
        <a:p>
          <a:r>
            <a:rPr kumimoji="1" lang="ja-JP" altLang="en-US" sz="1100">
              <a:latin typeface="ＭＳ Ｐゴシック" panose="020B0600070205080204" pitchFamily="50" charset="-128"/>
              <a:ea typeface="ＭＳ Ｐゴシック" panose="020B0600070205080204" pitchFamily="50" charset="-128"/>
            </a:rPr>
            <a:t>・民生費は、住民一人あたり</a:t>
          </a:r>
          <a:r>
            <a:rPr kumimoji="1" lang="en-US" altLang="ja-JP" sz="1100">
              <a:latin typeface="ＭＳ Ｐゴシック" panose="020B0600070205080204" pitchFamily="50" charset="-128"/>
              <a:ea typeface="ＭＳ Ｐゴシック" panose="020B0600070205080204" pitchFamily="50" charset="-128"/>
            </a:rPr>
            <a:t>174,062</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16,027</a:t>
          </a:r>
          <a:r>
            <a:rPr kumimoji="1" lang="ja-JP" altLang="en-US" sz="1100">
              <a:latin typeface="ＭＳ Ｐゴシック" panose="020B0600070205080204" pitchFamily="50" charset="-128"/>
              <a:ea typeface="ＭＳ Ｐゴシック" panose="020B0600070205080204" pitchFamily="50" charset="-128"/>
            </a:rPr>
            <a:t>円増加している。増加の要因は、子育て世帯臨時特別給付金等のコロナ対策関連給付金の増加による。類似団体平均より高い理由については、こども園を</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園すべて直営していることに起因している。今後の施設運営については、民間のこども園の導入も含め効率的で効果的な運営方法を検討し、可能なものは指定管理者制度の導入などを実施し、コストの縮減に努めていく。</a:t>
          </a:r>
        </a:p>
        <a:p>
          <a:r>
            <a:rPr kumimoji="1" lang="ja-JP" altLang="en-US" sz="1100">
              <a:latin typeface="ＭＳ Ｐゴシック" panose="020B0600070205080204" pitchFamily="50" charset="-128"/>
              <a:ea typeface="ＭＳ Ｐゴシック" panose="020B0600070205080204" pitchFamily="50" charset="-128"/>
            </a:rPr>
            <a:t>・農林水産業費は、住民一人あたり</a:t>
          </a:r>
          <a:r>
            <a:rPr kumimoji="1" lang="en-US" altLang="ja-JP" sz="1100">
              <a:latin typeface="ＭＳ Ｐゴシック" panose="020B0600070205080204" pitchFamily="50" charset="-128"/>
              <a:ea typeface="ＭＳ Ｐゴシック" panose="020B0600070205080204" pitchFamily="50" charset="-128"/>
            </a:rPr>
            <a:t>25,385</a:t>
          </a:r>
          <a:r>
            <a:rPr kumimoji="1" lang="ja-JP" altLang="en-US" sz="1100">
              <a:latin typeface="ＭＳ Ｐゴシック" panose="020B0600070205080204" pitchFamily="50" charset="-128"/>
              <a:ea typeface="ＭＳ Ｐゴシック" panose="020B0600070205080204" pitchFamily="50" charset="-128"/>
            </a:rPr>
            <a:t>円となっている。本町においては、一次産業が活発であり類似団体と比較しても突出したものとなっている。優良な農地の良好な状態での保全は必要であるが、さらに再点検を行い、補助金等において類似のものや当初の役割を果たしたものなどについては、見直しや廃止を行っていく。</a:t>
          </a:r>
        </a:p>
        <a:p>
          <a:r>
            <a:rPr kumimoji="1" lang="ja-JP" altLang="en-US" sz="1100">
              <a:latin typeface="ＭＳ Ｐゴシック" panose="020B0600070205080204" pitchFamily="50" charset="-128"/>
              <a:ea typeface="ＭＳ Ｐゴシック" panose="020B0600070205080204" pitchFamily="50" charset="-128"/>
            </a:rPr>
            <a:t>・商工費は、住民一人当たり</a:t>
          </a:r>
          <a:r>
            <a:rPr kumimoji="1" lang="en-US" altLang="ja-JP" sz="1100">
              <a:latin typeface="ＭＳ Ｐゴシック" panose="020B0600070205080204" pitchFamily="50" charset="-128"/>
              <a:ea typeface="ＭＳ Ｐゴシック" panose="020B0600070205080204" pitchFamily="50" charset="-128"/>
            </a:rPr>
            <a:t>32,144</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26,712</a:t>
          </a:r>
          <a:r>
            <a:rPr kumimoji="1" lang="ja-JP" altLang="en-US" sz="1100">
              <a:latin typeface="ＭＳ Ｐゴシック" panose="020B0600070205080204" pitchFamily="50" charset="-128"/>
              <a:ea typeface="ＭＳ Ｐゴシック" panose="020B0600070205080204" pitchFamily="50" charset="-128"/>
            </a:rPr>
            <a:t>円減少している。令和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年度に実施した道の駅滝宮リニューアル工事が完了したことにより、減少となっている。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a:t>
          </a:r>
        </a:p>
        <a:p>
          <a:r>
            <a:rPr kumimoji="1" lang="ja-JP" altLang="en-US" sz="800">
              <a:latin typeface="ＭＳ ゴシック" pitchFamily="49" charset="-128"/>
              <a:ea typeface="ＭＳ ゴシック" pitchFamily="49" charset="-128"/>
            </a:rPr>
            <a:t>　将来の公共施設の更新費用を見据え、財政調整基金を取り崩して特定目的基金を積み立てているが、歳計剰余積立を行ったため増加している。今後も基金の適正管理に努める。</a:t>
          </a: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　標準財政規模比</a:t>
          </a:r>
          <a:r>
            <a:rPr kumimoji="1" lang="en-US" altLang="ja-JP" sz="800">
              <a:latin typeface="ＭＳ ゴシック" pitchFamily="49" charset="-128"/>
              <a:ea typeface="ＭＳ ゴシック" pitchFamily="49" charset="-128"/>
            </a:rPr>
            <a:t>7</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12</a:t>
          </a:r>
          <a:r>
            <a:rPr kumimoji="1" lang="ja-JP" altLang="en-US" sz="800">
              <a:latin typeface="ＭＳ ゴシック" pitchFamily="49" charset="-128"/>
              <a:ea typeface="ＭＳ ゴシック" pitchFamily="49" charset="-128"/>
            </a:rPr>
            <a:t>％台となっており、高い水準で推移している。出来る限り確実な需要予測、歳入見込を行うことで、適正な比率となるよう努めていく。</a:t>
          </a: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　財政調整基金への歳計剰余金積立を行っていること、また、令和</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年度においては財政調整基金取崩しについて令和</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年度に比して少額となったことから、実質単年度収支については低い数値となっている。</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今後公共施設等の更新費用の増大が予想されており、公共施設等長寿命化基金等を活用しながらの財政運営となる。このことから、公共施設等総合管理計画及び個別計画に基づいた統廃合や長寿命化を行い、適切な管理の元、持続可能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各会計で適正な財政運営、企業経営を行い、財政の健全化に努めていく。</a:t>
          </a:r>
        </a:p>
        <a:p>
          <a:r>
            <a:rPr kumimoji="1" lang="ja-JP" altLang="en-US" sz="1400">
              <a:latin typeface="ＭＳ ゴシック" pitchFamily="49" charset="-128"/>
              <a:ea typeface="ＭＳ ゴシック" pitchFamily="49" charset="-128"/>
            </a:rPr>
            <a:t>　介護老人保健施設事業会計においては、経営状況が厳しくなっているため、指定管理者制度による運営を令和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年度より開始し、経営改善に努める。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80</v>
      </c>
      <c r="C2" s="179"/>
      <c r="D2" s="180"/>
    </row>
    <row r="3" spans="1:119" ht="18.75" customHeight="1" thickBot="1" x14ac:dyDescent="0.2">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11583530</v>
      </c>
      <c r="BO4" s="374"/>
      <c r="BP4" s="374"/>
      <c r="BQ4" s="374"/>
      <c r="BR4" s="374"/>
      <c r="BS4" s="374"/>
      <c r="BT4" s="374"/>
      <c r="BU4" s="375"/>
      <c r="BV4" s="373">
        <v>14311840</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9.1999999999999993</v>
      </c>
      <c r="CU4" s="380"/>
      <c r="CV4" s="380"/>
      <c r="CW4" s="380"/>
      <c r="CX4" s="380"/>
      <c r="CY4" s="380"/>
      <c r="CZ4" s="380"/>
      <c r="DA4" s="381"/>
      <c r="DB4" s="379">
        <v>7.1</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10659785</v>
      </c>
      <c r="BO5" s="411"/>
      <c r="BP5" s="411"/>
      <c r="BQ5" s="411"/>
      <c r="BR5" s="411"/>
      <c r="BS5" s="411"/>
      <c r="BT5" s="411"/>
      <c r="BU5" s="412"/>
      <c r="BV5" s="410">
        <v>13625900</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79</v>
      </c>
      <c r="CU5" s="408"/>
      <c r="CV5" s="408"/>
      <c r="CW5" s="408"/>
      <c r="CX5" s="408"/>
      <c r="CY5" s="408"/>
      <c r="CZ5" s="408"/>
      <c r="DA5" s="409"/>
      <c r="DB5" s="407">
        <v>82.8</v>
      </c>
      <c r="DC5" s="408"/>
      <c r="DD5" s="408"/>
      <c r="DE5" s="408"/>
      <c r="DF5" s="408"/>
      <c r="DG5" s="408"/>
      <c r="DH5" s="408"/>
      <c r="DI5" s="409"/>
    </row>
    <row r="6" spans="1:119" ht="18.75" customHeight="1" x14ac:dyDescent="0.15">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101</v>
      </c>
      <c r="AV6" s="443"/>
      <c r="AW6" s="443"/>
      <c r="AX6" s="443"/>
      <c r="AY6" s="444" t="s">
        <v>102</v>
      </c>
      <c r="AZ6" s="445"/>
      <c r="BA6" s="445"/>
      <c r="BB6" s="445"/>
      <c r="BC6" s="445"/>
      <c r="BD6" s="445"/>
      <c r="BE6" s="445"/>
      <c r="BF6" s="445"/>
      <c r="BG6" s="445"/>
      <c r="BH6" s="445"/>
      <c r="BI6" s="445"/>
      <c r="BJ6" s="445"/>
      <c r="BK6" s="445"/>
      <c r="BL6" s="445"/>
      <c r="BM6" s="446"/>
      <c r="BN6" s="410">
        <v>923745</v>
      </c>
      <c r="BO6" s="411"/>
      <c r="BP6" s="411"/>
      <c r="BQ6" s="411"/>
      <c r="BR6" s="411"/>
      <c r="BS6" s="411"/>
      <c r="BT6" s="411"/>
      <c r="BU6" s="412"/>
      <c r="BV6" s="410">
        <v>685940</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79</v>
      </c>
      <c r="CU6" s="448"/>
      <c r="CV6" s="448"/>
      <c r="CW6" s="448"/>
      <c r="CX6" s="448"/>
      <c r="CY6" s="448"/>
      <c r="CZ6" s="448"/>
      <c r="DA6" s="449"/>
      <c r="DB6" s="447">
        <v>82.8</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101</v>
      </c>
      <c r="AV7" s="443"/>
      <c r="AW7" s="443"/>
      <c r="AX7" s="443"/>
      <c r="AY7" s="444" t="s">
        <v>105</v>
      </c>
      <c r="AZ7" s="445"/>
      <c r="BA7" s="445"/>
      <c r="BB7" s="445"/>
      <c r="BC7" s="445"/>
      <c r="BD7" s="445"/>
      <c r="BE7" s="445"/>
      <c r="BF7" s="445"/>
      <c r="BG7" s="445"/>
      <c r="BH7" s="445"/>
      <c r="BI7" s="445"/>
      <c r="BJ7" s="445"/>
      <c r="BK7" s="445"/>
      <c r="BL7" s="445"/>
      <c r="BM7" s="446"/>
      <c r="BN7" s="410">
        <v>260942</v>
      </c>
      <c r="BO7" s="411"/>
      <c r="BP7" s="411"/>
      <c r="BQ7" s="411"/>
      <c r="BR7" s="411"/>
      <c r="BS7" s="411"/>
      <c r="BT7" s="411"/>
      <c r="BU7" s="412"/>
      <c r="BV7" s="410">
        <v>192373</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7239763</v>
      </c>
      <c r="CU7" s="411"/>
      <c r="CV7" s="411"/>
      <c r="CW7" s="411"/>
      <c r="CX7" s="411"/>
      <c r="CY7" s="411"/>
      <c r="CZ7" s="411"/>
      <c r="DA7" s="412"/>
      <c r="DB7" s="410">
        <v>6933920</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93</v>
      </c>
      <c r="AV8" s="443"/>
      <c r="AW8" s="443"/>
      <c r="AX8" s="443"/>
      <c r="AY8" s="444" t="s">
        <v>108</v>
      </c>
      <c r="AZ8" s="445"/>
      <c r="BA8" s="445"/>
      <c r="BB8" s="445"/>
      <c r="BC8" s="445"/>
      <c r="BD8" s="445"/>
      <c r="BE8" s="445"/>
      <c r="BF8" s="445"/>
      <c r="BG8" s="445"/>
      <c r="BH8" s="445"/>
      <c r="BI8" s="445"/>
      <c r="BJ8" s="445"/>
      <c r="BK8" s="445"/>
      <c r="BL8" s="445"/>
      <c r="BM8" s="446"/>
      <c r="BN8" s="410">
        <v>662803</v>
      </c>
      <c r="BO8" s="411"/>
      <c r="BP8" s="411"/>
      <c r="BQ8" s="411"/>
      <c r="BR8" s="411"/>
      <c r="BS8" s="411"/>
      <c r="BT8" s="411"/>
      <c r="BU8" s="412"/>
      <c r="BV8" s="410">
        <v>493567</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0.51</v>
      </c>
      <c r="CU8" s="451"/>
      <c r="CV8" s="451"/>
      <c r="CW8" s="451"/>
      <c r="CX8" s="451"/>
      <c r="CY8" s="451"/>
      <c r="CZ8" s="451"/>
      <c r="DA8" s="452"/>
      <c r="DB8" s="450">
        <v>0.53</v>
      </c>
      <c r="DC8" s="451"/>
      <c r="DD8" s="451"/>
      <c r="DE8" s="451"/>
      <c r="DF8" s="451"/>
      <c r="DG8" s="451"/>
      <c r="DH8" s="451"/>
      <c r="DI8" s="452"/>
    </row>
    <row r="9" spans="1:119" ht="18.75" customHeight="1" thickBot="1" x14ac:dyDescent="0.2">
      <c r="A9" s="178"/>
      <c r="B9" s="404" t="s">
        <v>110</v>
      </c>
      <c r="C9" s="405"/>
      <c r="D9" s="405"/>
      <c r="E9" s="405"/>
      <c r="F9" s="405"/>
      <c r="G9" s="405"/>
      <c r="H9" s="405"/>
      <c r="I9" s="405"/>
      <c r="J9" s="405"/>
      <c r="K9" s="453"/>
      <c r="L9" s="454" t="s">
        <v>111</v>
      </c>
      <c r="M9" s="455"/>
      <c r="N9" s="455"/>
      <c r="O9" s="455"/>
      <c r="P9" s="455"/>
      <c r="Q9" s="456"/>
      <c r="R9" s="457">
        <v>22693</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93</v>
      </c>
      <c r="AV9" s="443"/>
      <c r="AW9" s="443"/>
      <c r="AX9" s="443"/>
      <c r="AY9" s="444" t="s">
        <v>114</v>
      </c>
      <c r="AZ9" s="445"/>
      <c r="BA9" s="445"/>
      <c r="BB9" s="445"/>
      <c r="BC9" s="445"/>
      <c r="BD9" s="445"/>
      <c r="BE9" s="445"/>
      <c r="BF9" s="445"/>
      <c r="BG9" s="445"/>
      <c r="BH9" s="445"/>
      <c r="BI9" s="445"/>
      <c r="BJ9" s="445"/>
      <c r="BK9" s="445"/>
      <c r="BL9" s="445"/>
      <c r="BM9" s="446"/>
      <c r="BN9" s="410">
        <v>169236</v>
      </c>
      <c r="BO9" s="411"/>
      <c r="BP9" s="411"/>
      <c r="BQ9" s="411"/>
      <c r="BR9" s="411"/>
      <c r="BS9" s="411"/>
      <c r="BT9" s="411"/>
      <c r="BU9" s="412"/>
      <c r="BV9" s="410">
        <v>-139964</v>
      </c>
      <c r="BW9" s="411"/>
      <c r="BX9" s="411"/>
      <c r="BY9" s="411"/>
      <c r="BZ9" s="411"/>
      <c r="CA9" s="411"/>
      <c r="CB9" s="411"/>
      <c r="CC9" s="412"/>
      <c r="CD9" s="413" t="s">
        <v>115</v>
      </c>
      <c r="CE9" s="414"/>
      <c r="CF9" s="414"/>
      <c r="CG9" s="414"/>
      <c r="CH9" s="414"/>
      <c r="CI9" s="414"/>
      <c r="CJ9" s="414"/>
      <c r="CK9" s="414"/>
      <c r="CL9" s="414"/>
      <c r="CM9" s="414"/>
      <c r="CN9" s="414"/>
      <c r="CO9" s="414"/>
      <c r="CP9" s="414"/>
      <c r="CQ9" s="414"/>
      <c r="CR9" s="414"/>
      <c r="CS9" s="415"/>
      <c r="CT9" s="407">
        <v>4.3</v>
      </c>
      <c r="CU9" s="408"/>
      <c r="CV9" s="408"/>
      <c r="CW9" s="408"/>
      <c r="CX9" s="408"/>
      <c r="CY9" s="408"/>
      <c r="CZ9" s="408"/>
      <c r="DA9" s="409"/>
      <c r="DB9" s="407">
        <v>4</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116</v>
      </c>
      <c r="M10" s="440"/>
      <c r="N10" s="440"/>
      <c r="O10" s="440"/>
      <c r="P10" s="440"/>
      <c r="Q10" s="441"/>
      <c r="R10" s="461">
        <v>23610</v>
      </c>
      <c r="S10" s="462"/>
      <c r="T10" s="462"/>
      <c r="U10" s="462"/>
      <c r="V10" s="463"/>
      <c r="W10" s="398"/>
      <c r="X10" s="399"/>
      <c r="Y10" s="399"/>
      <c r="Z10" s="399"/>
      <c r="AA10" s="399"/>
      <c r="AB10" s="399"/>
      <c r="AC10" s="399"/>
      <c r="AD10" s="399"/>
      <c r="AE10" s="399"/>
      <c r="AF10" s="399"/>
      <c r="AG10" s="399"/>
      <c r="AH10" s="399"/>
      <c r="AI10" s="399"/>
      <c r="AJ10" s="399"/>
      <c r="AK10" s="399"/>
      <c r="AL10" s="402"/>
      <c r="AM10" s="439" t="s">
        <v>117</v>
      </c>
      <c r="AN10" s="440"/>
      <c r="AO10" s="440"/>
      <c r="AP10" s="440"/>
      <c r="AQ10" s="440"/>
      <c r="AR10" s="440"/>
      <c r="AS10" s="440"/>
      <c r="AT10" s="441"/>
      <c r="AU10" s="442" t="s">
        <v>118</v>
      </c>
      <c r="AV10" s="443"/>
      <c r="AW10" s="443"/>
      <c r="AX10" s="443"/>
      <c r="AY10" s="444" t="s">
        <v>119</v>
      </c>
      <c r="AZ10" s="445"/>
      <c r="BA10" s="445"/>
      <c r="BB10" s="445"/>
      <c r="BC10" s="445"/>
      <c r="BD10" s="445"/>
      <c r="BE10" s="445"/>
      <c r="BF10" s="445"/>
      <c r="BG10" s="445"/>
      <c r="BH10" s="445"/>
      <c r="BI10" s="445"/>
      <c r="BJ10" s="445"/>
      <c r="BK10" s="445"/>
      <c r="BL10" s="445"/>
      <c r="BM10" s="446"/>
      <c r="BN10" s="410">
        <v>23223</v>
      </c>
      <c r="BO10" s="411"/>
      <c r="BP10" s="411"/>
      <c r="BQ10" s="411"/>
      <c r="BR10" s="411"/>
      <c r="BS10" s="411"/>
      <c r="BT10" s="411"/>
      <c r="BU10" s="412"/>
      <c r="BV10" s="410">
        <v>25249</v>
      </c>
      <c r="BW10" s="411"/>
      <c r="BX10" s="411"/>
      <c r="BY10" s="411"/>
      <c r="BZ10" s="411"/>
      <c r="CA10" s="411"/>
      <c r="CB10" s="411"/>
      <c r="CC10" s="412"/>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121</v>
      </c>
      <c r="M11" s="465"/>
      <c r="N11" s="465"/>
      <c r="O11" s="465"/>
      <c r="P11" s="465"/>
      <c r="Q11" s="466"/>
      <c r="R11" s="467" t="s">
        <v>122</v>
      </c>
      <c r="S11" s="468"/>
      <c r="T11" s="468"/>
      <c r="U11" s="468"/>
      <c r="V11" s="469"/>
      <c r="W11" s="398"/>
      <c r="X11" s="399"/>
      <c r="Y11" s="399"/>
      <c r="Z11" s="399"/>
      <c r="AA11" s="399"/>
      <c r="AB11" s="399"/>
      <c r="AC11" s="399"/>
      <c r="AD11" s="399"/>
      <c r="AE11" s="399"/>
      <c r="AF11" s="399"/>
      <c r="AG11" s="399"/>
      <c r="AH11" s="399"/>
      <c r="AI11" s="399"/>
      <c r="AJ11" s="399"/>
      <c r="AK11" s="399"/>
      <c r="AL11" s="402"/>
      <c r="AM11" s="439" t="s">
        <v>123</v>
      </c>
      <c r="AN11" s="440"/>
      <c r="AO11" s="440"/>
      <c r="AP11" s="440"/>
      <c r="AQ11" s="440"/>
      <c r="AR11" s="440"/>
      <c r="AS11" s="440"/>
      <c r="AT11" s="441"/>
      <c r="AU11" s="442" t="s">
        <v>124</v>
      </c>
      <c r="AV11" s="443"/>
      <c r="AW11" s="443"/>
      <c r="AX11" s="443"/>
      <c r="AY11" s="444" t="s">
        <v>125</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127</v>
      </c>
      <c r="DC11" s="451"/>
      <c r="DD11" s="451"/>
      <c r="DE11" s="451"/>
      <c r="DF11" s="451"/>
      <c r="DG11" s="451"/>
      <c r="DH11" s="451"/>
      <c r="DI11" s="452"/>
    </row>
    <row r="12" spans="1:119" ht="18.75" customHeight="1" x14ac:dyDescent="0.15">
      <c r="A12" s="178"/>
      <c r="B12" s="470" t="s">
        <v>128</v>
      </c>
      <c r="C12" s="471"/>
      <c r="D12" s="471"/>
      <c r="E12" s="471"/>
      <c r="F12" s="471"/>
      <c r="G12" s="471"/>
      <c r="H12" s="471"/>
      <c r="I12" s="471"/>
      <c r="J12" s="471"/>
      <c r="K12" s="472"/>
      <c r="L12" s="479" t="s">
        <v>129</v>
      </c>
      <c r="M12" s="480"/>
      <c r="N12" s="480"/>
      <c r="O12" s="480"/>
      <c r="P12" s="480"/>
      <c r="Q12" s="481"/>
      <c r="R12" s="482">
        <v>23563</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133</v>
      </c>
      <c r="AV12" s="443"/>
      <c r="AW12" s="443"/>
      <c r="AX12" s="443"/>
      <c r="AY12" s="444" t="s">
        <v>134</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500810</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136</v>
      </c>
      <c r="CU12" s="451"/>
      <c r="CV12" s="451"/>
      <c r="CW12" s="451"/>
      <c r="CX12" s="451"/>
      <c r="CY12" s="451"/>
      <c r="CZ12" s="451"/>
      <c r="DA12" s="452"/>
      <c r="DB12" s="450" t="s">
        <v>137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23233</v>
      </c>
      <c r="S13" s="495"/>
      <c r="T13" s="495"/>
      <c r="U13" s="495"/>
      <c r="V13" s="496"/>
      <c r="W13" s="426" t="s">
        <v>139</v>
      </c>
      <c r="X13" s="427"/>
      <c r="Y13" s="427"/>
      <c r="Z13" s="427"/>
      <c r="AA13" s="427"/>
      <c r="AB13" s="417"/>
      <c r="AC13" s="461">
        <v>991</v>
      </c>
      <c r="AD13" s="462"/>
      <c r="AE13" s="462"/>
      <c r="AF13" s="462"/>
      <c r="AG13" s="504"/>
      <c r="AH13" s="461">
        <v>1117</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192459</v>
      </c>
      <c r="BO13" s="411"/>
      <c r="BP13" s="411"/>
      <c r="BQ13" s="411"/>
      <c r="BR13" s="411"/>
      <c r="BS13" s="411"/>
      <c r="BT13" s="411"/>
      <c r="BU13" s="412"/>
      <c r="BV13" s="410">
        <v>-615525</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-2.4</v>
      </c>
      <c r="CU13" s="408"/>
      <c r="CV13" s="408"/>
      <c r="CW13" s="408"/>
      <c r="CX13" s="408"/>
      <c r="CY13" s="408"/>
      <c r="CZ13" s="408"/>
      <c r="DA13" s="409"/>
      <c r="DB13" s="407">
        <v>-2.4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23812</v>
      </c>
      <c r="S14" s="495"/>
      <c r="T14" s="495"/>
      <c r="U14" s="495"/>
      <c r="V14" s="496"/>
      <c r="W14" s="400"/>
      <c r="X14" s="401"/>
      <c r="Y14" s="401"/>
      <c r="Z14" s="401"/>
      <c r="AA14" s="401"/>
      <c r="AB14" s="390"/>
      <c r="AC14" s="497">
        <v>9.3000000000000007</v>
      </c>
      <c r="AD14" s="498"/>
      <c r="AE14" s="498"/>
      <c r="AF14" s="498"/>
      <c r="AG14" s="499"/>
      <c r="AH14" s="497">
        <v>10.1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t="s">
        <v>137</v>
      </c>
      <c r="CU14" s="509"/>
      <c r="CV14" s="509"/>
      <c r="CW14" s="509"/>
      <c r="CX14" s="509"/>
      <c r="CY14" s="509"/>
      <c r="CZ14" s="509"/>
      <c r="DA14" s="510"/>
      <c r="DB14" s="508" t="s">
        <v>146</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147</v>
      </c>
      <c r="N15" s="502"/>
      <c r="O15" s="502"/>
      <c r="P15" s="502"/>
      <c r="Q15" s="503"/>
      <c r="R15" s="494">
        <v>23448</v>
      </c>
      <c r="S15" s="495"/>
      <c r="T15" s="495"/>
      <c r="U15" s="495"/>
      <c r="V15" s="496"/>
      <c r="W15" s="426" t="s">
        <v>148</v>
      </c>
      <c r="X15" s="427"/>
      <c r="Y15" s="427"/>
      <c r="Z15" s="427"/>
      <c r="AA15" s="427"/>
      <c r="AB15" s="417"/>
      <c r="AC15" s="461">
        <v>2598</v>
      </c>
      <c r="AD15" s="462"/>
      <c r="AE15" s="462"/>
      <c r="AF15" s="462"/>
      <c r="AG15" s="504"/>
      <c r="AH15" s="461">
        <v>2686</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2880098</v>
      </c>
      <c r="BO15" s="374"/>
      <c r="BP15" s="374"/>
      <c r="BQ15" s="374"/>
      <c r="BR15" s="374"/>
      <c r="BS15" s="374"/>
      <c r="BT15" s="374"/>
      <c r="BU15" s="375"/>
      <c r="BV15" s="373">
        <v>3005985</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24.4</v>
      </c>
      <c r="AD16" s="498"/>
      <c r="AE16" s="498"/>
      <c r="AF16" s="498"/>
      <c r="AG16" s="499"/>
      <c r="AH16" s="497">
        <v>24.3</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6070006</v>
      </c>
      <c r="BO16" s="411"/>
      <c r="BP16" s="411"/>
      <c r="BQ16" s="411"/>
      <c r="BR16" s="411"/>
      <c r="BS16" s="411"/>
      <c r="BT16" s="411"/>
      <c r="BU16" s="412"/>
      <c r="BV16" s="410">
        <v>5805243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7072</v>
      </c>
      <c r="AD17" s="462"/>
      <c r="AE17" s="462"/>
      <c r="AF17" s="462"/>
      <c r="AG17" s="504"/>
      <c r="AH17" s="461">
        <v>7256</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3616057</v>
      </c>
      <c r="BO17" s="411"/>
      <c r="BP17" s="411"/>
      <c r="BQ17" s="411"/>
      <c r="BR17" s="411"/>
      <c r="BS17" s="411"/>
      <c r="BT17" s="411"/>
      <c r="BU17" s="412"/>
      <c r="BV17" s="410">
        <v>3782661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158</v>
      </c>
      <c r="C18" s="453"/>
      <c r="D18" s="453"/>
      <c r="E18" s="533"/>
      <c r="F18" s="533"/>
      <c r="G18" s="533"/>
      <c r="H18" s="533"/>
      <c r="I18" s="533"/>
      <c r="J18" s="533"/>
      <c r="K18" s="533"/>
      <c r="L18" s="534">
        <v>109.75</v>
      </c>
      <c r="M18" s="534"/>
      <c r="N18" s="534"/>
      <c r="O18" s="534"/>
      <c r="P18" s="534"/>
      <c r="Q18" s="534"/>
      <c r="R18" s="535"/>
      <c r="S18" s="535"/>
      <c r="T18" s="535"/>
      <c r="U18" s="535"/>
      <c r="V18" s="536"/>
      <c r="W18" s="428"/>
      <c r="X18" s="429"/>
      <c r="Y18" s="429"/>
      <c r="Z18" s="429"/>
      <c r="AA18" s="429"/>
      <c r="AB18" s="420"/>
      <c r="AC18" s="537">
        <v>66.3</v>
      </c>
      <c r="AD18" s="538"/>
      <c r="AE18" s="538"/>
      <c r="AF18" s="538"/>
      <c r="AG18" s="539"/>
      <c r="AH18" s="537">
        <v>65.599999999999994</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5572943</v>
      </c>
      <c r="BO18" s="411"/>
      <c r="BP18" s="411"/>
      <c r="BQ18" s="411"/>
      <c r="BR18" s="411"/>
      <c r="BS18" s="411"/>
      <c r="BT18" s="411"/>
      <c r="BU18" s="412"/>
      <c r="BV18" s="410">
        <v>5490895</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160</v>
      </c>
      <c r="C19" s="453"/>
      <c r="D19" s="453"/>
      <c r="E19" s="533"/>
      <c r="F19" s="533"/>
      <c r="G19" s="533"/>
      <c r="H19" s="533"/>
      <c r="I19" s="533"/>
      <c r="J19" s="533"/>
      <c r="K19" s="533"/>
      <c r="L19" s="541">
        <v>207</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8244890</v>
      </c>
      <c r="BO19" s="411"/>
      <c r="BP19" s="411"/>
      <c r="BQ19" s="411"/>
      <c r="BR19" s="411"/>
      <c r="BS19" s="411"/>
      <c r="BT19" s="411"/>
      <c r="BU19" s="412"/>
      <c r="BV19" s="410">
        <v>8306101</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162</v>
      </c>
      <c r="C20" s="453"/>
      <c r="D20" s="453"/>
      <c r="E20" s="533"/>
      <c r="F20" s="533"/>
      <c r="G20" s="533"/>
      <c r="H20" s="533"/>
      <c r="I20" s="533"/>
      <c r="J20" s="533"/>
      <c r="K20" s="533"/>
      <c r="L20" s="541">
        <v>8858</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3878905</v>
      </c>
      <c r="BO22" s="374"/>
      <c r="BP22" s="374"/>
      <c r="BQ22" s="374"/>
      <c r="BR22" s="374"/>
      <c r="BS22" s="374"/>
      <c r="BT22" s="374"/>
      <c r="BU22" s="375"/>
      <c r="BV22" s="373">
        <v>4062002</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2949192</v>
      </c>
      <c r="BO23" s="411"/>
      <c r="BP23" s="411"/>
      <c r="BQ23" s="411"/>
      <c r="BR23" s="411"/>
      <c r="BS23" s="411"/>
      <c r="BT23" s="411"/>
      <c r="BU23" s="412"/>
      <c r="BV23" s="410">
        <v>2961822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172</v>
      </c>
      <c r="F24" s="440"/>
      <c r="G24" s="440"/>
      <c r="H24" s="440"/>
      <c r="I24" s="440"/>
      <c r="J24" s="440"/>
      <c r="K24" s="441"/>
      <c r="L24" s="461">
        <v>1</v>
      </c>
      <c r="M24" s="462"/>
      <c r="N24" s="462"/>
      <c r="O24" s="462"/>
      <c r="P24" s="504"/>
      <c r="Q24" s="461">
        <v>8090</v>
      </c>
      <c r="R24" s="462"/>
      <c r="S24" s="462"/>
      <c r="T24" s="462"/>
      <c r="U24" s="462"/>
      <c r="V24" s="504"/>
      <c r="W24" s="556"/>
      <c r="X24" s="557"/>
      <c r="Y24" s="558"/>
      <c r="Z24" s="460" t="s">
        <v>173</v>
      </c>
      <c r="AA24" s="440"/>
      <c r="AB24" s="440"/>
      <c r="AC24" s="440"/>
      <c r="AD24" s="440"/>
      <c r="AE24" s="440"/>
      <c r="AF24" s="440"/>
      <c r="AG24" s="441"/>
      <c r="AH24" s="461">
        <v>143</v>
      </c>
      <c r="AI24" s="462"/>
      <c r="AJ24" s="462"/>
      <c r="AK24" s="462"/>
      <c r="AL24" s="504"/>
      <c r="AM24" s="461">
        <v>433719</v>
      </c>
      <c r="AN24" s="462"/>
      <c r="AO24" s="462"/>
      <c r="AP24" s="462"/>
      <c r="AQ24" s="462"/>
      <c r="AR24" s="504"/>
      <c r="AS24" s="461">
        <v>3033</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3618778</v>
      </c>
      <c r="BO24" s="411"/>
      <c r="BP24" s="411"/>
      <c r="BQ24" s="411"/>
      <c r="BR24" s="411"/>
      <c r="BS24" s="411"/>
      <c r="BT24" s="411"/>
      <c r="BU24" s="412"/>
      <c r="BV24" s="410">
        <v>3711513</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175</v>
      </c>
      <c r="F25" s="440"/>
      <c r="G25" s="440"/>
      <c r="H25" s="440"/>
      <c r="I25" s="440"/>
      <c r="J25" s="440"/>
      <c r="K25" s="441"/>
      <c r="L25" s="461">
        <v>1</v>
      </c>
      <c r="M25" s="462"/>
      <c r="N25" s="462"/>
      <c r="O25" s="462"/>
      <c r="P25" s="504"/>
      <c r="Q25" s="461">
        <v>5900</v>
      </c>
      <c r="R25" s="462"/>
      <c r="S25" s="462"/>
      <c r="T25" s="462"/>
      <c r="U25" s="462"/>
      <c r="V25" s="504"/>
      <c r="W25" s="556"/>
      <c r="X25" s="557"/>
      <c r="Y25" s="558"/>
      <c r="Z25" s="460" t="s">
        <v>176</v>
      </c>
      <c r="AA25" s="440"/>
      <c r="AB25" s="440"/>
      <c r="AC25" s="440"/>
      <c r="AD25" s="440"/>
      <c r="AE25" s="440"/>
      <c r="AF25" s="440"/>
      <c r="AG25" s="441"/>
      <c r="AH25" s="461" t="s">
        <v>177</v>
      </c>
      <c r="AI25" s="462"/>
      <c r="AJ25" s="462"/>
      <c r="AK25" s="462"/>
      <c r="AL25" s="504"/>
      <c r="AM25" s="461" t="s">
        <v>177</v>
      </c>
      <c r="AN25" s="462"/>
      <c r="AO25" s="462"/>
      <c r="AP25" s="462"/>
      <c r="AQ25" s="462"/>
      <c r="AR25" s="504"/>
      <c r="AS25" s="461" t="s">
        <v>177</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41590</v>
      </c>
      <c r="BO25" s="374"/>
      <c r="BP25" s="374"/>
      <c r="BQ25" s="374"/>
      <c r="BR25" s="374"/>
      <c r="BS25" s="374"/>
      <c r="BT25" s="374"/>
      <c r="BU25" s="375"/>
      <c r="BV25" s="373">
        <v>25831</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179</v>
      </c>
      <c r="F26" s="440"/>
      <c r="G26" s="440"/>
      <c r="H26" s="440"/>
      <c r="I26" s="440"/>
      <c r="J26" s="440"/>
      <c r="K26" s="441"/>
      <c r="L26" s="461">
        <v>1</v>
      </c>
      <c r="M26" s="462"/>
      <c r="N26" s="462"/>
      <c r="O26" s="462"/>
      <c r="P26" s="504"/>
      <c r="Q26" s="461">
        <v>5360</v>
      </c>
      <c r="R26" s="462"/>
      <c r="S26" s="462"/>
      <c r="T26" s="462"/>
      <c r="U26" s="462"/>
      <c r="V26" s="504"/>
      <c r="W26" s="556"/>
      <c r="X26" s="557"/>
      <c r="Y26" s="558"/>
      <c r="Z26" s="460" t="s">
        <v>180</v>
      </c>
      <c r="AA26" s="562"/>
      <c r="AB26" s="562"/>
      <c r="AC26" s="562"/>
      <c r="AD26" s="562"/>
      <c r="AE26" s="562"/>
      <c r="AF26" s="562"/>
      <c r="AG26" s="563"/>
      <c r="AH26" s="461">
        <v>2</v>
      </c>
      <c r="AI26" s="462"/>
      <c r="AJ26" s="462"/>
      <c r="AK26" s="462"/>
      <c r="AL26" s="504"/>
      <c r="AM26" s="461" t="s">
        <v>181</v>
      </c>
      <c r="AN26" s="462"/>
      <c r="AO26" s="462"/>
      <c r="AP26" s="462"/>
      <c r="AQ26" s="462"/>
      <c r="AR26" s="504"/>
      <c r="AS26" s="461" t="s">
        <v>181</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t="s">
        <v>177</v>
      </c>
      <c r="BO26" s="411"/>
      <c r="BP26" s="411"/>
      <c r="BQ26" s="411"/>
      <c r="BR26" s="411"/>
      <c r="BS26" s="411"/>
      <c r="BT26" s="411"/>
      <c r="BU26" s="412"/>
      <c r="BV26" s="410" t="s">
        <v>177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183</v>
      </c>
      <c r="F27" s="440"/>
      <c r="G27" s="440"/>
      <c r="H27" s="440"/>
      <c r="I27" s="440"/>
      <c r="J27" s="440"/>
      <c r="K27" s="441"/>
      <c r="L27" s="461">
        <v>1</v>
      </c>
      <c r="M27" s="462"/>
      <c r="N27" s="462"/>
      <c r="O27" s="462"/>
      <c r="P27" s="504"/>
      <c r="Q27" s="461">
        <v>3710</v>
      </c>
      <c r="R27" s="462"/>
      <c r="S27" s="462"/>
      <c r="T27" s="462"/>
      <c r="U27" s="462"/>
      <c r="V27" s="504"/>
      <c r="W27" s="556"/>
      <c r="X27" s="557"/>
      <c r="Y27" s="558"/>
      <c r="Z27" s="460" t="s">
        <v>184</v>
      </c>
      <c r="AA27" s="440"/>
      <c r="AB27" s="440"/>
      <c r="AC27" s="440"/>
      <c r="AD27" s="440"/>
      <c r="AE27" s="440"/>
      <c r="AF27" s="440"/>
      <c r="AG27" s="441"/>
      <c r="AH27" s="461">
        <v>6</v>
      </c>
      <c r="AI27" s="462"/>
      <c r="AJ27" s="462"/>
      <c r="AK27" s="462"/>
      <c r="AL27" s="504"/>
      <c r="AM27" s="461">
        <v>17904</v>
      </c>
      <c r="AN27" s="462"/>
      <c r="AO27" s="462"/>
      <c r="AP27" s="462"/>
      <c r="AQ27" s="462"/>
      <c r="AR27" s="504"/>
      <c r="AS27" s="461">
        <v>2984</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29" t="s">
        <v>177</v>
      </c>
      <c r="BO27" s="530"/>
      <c r="BP27" s="530"/>
      <c r="BQ27" s="530"/>
      <c r="BR27" s="530"/>
      <c r="BS27" s="530"/>
      <c r="BT27" s="530"/>
      <c r="BU27" s="531"/>
      <c r="BV27" s="529" t="s">
        <v>177</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186</v>
      </c>
      <c r="F28" s="440"/>
      <c r="G28" s="440"/>
      <c r="H28" s="440"/>
      <c r="I28" s="440"/>
      <c r="J28" s="440"/>
      <c r="K28" s="441"/>
      <c r="L28" s="461">
        <v>1</v>
      </c>
      <c r="M28" s="462"/>
      <c r="N28" s="462"/>
      <c r="O28" s="462"/>
      <c r="P28" s="504"/>
      <c r="Q28" s="461">
        <v>3220</v>
      </c>
      <c r="R28" s="462"/>
      <c r="S28" s="462"/>
      <c r="T28" s="462"/>
      <c r="U28" s="462"/>
      <c r="V28" s="504"/>
      <c r="W28" s="556"/>
      <c r="X28" s="557"/>
      <c r="Y28" s="558"/>
      <c r="Z28" s="460" t="s">
        <v>187</v>
      </c>
      <c r="AA28" s="440"/>
      <c r="AB28" s="440"/>
      <c r="AC28" s="440"/>
      <c r="AD28" s="440"/>
      <c r="AE28" s="440"/>
      <c r="AF28" s="440"/>
      <c r="AG28" s="441"/>
      <c r="AH28" s="461" t="s">
        <v>177</v>
      </c>
      <c r="AI28" s="462"/>
      <c r="AJ28" s="462"/>
      <c r="AK28" s="462"/>
      <c r="AL28" s="504"/>
      <c r="AM28" s="461" t="s">
        <v>177</v>
      </c>
      <c r="AN28" s="462"/>
      <c r="AO28" s="462"/>
      <c r="AP28" s="462"/>
      <c r="AQ28" s="462"/>
      <c r="AR28" s="504"/>
      <c r="AS28" s="461" t="s">
        <v>177</v>
      </c>
      <c r="AT28" s="462"/>
      <c r="AU28" s="462"/>
      <c r="AV28" s="462"/>
      <c r="AW28" s="462"/>
      <c r="AX28" s="463"/>
      <c r="AY28" s="564" t="s">
        <v>188</v>
      </c>
      <c r="AZ28" s="565"/>
      <c r="BA28" s="565"/>
      <c r="BB28" s="566"/>
      <c r="BC28" s="370" t="s">
        <v>47</v>
      </c>
      <c r="BD28" s="371"/>
      <c r="BE28" s="371"/>
      <c r="BF28" s="371"/>
      <c r="BG28" s="371"/>
      <c r="BH28" s="371"/>
      <c r="BI28" s="371"/>
      <c r="BJ28" s="371"/>
      <c r="BK28" s="371"/>
      <c r="BL28" s="371"/>
      <c r="BM28" s="372"/>
      <c r="BN28" s="373">
        <v>5413820</v>
      </c>
      <c r="BO28" s="374"/>
      <c r="BP28" s="374"/>
      <c r="BQ28" s="374"/>
      <c r="BR28" s="374"/>
      <c r="BS28" s="374"/>
      <c r="BT28" s="374"/>
      <c r="BU28" s="375"/>
      <c r="BV28" s="373">
        <v>4990597</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189</v>
      </c>
      <c r="F29" s="440"/>
      <c r="G29" s="440"/>
      <c r="H29" s="440"/>
      <c r="I29" s="440"/>
      <c r="J29" s="440"/>
      <c r="K29" s="441"/>
      <c r="L29" s="461">
        <v>14</v>
      </c>
      <c r="M29" s="462"/>
      <c r="N29" s="462"/>
      <c r="O29" s="462"/>
      <c r="P29" s="504"/>
      <c r="Q29" s="461">
        <v>3020</v>
      </c>
      <c r="R29" s="462"/>
      <c r="S29" s="462"/>
      <c r="T29" s="462"/>
      <c r="U29" s="462"/>
      <c r="V29" s="504"/>
      <c r="W29" s="559"/>
      <c r="X29" s="560"/>
      <c r="Y29" s="561"/>
      <c r="Z29" s="460" t="s">
        <v>190</v>
      </c>
      <c r="AA29" s="440"/>
      <c r="AB29" s="440"/>
      <c r="AC29" s="440"/>
      <c r="AD29" s="440"/>
      <c r="AE29" s="440"/>
      <c r="AF29" s="440"/>
      <c r="AG29" s="441"/>
      <c r="AH29" s="461">
        <v>149</v>
      </c>
      <c r="AI29" s="462"/>
      <c r="AJ29" s="462"/>
      <c r="AK29" s="462"/>
      <c r="AL29" s="504"/>
      <c r="AM29" s="461">
        <v>451623</v>
      </c>
      <c r="AN29" s="462"/>
      <c r="AO29" s="462"/>
      <c r="AP29" s="462"/>
      <c r="AQ29" s="462"/>
      <c r="AR29" s="504"/>
      <c r="AS29" s="461">
        <v>3031</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777300</v>
      </c>
      <c r="BO29" s="411"/>
      <c r="BP29" s="411"/>
      <c r="BQ29" s="411"/>
      <c r="BR29" s="411"/>
      <c r="BS29" s="411"/>
      <c r="BT29" s="411"/>
      <c r="BU29" s="412"/>
      <c r="BV29" s="410">
        <v>774912</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97.1</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2915395</v>
      </c>
      <c r="BO30" s="530"/>
      <c r="BP30" s="530"/>
      <c r="BQ30" s="530"/>
      <c r="BR30" s="530"/>
      <c r="BS30" s="530"/>
      <c r="BT30" s="530"/>
      <c r="BU30" s="531"/>
      <c r="BV30" s="529">
        <v>2395889</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199</v>
      </c>
      <c r="D33" s="434"/>
      <c r="E33" s="399" t="s">
        <v>200</v>
      </c>
      <c r="F33" s="399"/>
      <c r="G33" s="399"/>
      <c r="H33" s="399"/>
      <c r="I33" s="399"/>
      <c r="J33" s="399"/>
      <c r="K33" s="399"/>
      <c r="L33" s="399"/>
      <c r="M33" s="399"/>
      <c r="N33" s="399"/>
      <c r="O33" s="399"/>
      <c r="P33" s="399"/>
      <c r="Q33" s="399"/>
      <c r="R33" s="399"/>
      <c r="S33" s="399"/>
      <c r="T33" s="203"/>
      <c r="U33" s="434" t="s">
        <v>201</v>
      </c>
      <c r="V33" s="434"/>
      <c r="W33" s="399" t="s">
        <v>200</v>
      </c>
      <c r="X33" s="399"/>
      <c r="Y33" s="399"/>
      <c r="Z33" s="399"/>
      <c r="AA33" s="399"/>
      <c r="AB33" s="399"/>
      <c r="AC33" s="399"/>
      <c r="AD33" s="399"/>
      <c r="AE33" s="399"/>
      <c r="AF33" s="399"/>
      <c r="AG33" s="399"/>
      <c r="AH33" s="399"/>
      <c r="AI33" s="399"/>
      <c r="AJ33" s="399"/>
      <c r="AK33" s="399"/>
      <c r="AL33" s="203"/>
      <c r="AM33" s="434" t="s">
        <v>199</v>
      </c>
      <c r="AN33" s="434"/>
      <c r="AO33" s="399" t="s">
        <v>202</v>
      </c>
      <c r="AP33" s="399"/>
      <c r="AQ33" s="399"/>
      <c r="AR33" s="399"/>
      <c r="AS33" s="399"/>
      <c r="AT33" s="399"/>
      <c r="AU33" s="399"/>
      <c r="AV33" s="399"/>
      <c r="AW33" s="399"/>
      <c r="AX33" s="399"/>
      <c r="AY33" s="399"/>
      <c r="AZ33" s="399"/>
      <c r="BA33" s="399"/>
      <c r="BB33" s="399"/>
      <c r="BC33" s="399"/>
      <c r="BD33" s="204"/>
      <c r="BE33" s="399" t="s">
        <v>203</v>
      </c>
      <c r="BF33" s="399"/>
      <c r="BG33" s="399" t="s">
        <v>204</v>
      </c>
      <c r="BH33" s="399"/>
      <c r="BI33" s="399"/>
      <c r="BJ33" s="399"/>
      <c r="BK33" s="399"/>
      <c r="BL33" s="399"/>
      <c r="BM33" s="399"/>
      <c r="BN33" s="399"/>
      <c r="BO33" s="399"/>
      <c r="BP33" s="399"/>
      <c r="BQ33" s="399"/>
      <c r="BR33" s="399"/>
      <c r="BS33" s="399"/>
      <c r="BT33" s="399"/>
      <c r="BU33" s="399"/>
      <c r="BV33" s="204"/>
      <c r="BW33" s="434" t="s">
        <v>203</v>
      </c>
      <c r="BX33" s="434"/>
      <c r="BY33" s="399" t="s">
        <v>205</v>
      </c>
      <c r="BZ33" s="399"/>
      <c r="CA33" s="399"/>
      <c r="CB33" s="399"/>
      <c r="CC33" s="399"/>
      <c r="CD33" s="399"/>
      <c r="CE33" s="399"/>
      <c r="CF33" s="399"/>
      <c r="CG33" s="399"/>
      <c r="CH33" s="399"/>
      <c r="CI33" s="399"/>
      <c r="CJ33" s="399"/>
      <c r="CK33" s="399"/>
      <c r="CL33" s="399"/>
      <c r="CM33" s="399"/>
      <c r="CN33" s="203"/>
      <c r="CO33" s="434" t="s">
        <v>199</v>
      </c>
      <c r="CP33" s="434"/>
      <c r="CQ33" s="399" t="s">
        <v>206</v>
      </c>
      <c r="CR33" s="399"/>
      <c r="CS33" s="399"/>
      <c r="CT33" s="399"/>
      <c r="CU33" s="399"/>
      <c r="CV33" s="399"/>
      <c r="CW33" s="399"/>
      <c r="CX33" s="399"/>
      <c r="CY33" s="399"/>
      <c r="CZ33" s="399"/>
      <c r="DA33" s="399"/>
      <c r="DB33" s="399"/>
      <c r="DC33" s="399"/>
      <c r="DD33" s="399"/>
      <c r="DE33" s="399"/>
      <c r="DF33" s="203"/>
      <c r="DG33" s="599" t="s">
        <v>207</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6</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10</v>
      </c>
      <c r="AN34" s="600"/>
      <c r="AO34" s="601" t="str">
        <f>IF('各会計、関係団体の財政状況及び健全化判断比率'!B32="","",'各会計、関係団体の財政状況及び健全化判断比率'!B32)</f>
        <v>国民健康保険陶病院事業会計</v>
      </c>
      <c r="AP34" s="601"/>
      <c r="AQ34" s="601"/>
      <c r="AR34" s="601"/>
      <c r="AS34" s="601"/>
      <c r="AT34" s="601"/>
      <c r="AU34" s="601"/>
      <c r="AV34" s="601"/>
      <c r="AW34" s="601"/>
      <c r="AX34" s="601"/>
      <c r="AY34" s="601"/>
      <c r="AZ34" s="601"/>
      <c r="BA34" s="601"/>
      <c r="BB34" s="601"/>
      <c r="BC34" s="601"/>
      <c r="BD34" s="178"/>
      <c r="BE34" s="600">
        <f>IF(BG34="","",MAX(C34:D43,U34:V43,AM34:AN43)+1)</f>
        <v>12</v>
      </c>
      <c r="BF34" s="600"/>
      <c r="BG34" s="601" t="str">
        <f>IF('各会計、関係団体の財政状況及び健全化判断比率'!B34="","",'各会計、関係団体の財政状況及び健全化判断比率'!B34)</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14</v>
      </c>
      <c r="BX34" s="600"/>
      <c r="BY34" s="601" t="str">
        <f>IF('各会計、関係団体の財政状況及び健全化判断比率'!B68="","",'各会計、関係団体の財政状況及び健全化判断比率'!B68)</f>
        <v>香川県市町総合事務組合</v>
      </c>
      <c r="BZ34" s="601"/>
      <c r="CA34" s="601"/>
      <c r="CB34" s="601"/>
      <c r="CC34" s="601"/>
      <c r="CD34" s="601"/>
      <c r="CE34" s="601"/>
      <c r="CF34" s="601"/>
      <c r="CG34" s="601"/>
      <c r="CH34" s="601"/>
      <c r="CI34" s="601"/>
      <c r="CJ34" s="601"/>
      <c r="CK34" s="601"/>
      <c r="CL34" s="601"/>
      <c r="CM34" s="601"/>
      <c r="CN34" s="178"/>
      <c r="CO34" s="600">
        <f>IF(CQ34="","",MAX(C34:D43,U34:V43,AM34:AN43,BE34:BF43,BW34:BX43)+1)</f>
        <v>19</v>
      </c>
      <c r="CP34" s="600"/>
      <c r="CQ34" s="601" t="str">
        <f>IF('各会計、関係団体の財政状況及び健全化判断比率'!BS7="","",'各会計、関係団体の財政状況及び健全化判断比率'!BS7)</f>
        <v>株式会社綾南プラザ</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町営バス運送事業特別会計</v>
      </c>
      <c r="F35" s="601"/>
      <c r="G35" s="601"/>
      <c r="H35" s="601"/>
      <c r="I35" s="601"/>
      <c r="J35" s="601"/>
      <c r="K35" s="601"/>
      <c r="L35" s="601"/>
      <c r="M35" s="601"/>
      <c r="N35" s="601"/>
      <c r="O35" s="601"/>
      <c r="P35" s="601"/>
      <c r="Q35" s="601"/>
      <c r="R35" s="601"/>
      <c r="S35" s="601"/>
      <c r="T35" s="178"/>
      <c r="U35" s="600">
        <f>IF(W35="","",U34+1)</f>
        <v>7</v>
      </c>
      <c r="V35" s="600"/>
      <c r="W35" s="601" t="str">
        <f>IF('各会計、関係団体の財政状況及び健全化判断比率'!B29="","",'各会計、関係団体の財政状況及び健全化判断比率'!B29)</f>
        <v>国民健康保険診療所特別会計</v>
      </c>
      <c r="X35" s="601"/>
      <c r="Y35" s="601"/>
      <c r="Z35" s="601"/>
      <c r="AA35" s="601"/>
      <c r="AB35" s="601"/>
      <c r="AC35" s="601"/>
      <c r="AD35" s="601"/>
      <c r="AE35" s="601"/>
      <c r="AF35" s="601"/>
      <c r="AG35" s="601"/>
      <c r="AH35" s="601"/>
      <c r="AI35" s="601"/>
      <c r="AJ35" s="601"/>
      <c r="AK35" s="601"/>
      <c r="AL35" s="178"/>
      <c r="AM35" s="600">
        <f t="shared" ref="AM35:AM43" si="0">IF(AO35="","",AM34+1)</f>
        <v>11</v>
      </c>
      <c r="AN35" s="600"/>
      <c r="AO35" s="601" t="str">
        <f>IF('各会計、関係団体の財政状況及び健全化判断比率'!B33="","",'各会計、関係団体の財政状況及び健全化判断比率'!B33)</f>
        <v>介護老人保健施設事業会計</v>
      </c>
      <c r="AP35" s="601"/>
      <c r="AQ35" s="601"/>
      <c r="AR35" s="601"/>
      <c r="AS35" s="601"/>
      <c r="AT35" s="601"/>
      <c r="AU35" s="601"/>
      <c r="AV35" s="601"/>
      <c r="AW35" s="601"/>
      <c r="AX35" s="601"/>
      <c r="AY35" s="601"/>
      <c r="AZ35" s="601"/>
      <c r="BA35" s="601"/>
      <c r="BB35" s="601"/>
      <c r="BC35" s="601"/>
      <c r="BD35" s="178"/>
      <c r="BE35" s="600">
        <f t="shared" ref="BE35:BE43" si="1">IF(BG35="","",BE34+1)</f>
        <v>13</v>
      </c>
      <c r="BF35" s="600"/>
      <c r="BG35" s="601" t="str">
        <f>IF('各会計、関係団体の財政状況及び健全化判断比率'!B35="","",'各会計、関係団体の財政状況及び健全化判断比率'!B35)</f>
        <v>下水道事業特別会計</v>
      </c>
      <c r="BH35" s="601"/>
      <c r="BI35" s="601"/>
      <c r="BJ35" s="601"/>
      <c r="BK35" s="601"/>
      <c r="BL35" s="601"/>
      <c r="BM35" s="601"/>
      <c r="BN35" s="601"/>
      <c r="BO35" s="601"/>
      <c r="BP35" s="601"/>
      <c r="BQ35" s="601"/>
      <c r="BR35" s="601"/>
      <c r="BS35" s="601"/>
      <c r="BT35" s="601"/>
      <c r="BU35" s="601"/>
      <c r="BV35" s="178"/>
      <c r="BW35" s="600">
        <f t="shared" ref="BW35:BW43" si="2">IF(BY35="","",BW34+1)</f>
        <v>15</v>
      </c>
      <c r="BX35" s="600"/>
      <c r="BY35" s="601" t="str">
        <f>IF('各会計、関係団体の財政状況及び健全化判断比率'!B69="","",'各会計、関係団体の財政状況及び健全化判断比率'!B69)</f>
        <v>香川県後期高齢者医療広域連合（一般会計）</v>
      </c>
      <c r="BZ35" s="601"/>
      <c r="CA35" s="601"/>
      <c r="CB35" s="601"/>
      <c r="CC35" s="601"/>
      <c r="CD35" s="601"/>
      <c r="CE35" s="601"/>
      <c r="CF35" s="601"/>
      <c r="CG35" s="601"/>
      <c r="CH35" s="601"/>
      <c r="CI35" s="601"/>
      <c r="CJ35" s="601"/>
      <c r="CK35" s="601"/>
      <c r="CL35" s="601"/>
      <c r="CM35" s="601"/>
      <c r="CN35" s="178"/>
      <c r="CO35" s="600">
        <f t="shared" ref="CO35:CO43" si="3">IF(CQ35="","",CO34+1)</f>
        <v>20</v>
      </c>
      <c r="CP35" s="600"/>
      <c r="CQ35" s="601" t="str">
        <f>IF('各会計、関係団体の財政状況及び健全化判断比率'!BS8="","",'各会計、関係団体の財政状況及び健全化判断比率'!BS8)</f>
        <v>有限会社綾歌南部農業振興公社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火葬事業特別会計</v>
      </c>
      <c r="F36" s="601"/>
      <c r="G36" s="601"/>
      <c r="H36" s="601"/>
      <c r="I36" s="601"/>
      <c r="J36" s="601"/>
      <c r="K36" s="601"/>
      <c r="L36" s="601"/>
      <c r="M36" s="601"/>
      <c r="N36" s="601"/>
      <c r="O36" s="601"/>
      <c r="P36" s="601"/>
      <c r="Q36" s="601"/>
      <c r="R36" s="601"/>
      <c r="S36" s="601"/>
      <c r="T36" s="178"/>
      <c r="U36" s="600">
        <f t="shared" ref="U36:U43" si="4">IF(W36="","",U35+1)</f>
        <v>8</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16</v>
      </c>
      <c r="BX36" s="600"/>
      <c r="BY36" s="601" t="str">
        <f>IF('各会計、関係団体の財政状況及び健全化判断比率'!B70="","",'各会計、関係団体の財政状況及び健全化判断比率'!B70)</f>
        <v>香川県後期高齢者医療広域連合（後期高齢者医療事業）</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f>IF(E37="","",C36+1)</f>
        <v>4</v>
      </c>
      <c r="D37" s="600"/>
      <c r="E37" s="601" t="str">
        <f>IF('各会計、関係団体の財政状況及び健全化判断比率'!B10="","",'各会計、関係団体の財政状況及び健全化判断比率'!B10)</f>
        <v>墓園事業特別会計</v>
      </c>
      <c r="F37" s="601"/>
      <c r="G37" s="601"/>
      <c r="H37" s="601"/>
      <c r="I37" s="601"/>
      <c r="J37" s="601"/>
      <c r="K37" s="601"/>
      <c r="L37" s="601"/>
      <c r="M37" s="601"/>
      <c r="N37" s="601"/>
      <c r="O37" s="601"/>
      <c r="P37" s="601"/>
      <c r="Q37" s="601"/>
      <c r="R37" s="601"/>
      <c r="S37" s="601"/>
      <c r="T37" s="178"/>
      <c r="U37" s="600">
        <f t="shared" si="4"/>
        <v>9</v>
      </c>
      <c r="V37" s="600"/>
      <c r="W37" s="601" t="str">
        <f>IF('各会計、関係団体の財政状況及び健全化判断比率'!B31="","",'各会計、関係団体の財政状況及び健全化判断比率'!B31)</f>
        <v>介護保険特別会計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17</v>
      </c>
      <c r="BX37" s="600"/>
      <c r="BY37" s="601" t="str">
        <f>IF('各会計、関係団体の財政状況及び健全化判断比率'!B71="","",'各会計、関係団体の財政状況及び健全化判断比率'!B71)</f>
        <v>香川県広域水道企業団（水道事業会計）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f t="shared" ref="C38:C43" si="5">IF(E38="","",C37+1)</f>
        <v>5</v>
      </c>
      <c r="D38" s="600"/>
      <c r="E38" s="601" t="str">
        <f>IF('各会計、関係団体の財政状況及び健全化判断比率'!B11="","",'各会計、関係団体の財政状況及び健全化判断比率'!B11)</f>
        <v>育英事業特別会計</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18</v>
      </c>
      <c r="BX38" s="600"/>
      <c r="BY38" s="601" t="str">
        <f>IF('各会計、関係団体の財政状況及び健全化判断比率'!B72="","",'各会計、関係団体の財政状況及び健全化判断比率'!B72)</f>
        <v>香川県広域水道企業団（工業用水道事業会計）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03" t="s">
        <v>209</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210</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211</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212</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213</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214</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215</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574</v>
      </c>
    </row>
    <row r="54" spans="5:113" x14ac:dyDescent="0.15"/>
    <row r="55" spans="5:113" x14ac:dyDescent="0.15"/>
    <row r="56" spans="5:113" x14ac:dyDescent="0.15"/>
  </sheetData>
  <sheetProtection algorithmName="SHA-512" hashValue="pCG8/+p0BYJDshI5azrFouIOH3DFADUOfAHwfRLABdX2NX5KaReBT8W5M6DFCDonqe+rcsqSdc4y6h92RY5S8Q==" saltValue="6Q7uNnHDD+j1RiNPj+SLy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533</v>
      </c>
      <c r="G33" s="29" t="s">
        <v>534</v>
      </c>
      <c r="H33" s="29" t="s">
        <v>535</v>
      </c>
      <c r="I33" s="29" t="s">
        <v>536</v>
      </c>
      <c r="J33" s="30" t="s">
        <v>537</v>
      </c>
      <c r="K33" s="22"/>
      <c r="L33" s="22"/>
      <c r="M33" s="22"/>
      <c r="N33" s="22"/>
      <c r="O33" s="22"/>
      <c r="P33" s="22"/>
    </row>
    <row r="34" spans="1:16" ht="39" customHeight="1" x14ac:dyDescent="0.15">
      <c r="A34" s="22"/>
      <c r="B34" s="31"/>
      <c r="C34" s="1179" t="s">
        <v>542</v>
      </c>
      <c r="D34" s="1179"/>
      <c r="E34" s="1180"/>
      <c r="F34" s="32">
        <v>33.840000000000003</v>
      </c>
      <c r="G34" s="33">
        <v>34.840000000000003</v>
      </c>
      <c r="H34" s="33">
        <v>36.799999999999997</v>
      </c>
      <c r="I34" s="33">
        <v>34.950000000000003</v>
      </c>
      <c r="J34" s="34">
        <v>34.43</v>
      </c>
      <c r="K34" s="22"/>
      <c r="L34" s="22"/>
      <c r="M34" s="22"/>
      <c r="N34" s="22"/>
      <c r="O34" s="22"/>
      <c r="P34" s="22"/>
    </row>
    <row r="35" spans="1:16" ht="39" customHeight="1" x14ac:dyDescent="0.15">
      <c r="A35" s="22"/>
      <c r="B35" s="35"/>
      <c r="C35" s="1173" t="s">
        <v>543</v>
      </c>
      <c r="D35" s="1174"/>
      <c r="E35" s="1175"/>
      <c r="F35" s="36">
        <v>12</v>
      </c>
      <c r="G35" s="37">
        <v>9.16</v>
      </c>
      <c r="H35" s="37">
        <v>9.58</v>
      </c>
      <c r="I35" s="37">
        <v>7.05</v>
      </c>
      <c r="J35" s="38">
        <v>9.11</v>
      </c>
      <c r="K35" s="22"/>
      <c r="L35" s="22"/>
      <c r="M35" s="22"/>
      <c r="N35" s="22"/>
      <c r="O35" s="22"/>
      <c r="P35" s="22"/>
    </row>
    <row r="36" spans="1:16" ht="39" customHeight="1" x14ac:dyDescent="0.15">
      <c r="A36" s="22"/>
      <c r="B36" s="35"/>
      <c r="C36" s="1173" t="s">
        <v>544</v>
      </c>
      <c r="D36" s="1174"/>
      <c r="E36" s="1175"/>
      <c r="F36" s="36">
        <v>0.92</v>
      </c>
      <c r="G36" s="37">
        <v>1.22</v>
      </c>
      <c r="H36" s="37">
        <v>1.53</v>
      </c>
      <c r="I36" s="37">
        <v>1.75</v>
      </c>
      <c r="J36" s="38">
        <v>1.64</v>
      </c>
      <c r="K36" s="22"/>
      <c r="L36" s="22"/>
      <c r="M36" s="22"/>
      <c r="N36" s="22"/>
      <c r="O36" s="22"/>
      <c r="P36" s="22"/>
    </row>
    <row r="37" spans="1:16" ht="39" customHeight="1" x14ac:dyDescent="0.15">
      <c r="A37" s="22"/>
      <c r="B37" s="35"/>
      <c r="C37" s="1173" t="s">
        <v>545</v>
      </c>
      <c r="D37" s="1174"/>
      <c r="E37" s="1175"/>
      <c r="F37" s="36">
        <v>1.94</v>
      </c>
      <c r="G37" s="37">
        <v>1.28</v>
      </c>
      <c r="H37" s="37">
        <v>0.6</v>
      </c>
      <c r="I37" s="37">
        <v>0.86</v>
      </c>
      <c r="J37" s="38">
        <v>0.93</v>
      </c>
      <c r="K37" s="22"/>
      <c r="L37" s="22"/>
      <c r="M37" s="22"/>
      <c r="N37" s="22"/>
      <c r="O37" s="22"/>
      <c r="P37" s="22"/>
    </row>
    <row r="38" spans="1:16" ht="39" customHeight="1" x14ac:dyDescent="0.15">
      <c r="A38" s="22"/>
      <c r="B38" s="35"/>
      <c r="C38" s="1173" t="s">
        <v>546</v>
      </c>
      <c r="D38" s="1174"/>
      <c r="E38" s="1175"/>
      <c r="F38" s="36">
        <v>0.13</v>
      </c>
      <c r="G38" s="37">
        <v>0.28999999999999998</v>
      </c>
      <c r="H38" s="37">
        <v>0.26</v>
      </c>
      <c r="I38" s="37">
        <v>0.34</v>
      </c>
      <c r="J38" s="38">
        <v>0.25</v>
      </c>
      <c r="K38" s="22"/>
      <c r="L38" s="22"/>
      <c r="M38" s="22"/>
      <c r="N38" s="22"/>
      <c r="O38" s="22"/>
      <c r="P38" s="22"/>
    </row>
    <row r="39" spans="1:16" ht="39" customHeight="1" x14ac:dyDescent="0.15">
      <c r="A39" s="22"/>
      <c r="B39" s="35"/>
      <c r="C39" s="1173" t="s">
        <v>547</v>
      </c>
      <c r="D39" s="1174"/>
      <c r="E39" s="1175"/>
      <c r="F39" s="36">
        <v>0.24</v>
      </c>
      <c r="G39" s="37">
        <v>0.18</v>
      </c>
      <c r="H39" s="37">
        <v>0.13</v>
      </c>
      <c r="I39" s="37">
        <v>0.1</v>
      </c>
      <c r="J39" s="38">
        <v>0.18</v>
      </c>
      <c r="K39" s="22"/>
      <c r="L39" s="22"/>
      <c r="M39" s="22"/>
      <c r="N39" s="22"/>
      <c r="O39" s="22"/>
      <c r="P39" s="22"/>
    </row>
    <row r="40" spans="1:16" ht="39" customHeight="1" x14ac:dyDescent="0.15">
      <c r="A40" s="22"/>
      <c r="B40" s="35"/>
      <c r="C40" s="1173" t="s">
        <v>548</v>
      </c>
      <c r="D40" s="1174"/>
      <c r="E40" s="1175"/>
      <c r="F40" s="36">
        <v>1.53</v>
      </c>
      <c r="G40" s="37">
        <v>1.35</v>
      </c>
      <c r="H40" s="37">
        <v>0.26</v>
      </c>
      <c r="I40" s="37">
        <v>0.19</v>
      </c>
      <c r="J40" s="38">
        <v>0.08</v>
      </c>
      <c r="K40" s="22"/>
      <c r="L40" s="22"/>
      <c r="M40" s="22"/>
      <c r="N40" s="22"/>
      <c r="O40" s="22"/>
      <c r="P40" s="22"/>
    </row>
    <row r="41" spans="1:16" ht="39" customHeight="1" x14ac:dyDescent="0.15">
      <c r="A41" s="22"/>
      <c r="B41" s="35"/>
      <c r="C41" s="1173" t="s">
        <v>549</v>
      </c>
      <c r="D41" s="1174"/>
      <c r="E41" s="1175"/>
      <c r="F41" s="36">
        <v>0</v>
      </c>
      <c r="G41" s="37">
        <v>0</v>
      </c>
      <c r="H41" s="37">
        <v>0.01</v>
      </c>
      <c r="I41" s="37">
        <v>0.02</v>
      </c>
      <c r="J41" s="38">
        <v>0.04</v>
      </c>
      <c r="K41" s="22"/>
      <c r="L41" s="22"/>
      <c r="M41" s="22"/>
      <c r="N41" s="22"/>
      <c r="O41" s="22"/>
      <c r="P41" s="22"/>
    </row>
    <row r="42" spans="1:16" ht="39" customHeight="1" x14ac:dyDescent="0.15">
      <c r="A42" s="22"/>
      <c r="B42" s="39"/>
      <c r="C42" s="1173" t="s">
        <v>550</v>
      </c>
      <c r="D42" s="1174"/>
      <c r="E42" s="1175"/>
      <c r="F42" s="36" t="s">
        <v>492</v>
      </c>
      <c r="G42" s="37" t="s">
        <v>492</v>
      </c>
      <c r="H42" s="37" t="s">
        <v>492</v>
      </c>
      <c r="I42" s="37" t="s">
        <v>492</v>
      </c>
      <c r="J42" s="38" t="s">
        <v>492</v>
      </c>
      <c r="K42" s="22"/>
      <c r="L42" s="22"/>
      <c r="M42" s="22"/>
      <c r="N42" s="22"/>
      <c r="O42" s="22"/>
      <c r="P42" s="22"/>
    </row>
    <row r="43" spans="1:16" ht="39" customHeight="1" thickBot="1" x14ac:dyDescent="0.2">
      <c r="A43" s="22"/>
      <c r="B43" s="40"/>
      <c r="C43" s="1176" t="s">
        <v>551</v>
      </c>
      <c r="D43" s="1177"/>
      <c r="E43" s="1178"/>
      <c r="F43" s="41">
        <v>7.03</v>
      </c>
      <c r="G43" s="42">
        <v>0.12</v>
      </c>
      <c r="H43" s="42">
        <v>0.05</v>
      </c>
      <c r="I43" s="42">
        <v>0.06</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SoWqJXrERMNOh2w0bOkdauqNyTt2Pa//ytgVzIeOv4Bgfcf5j4YYIUP1Ql5fqsNlmsuOe2JusSu+BmYNhsASg==" saltValue="SfVQN2n5AZiKNdwB6sg2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x14ac:dyDescent="0.15">
      <c r="A45" s="48"/>
      <c r="B45" s="1181" t="s">
        <v>10</v>
      </c>
      <c r="C45" s="1182"/>
      <c r="D45" s="58"/>
      <c r="E45" s="1187" t="s">
        <v>11</v>
      </c>
      <c r="F45" s="1187"/>
      <c r="G45" s="1187"/>
      <c r="H45" s="1187"/>
      <c r="I45" s="1187"/>
      <c r="J45" s="1188"/>
      <c r="K45" s="59">
        <v>452</v>
      </c>
      <c r="L45" s="60">
        <v>416</v>
      </c>
      <c r="M45" s="60">
        <v>345</v>
      </c>
      <c r="N45" s="60">
        <v>337</v>
      </c>
      <c r="O45" s="61">
        <v>361</v>
      </c>
      <c r="P45" s="48"/>
      <c r="Q45" s="48"/>
      <c r="R45" s="48"/>
      <c r="S45" s="48"/>
      <c r="T45" s="48"/>
      <c r="U45" s="48"/>
    </row>
    <row r="46" spans="1:21" ht="30.75" customHeight="1" x14ac:dyDescent="0.15">
      <c r="A46" s="48"/>
      <c r="B46" s="1183"/>
      <c r="C46" s="1184"/>
      <c r="D46" s="62"/>
      <c r="E46" s="1189" t="s">
        <v>12</v>
      </c>
      <c r="F46" s="1189"/>
      <c r="G46" s="1189"/>
      <c r="H46" s="1189"/>
      <c r="I46" s="1189"/>
      <c r="J46" s="1190"/>
      <c r="K46" s="63" t="s">
        <v>492</v>
      </c>
      <c r="L46" s="64" t="s">
        <v>492</v>
      </c>
      <c r="M46" s="64" t="s">
        <v>492</v>
      </c>
      <c r="N46" s="64" t="s">
        <v>492</v>
      </c>
      <c r="O46" s="65" t="s">
        <v>492</v>
      </c>
      <c r="P46" s="48"/>
      <c r="Q46" s="48"/>
      <c r="R46" s="48"/>
      <c r="S46" s="48"/>
      <c r="T46" s="48"/>
      <c r="U46" s="48"/>
    </row>
    <row r="47" spans="1:21" ht="30.75" customHeight="1" x14ac:dyDescent="0.15">
      <c r="A47" s="48"/>
      <c r="B47" s="1183"/>
      <c r="C47" s="1184"/>
      <c r="D47" s="62"/>
      <c r="E47" s="1189" t="s">
        <v>13</v>
      </c>
      <c r="F47" s="1189"/>
      <c r="G47" s="1189"/>
      <c r="H47" s="1189"/>
      <c r="I47" s="1189"/>
      <c r="J47" s="1190"/>
      <c r="K47" s="63" t="s">
        <v>492</v>
      </c>
      <c r="L47" s="64" t="s">
        <v>492</v>
      </c>
      <c r="M47" s="64" t="s">
        <v>492</v>
      </c>
      <c r="N47" s="64" t="s">
        <v>492</v>
      </c>
      <c r="O47" s="65" t="s">
        <v>492</v>
      </c>
      <c r="P47" s="48"/>
      <c r="Q47" s="48"/>
      <c r="R47" s="48"/>
      <c r="S47" s="48"/>
      <c r="T47" s="48"/>
      <c r="U47" s="48"/>
    </row>
    <row r="48" spans="1:21" ht="30.75" customHeight="1" x14ac:dyDescent="0.15">
      <c r="A48" s="48"/>
      <c r="B48" s="1183"/>
      <c r="C48" s="1184"/>
      <c r="D48" s="62"/>
      <c r="E48" s="1189" t="s">
        <v>14</v>
      </c>
      <c r="F48" s="1189"/>
      <c r="G48" s="1189"/>
      <c r="H48" s="1189"/>
      <c r="I48" s="1189"/>
      <c r="J48" s="1190"/>
      <c r="K48" s="63">
        <v>256</v>
      </c>
      <c r="L48" s="64">
        <v>254</v>
      </c>
      <c r="M48" s="64">
        <v>257</v>
      </c>
      <c r="N48" s="64">
        <v>262</v>
      </c>
      <c r="O48" s="65">
        <v>268</v>
      </c>
      <c r="P48" s="48"/>
      <c r="Q48" s="48"/>
      <c r="R48" s="48"/>
      <c r="S48" s="48"/>
      <c r="T48" s="48"/>
      <c r="U48" s="48"/>
    </row>
    <row r="49" spans="1:21" ht="30.75" customHeight="1" x14ac:dyDescent="0.15">
      <c r="A49" s="48"/>
      <c r="B49" s="1183"/>
      <c r="C49" s="1184"/>
      <c r="D49" s="62"/>
      <c r="E49" s="1189" t="s">
        <v>15</v>
      </c>
      <c r="F49" s="1189"/>
      <c r="G49" s="1189"/>
      <c r="H49" s="1189"/>
      <c r="I49" s="1189"/>
      <c r="J49" s="1190"/>
      <c r="K49" s="63" t="s">
        <v>492</v>
      </c>
      <c r="L49" s="64">
        <v>1</v>
      </c>
      <c r="M49" s="64" t="s">
        <v>492</v>
      </c>
      <c r="N49" s="64" t="s">
        <v>492</v>
      </c>
      <c r="O49" s="65" t="s">
        <v>492</v>
      </c>
      <c r="P49" s="48"/>
      <c r="Q49" s="48"/>
      <c r="R49" s="48"/>
      <c r="S49" s="48"/>
      <c r="T49" s="48"/>
      <c r="U49" s="48"/>
    </row>
    <row r="50" spans="1:21" ht="30.75" customHeight="1" x14ac:dyDescent="0.15">
      <c r="A50" s="48"/>
      <c r="B50" s="1183"/>
      <c r="C50" s="1184"/>
      <c r="D50" s="62"/>
      <c r="E50" s="1189" t="s">
        <v>16</v>
      </c>
      <c r="F50" s="1189"/>
      <c r="G50" s="1189"/>
      <c r="H50" s="1189"/>
      <c r="I50" s="1189"/>
      <c r="J50" s="1190"/>
      <c r="K50" s="63">
        <v>4</v>
      </c>
      <c r="L50" s="64">
        <v>4</v>
      </c>
      <c r="M50" s="64">
        <v>3</v>
      </c>
      <c r="N50" s="64">
        <v>2</v>
      </c>
      <c r="O50" s="65">
        <v>3</v>
      </c>
      <c r="P50" s="48"/>
      <c r="Q50" s="48"/>
      <c r="R50" s="48"/>
      <c r="S50" s="48"/>
      <c r="T50" s="48"/>
      <c r="U50" s="48"/>
    </row>
    <row r="51" spans="1:21" ht="30.75" customHeight="1" x14ac:dyDescent="0.15">
      <c r="A51" s="48"/>
      <c r="B51" s="1185"/>
      <c r="C51" s="1186"/>
      <c r="D51" s="66"/>
      <c r="E51" s="1189" t="s">
        <v>17</v>
      </c>
      <c r="F51" s="1189"/>
      <c r="G51" s="1189"/>
      <c r="H51" s="1189"/>
      <c r="I51" s="1189"/>
      <c r="J51" s="1190"/>
      <c r="K51" s="63" t="s">
        <v>492</v>
      </c>
      <c r="L51" s="64" t="s">
        <v>492</v>
      </c>
      <c r="M51" s="64" t="s">
        <v>492</v>
      </c>
      <c r="N51" s="64" t="s">
        <v>492</v>
      </c>
      <c r="O51" s="65" t="s">
        <v>492</v>
      </c>
      <c r="P51" s="48"/>
      <c r="Q51" s="48"/>
      <c r="R51" s="48"/>
      <c r="S51" s="48"/>
      <c r="T51" s="48"/>
      <c r="U51" s="48"/>
    </row>
    <row r="52" spans="1:21" ht="30.75" customHeight="1" x14ac:dyDescent="0.15">
      <c r="A52" s="48"/>
      <c r="B52" s="1191" t="s">
        <v>18</v>
      </c>
      <c r="C52" s="1192"/>
      <c r="D52" s="66"/>
      <c r="E52" s="1189" t="s">
        <v>19</v>
      </c>
      <c r="F52" s="1189"/>
      <c r="G52" s="1189"/>
      <c r="H52" s="1189"/>
      <c r="I52" s="1189"/>
      <c r="J52" s="1190"/>
      <c r="K52" s="63">
        <v>809</v>
      </c>
      <c r="L52" s="64">
        <v>800</v>
      </c>
      <c r="M52" s="64">
        <v>754</v>
      </c>
      <c r="N52" s="64">
        <v>756</v>
      </c>
      <c r="O52" s="65">
        <v>778</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-97</v>
      </c>
      <c r="L53" s="69">
        <v>-125</v>
      </c>
      <c r="M53" s="69">
        <v>-149</v>
      </c>
      <c r="N53" s="69">
        <v>-155</v>
      </c>
      <c r="O53" s="70">
        <v>-146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552</v>
      </c>
      <c r="P55" s="48"/>
      <c r="Q55" s="48"/>
      <c r="R55" s="48"/>
      <c r="S55" s="48"/>
      <c r="T55" s="48"/>
      <c r="U55" s="48"/>
    </row>
    <row r="56" spans="1:21" ht="31.5" customHeight="1" thickBot="1" x14ac:dyDescent="0.2">
      <c r="A56" s="48"/>
      <c r="B56" s="76"/>
      <c r="C56" s="77"/>
      <c r="D56" s="77"/>
      <c r="E56" s="78"/>
      <c r="F56" s="78"/>
      <c r="G56" s="78"/>
      <c r="H56" s="78"/>
      <c r="I56" s="78"/>
      <c r="J56" s="79" t="s">
        <v>2</v>
      </c>
      <c r="K56" s="80" t="s">
        <v>553</v>
      </c>
      <c r="L56" s="81" t="s">
        <v>554</v>
      </c>
      <c r="M56" s="81" t="s">
        <v>555</v>
      </c>
      <c r="N56" s="81" t="s">
        <v>556</v>
      </c>
      <c r="O56" s="82" t="s">
        <v>557</v>
      </c>
      <c r="P56" s="48"/>
      <c r="Q56" s="48"/>
      <c r="R56" s="48"/>
      <c r="S56" s="48"/>
      <c r="T56" s="48"/>
      <c r="U56" s="48"/>
    </row>
    <row r="57" spans="1:21" ht="31.5" customHeight="1" x14ac:dyDescent="0.15">
      <c r="B57" s="1197" t="s">
        <v>24</v>
      </c>
      <c r="C57" s="1198"/>
      <c r="D57" s="1201" t="s">
        <v>25</v>
      </c>
      <c r="E57" s="1202"/>
      <c r="F57" s="1202"/>
      <c r="G57" s="1202"/>
      <c r="H57" s="1202"/>
      <c r="I57" s="1202"/>
      <c r="J57" s="1203"/>
      <c r="K57" s="83"/>
      <c r="L57" s="84"/>
      <c r="M57" s="84"/>
      <c r="N57" s="84"/>
      <c r="O57" s="85"/>
    </row>
    <row r="58" spans="1:21" ht="31.5" customHeight="1" thickBot="1" x14ac:dyDescent="0.2">
      <c r="B58" s="1199"/>
      <c r="C58" s="1200"/>
      <c r="D58" s="1204" t="s">
        <v>26</v>
      </c>
      <c r="E58" s="1205"/>
      <c r="F58" s="1205"/>
      <c r="G58" s="1205"/>
      <c r="H58" s="1205"/>
      <c r="I58" s="1205"/>
      <c r="J58" s="120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i5FlAlA+gTbUy2WulcTKFaRXTJERGZ0vGe7zmTt0jeFi5DAYVQlGv8OB9AMIntpY9D0G0qdZxTra+VQlyj0g==" saltValue="/+plrsBwDsB1XLeT3aGX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533</v>
      </c>
      <c r="J40" s="100" t="s">
        <v>534</v>
      </c>
      <c r="K40" s="100" t="s">
        <v>535</v>
      </c>
      <c r="L40" s="100" t="s">
        <v>536</v>
      </c>
      <c r="M40" s="101" t="s">
        <v>537</v>
      </c>
    </row>
    <row r="41" spans="2:13" ht="27.75" customHeight="1" x14ac:dyDescent="0.15">
      <c r="B41" s="1207" t="s">
        <v>29</v>
      </c>
      <c r="C41" s="1208"/>
      <c r="D41" s="102"/>
      <c r="E41" s="1213" t="s">
        <v>30</v>
      </c>
      <c r="F41" s="1213"/>
      <c r="G41" s="1213"/>
      <c r="H41" s="1214"/>
      <c r="I41" s="351">
        <v>3508</v>
      </c>
      <c r="J41" s="352">
        <v>3467</v>
      </c>
      <c r="K41" s="352">
        <v>4044</v>
      </c>
      <c r="L41" s="352">
        <v>4062</v>
      </c>
      <c r="M41" s="353">
        <v>3879</v>
      </c>
    </row>
    <row r="42" spans="2:13" ht="27.75" customHeight="1" x14ac:dyDescent="0.15">
      <c r="B42" s="1209"/>
      <c r="C42" s="1210"/>
      <c r="D42" s="103"/>
      <c r="E42" s="1215" t="s">
        <v>31</v>
      </c>
      <c r="F42" s="1215"/>
      <c r="G42" s="1215"/>
      <c r="H42" s="1216"/>
      <c r="I42" s="354" t="s">
        <v>492</v>
      </c>
      <c r="J42" s="355" t="s">
        <v>492</v>
      </c>
      <c r="K42" s="355" t="s">
        <v>492</v>
      </c>
      <c r="L42" s="355" t="s">
        <v>492</v>
      </c>
      <c r="M42" s="356" t="s">
        <v>492</v>
      </c>
    </row>
    <row r="43" spans="2:13" ht="27.75" customHeight="1" x14ac:dyDescent="0.15">
      <c r="B43" s="1209"/>
      <c r="C43" s="1210"/>
      <c r="D43" s="103"/>
      <c r="E43" s="1215" t="s">
        <v>32</v>
      </c>
      <c r="F43" s="1215"/>
      <c r="G43" s="1215"/>
      <c r="H43" s="1216"/>
      <c r="I43" s="354">
        <v>3222</v>
      </c>
      <c r="J43" s="355">
        <v>2932</v>
      </c>
      <c r="K43" s="355">
        <v>2718</v>
      </c>
      <c r="L43" s="355">
        <v>2544</v>
      </c>
      <c r="M43" s="356">
        <v>2379</v>
      </c>
    </row>
    <row r="44" spans="2:13" ht="27.75" customHeight="1" x14ac:dyDescent="0.15">
      <c r="B44" s="1209"/>
      <c r="C44" s="1210"/>
      <c r="D44" s="103"/>
      <c r="E44" s="1215" t="s">
        <v>33</v>
      </c>
      <c r="F44" s="1215"/>
      <c r="G44" s="1215"/>
      <c r="H44" s="1216"/>
      <c r="I44" s="354" t="s">
        <v>492</v>
      </c>
      <c r="J44" s="355" t="s">
        <v>492</v>
      </c>
      <c r="K44" s="355" t="s">
        <v>492</v>
      </c>
      <c r="L44" s="355" t="s">
        <v>492</v>
      </c>
      <c r="M44" s="356" t="s">
        <v>492</v>
      </c>
    </row>
    <row r="45" spans="2:13" ht="27.75" customHeight="1" x14ac:dyDescent="0.15">
      <c r="B45" s="1209"/>
      <c r="C45" s="1210"/>
      <c r="D45" s="103"/>
      <c r="E45" s="1215" t="s">
        <v>34</v>
      </c>
      <c r="F45" s="1215"/>
      <c r="G45" s="1215"/>
      <c r="H45" s="1216"/>
      <c r="I45" s="354">
        <v>1511</v>
      </c>
      <c r="J45" s="355">
        <v>1264</v>
      </c>
      <c r="K45" s="355">
        <v>1251</v>
      </c>
      <c r="L45" s="355">
        <v>1077</v>
      </c>
      <c r="M45" s="356">
        <v>1198</v>
      </c>
    </row>
    <row r="46" spans="2:13" ht="27.75" customHeight="1" x14ac:dyDescent="0.15">
      <c r="B46" s="1209"/>
      <c r="C46" s="1210"/>
      <c r="D46" s="104"/>
      <c r="E46" s="1215" t="s">
        <v>35</v>
      </c>
      <c r="F46" s="1215"/>
      <c r="G46" s="1215"/>
      <c r="H46" s="1216"/>
      <c r="I46" s="354" t="s">
        <v>492</v>
      </c>
      <c r="J46" s="355" t="s">
        <v>492</v>
      </c>
      <c r="K46" s="355" t="s">
        <v>492</v>
      </c>
      <c r="L46" s="355" t="s">
        <v>492</v>
      </c>
      <c r="M46" s="356" t="s">
        <v>492</v>
      </c>
    </row>
    <row r="47" spans="2:13" ht="27.75" customHeight="1" x14ac:dyDescent="0.15">
      <c r="B47" s="1209"/>
      <c r="C47" s="1210"/>
      <c r="D47" s="105"/>
      <c r="E47" s="1217" t="s">
        <v>36</v>
      </c>
      <c r="F47" s="1218"/>
      <c r="G47" s="1218"/>
      <c r="H47" s="1219"/>
      <c r="I47" s="354" t="s">
        <v>492</v>
      </c>
      <c r="J47" s="355" t="s">
        <v>492</v>
      </c>
      <c r="K47" s="355" t="s">
        <v>492</v>
      </c>
      <c r="L47" s="355" t="s">
        <v>492</v>
      </c>
      <c r="M47" s="356" t="s">
        <v>492</v>
      </c>
    </row>
    <row r="48" spans="2:13" ht="27.75" customHeight="1" x14ac:dyDescent="0.15">
      <c r="B48" s="1209"/>
      <c r="C48" s="1210"/>
      <c r="D48" s="103"/>
      <c r="E48" s="1215" t="s">
        <v>37</v>
      </c>
      <c r="F48" s="1215"/>
      <c r="G48" s="1215"/>
      <c r="H48" s="1216"/>
      <c r="I48" s="354" t="s">
        <v>492</v>
      </c>
      <c r="J48" s="355" t="s">
        <v>492</v>
      </c>
      <c r="K48" s="355" t="s">
        <v>492</v>
      </c>
      <c r="L48" s="355" t="s">
        <v>492</v>
      </c>
      <c r="M48" s="356" t="s">
        <v>492</v>
      </c>
    </row>
    <row r="49" spans="2:13" ht="27.75" customHeight="1" x14ac:dyDescent="0.15">
      <c r="B49" s="1211"/>
      <c r="C49" s="1212"/>
      <c r="D49" s="103"/>
      <c r="E49" s="1215" t="s">
        <v>38</v>
      </c>
      <c r="F49" s="1215"/>
      <c r="G49" s="1215"/>
      <c r="H49" s="1216"/>
      <c r="I49" s="354" t="s">
        <v>492</v>
      </c>
      <c r="J49" s="355" t="s">
        <v>492</v>
      </c>
      <c r="K49" s="355" t="s">
        <v>492</v>
      </c>
      <c r="L49" s="355" t="s">
        <v>492</v>
      </c>
      <c r="M49" s="356" t="s">
        <v>492</v>
      </c>
    </row>
    <row r="50" spans="2:13" ht="27.75" customHeight="1" x14ac:dyDescent="0.15">
      <c r="B50" s="1220" t="s">
        <v>39</v>
      </c>
      <c r="C50" s="1221"/>
      <c r="D50" s="106"/>
      <c r="E50" s="1215" t="s">
        <v>40</v>
      </c>
      <c r="F50" s="1215"/>
      <c r="G50" s="1215"/>
      <c r="H50" s="1216"/>
      <c r="I50" s="354">
        <v>7773</v>
      </c>
      <c r="J50" s="355">
        <v>8539</v>
      </c>
      <c r="K50" s="355">
        <v>8459</v>
      </c>
      <c r="L50" s="355">
        <v>8942</v>
      </c>
      <c r="M50" s="356">
        <v>10007</v>
      </c>
    </row>
    <row r="51" spans="2:13" ht="27.75" customHeight="1" x14ac:dyDescent="0.15">
      <c r="B51" s="1209"/>
      <c r="C51" s="1210"/>
      <c r="D51" s="103"/>
      <c r="E51" s="1215" t="s">
        <v>41</v>
      </c>
      <c r="F51" s="1215"/>
      <c r="G51" s="1215"/>
      <c r="H51" s="1216"/>
      <c r="I51" s="354">
        <v>73</v>
      </c>
      <c r="J51" s="355">
        <v>51</v>
      </c>
      <c r="K51" s="355">
        <v>33</v>
      </c>
      <c r="L51" s="355">
        <v>21</v>
      </c>
      <c r="M51" s="356">
        <v>14</v>
      </c>
    </row>
    <row r="52" spans="2:13" ht="27.75" customHeight="1" x14ac:dyDescent="0.15">
      <c r="B52" s="1211"/>
      <c r="C52" s="1212"/>
      <c r="D52" s="103"/>
      <c r="E52" s="1215" t="s">
        <v>42</v>
      </c>
      <c r="F52" s="1215"/>
      <c r="G52" s="1215"/>
      <c r="H52" s="1216"/>
      <c r="I52" s="354">
        <v>8904</v>
      </c>
      <c r="J52" s="355">
        <v>8833</v>
      </c>
      <c r="K52" s="355">
        <v>9079</v>
      </c>
      <c r="L52" s="355">
        <v>8943</v>
      </c>
      <c r="M52" s="356">
        <v>8650</v>
      </c>
    </row>
    <row r="53" spans="2:13" ht="27.75" customHeight="1" thickBot="1" x14ac:dyDescent="0.2">
      <c r="B53" s="1222" t="s">
        <v>43</v>
      </c>
      <c r="C53" s="1223"/>
      <c r="D53" s="107"/>
      <c r="E53" s="1224" t="s">
        <v>44</v>
      </c>
      <c r="F53" s="1224"/>
      <c r="G53" s="1224"/>
      <c r="H53" s="1225"/>
      <c r="I53" s="357">
        <v>-8509</v>
      </c>
      <c r="J53" s="358">
        <v>-9760</v>
      </c>
      <c r="K53" s="358">
        <v>-9558</v>
      </c>
      <c r="L53" s="358">
        <v>-10223</v>
      </c>
      <c r="M53" s="359">
        <v>-11215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gjkUEs5YGj62gkq/1zpjpKmBy1y53Wqij3/SzushWDxAkBVxa2XylljnWGnPRR8BIwLHBmR4n1bNzFSsnQx0CQ==" saltValue="o4LpnfmVve/5wfYPRhqc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535</v>
      </c>
      <c r="G54" s="116" t="s">
        <v>536</v>
      </c>
      <c r="H54" s="117" t="s">
        <v>537</v>
      </c>
    </row>
    <row r="55" spans="2:8" ht="52.5" customHeight="1" x14ac:dyDescent="0.15">
      <c r="B55" s="118"/>
      <c r="C55" s="1234" t="s">
        <v>47</v>
      </c>
      <c r="D55" s="1234"/>
      <c r="E55" s="1235"/>
      <c r="F55" s="119">
        <v>4916</v>
      </c>
      <c r="G55" s="119">
        <v>4991</v>
      </c>
      <c r="H55" s="120">
        <v>5414</v>
      </c>
    </row>
    <row r="56" spans="2:8" ht="52.5" customHeight="1" x14ac:dyDescent="0.15">
      <c r="B56" s="121"/>
      <c r="C56" s="1236" t="s">
        <v>48</v>
      </c>
      <c r="D56" s="1236"/>
      <c r="E56" s="1237"/>
      <c r="F56" s="122">
        <v>773</v>
      </c>
      <c r="G56" s="122">
        <v>775</v>
      </c>
      <c r="H56" s="123">
        <v>777</v>
      </c>
    </row>
    <row r="57" spans="2:8" ht="53.25" customHeight="1" x14ac:dyDescent="0.15">
      <c r="B57" s="121"/>
      <c r="C57" s="1238" t="s">
        <v>49</v>
      </c>
      <c r="D57" s="1238"/>
      <c r="E57" s="1239"/>
      <c r="F57" s="124">
        <v>2038</v>
      </c>
      <c r="G57" s="124">
        <v>2396</v>
      </c>
      <c r="H57" s="125">
        <v>2915</v>
      </c>
    </row>
    <row r="58" spans="2:8" ht="45.75" customHeight="1" x14ac:dyDescent="0.15">
      <c r="B58" s="126"/>
      <c r="C58" s="1226" t="s">
        <v>570</v>
      </c>
      <c r="D58" s="1227"/>
      <c r="E58" s="1228"/>
      <c r="F58" s="127">
        <v>1502</v>
      </c>
      <c r="G58" s="127">
        <v>1845</v>
      </c>
      <c r="H58" s="128">
        <v>2345</v>
      </c>
    </row>
    <row r="59" spans="2:8" ht="45.75" customHeight="1" x14ac:dyDescent="0.15">
      <c r="B59" s="126"/>
      <c r="C59" s="1226" t="s">
        <v>571</v>
      </c>
      <c r="D59" s="1227"/>
      <c r="E59" s="1228"/>
      <c r="F59" s="127">
        <v>192</v>
      </c>
      <c r="G59" s="127">
        <v>194</v>
      </c>
      <c r="H59" s="128">
        <v>195</v>
      </c>
    </row>
    <row r="60" spans="2:8" ht="45.75" customHeight="1" x14ac:dyDescent="0.15">
      <c r="B60" s="126"/>
      <c r="C60" s="1226" t="s">
        <v>572</v>
      </c>
      <c r="D60" s="1227"/>
      <c r="E60" s="1228"/>
      <c r="F60" s="127">
        <v>151</v>
      </c>
      <c r="G60" s="127">
        <v>164</v>
      </c>
      <c r="H60" s="128">
        <v>156</v>
      </c>
    </row>
    <row r="61" spans="2:8" ht="45.75" customHeight="1" x14ac:dyDescent="0.15">
      <c r="B61" s="126"/>
      <c r="C61" s="1226" t="s">
        <v>573</v>
      </c>
      <c r="D61" s="1227"/>
      <c r="E61" s="1228"/>
      <c r="F61" s="127">
        <v>71</v>
      </c>
      <c r="G61" s="127">
        <v>71</v>
      </c>
      <c r="H61" s="128">
        <v>71</v>
      </c>
    </row>
    <row r="62" spans="2:8" ht="45.75" customHeight="1" thickBot="1" x14ac:dyDescent="0.2">
      <c r="B62" s="129"/>
      <c r="C62" s="1229" t="s">
        <v>569</v>
      </c>
      <c r="D62" s="1230"/>
      <c r="E62" s="1231"/>
      <c r="F62" s="130">
        <v>40</v>
      </c>
      <c r="G62" s="130">
        <v>40</v>
      </c>
      <c r="H62" s="131">
        <v>40</v>
      </c>
    </row>
    <row r="63" spans="2:8" ht="52.5" customHeight="1" thickBot="1" x14ac:dyDescent="0.2">
      <c r="B63" s="132"/>
      <c r="C63" s="1232" t="s">
        <v>50</v>
      </c>
      <c r="D63" s="1232"/>
      <c r="E63" s="1233"/>
      <c r="F63" s="133">
        <v>7726</v>
      </c>
      <c r="G63" s="133">
        <v>8161</v>
      </c>
      <c r="H63" s="134">
        <v>9107</v>
      </c>
    </row>
    <row r="64" spans="2:8" x14ac:dyDescent="0.15"/>
  </sheetData>
  <sheetProtection algorithmName="SHA-512" hashValue="nwwNNYq8EiVSErrEgh2mFLehBm6Na/BPVvd3t36v6t2XUsFlUy+PUrMo2tBq+4ra7UxxsaF0ws42EwnzsIXDGA==" saltValue="bDjzXeBx2scNgSK46wzF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306"/>
      <c r="B1" s="1305"/>
      <c r="DD1" s="1240"/>
      <c r="DE1" s="1240"/>
    </row>
    <row r="2" spans="1:109" ht="25.5" customHeight="1" x14ac:dyDescent="0.15">
      <c r="A2" s="1304"/>
      <c r="C2" s="1304"/>
      <c r="O2" s="1304"/>
      <c r="P2" s="1304"/>
      <c r="Q2" s="1304"/>
      <c r="R2" s="1304"/>
      <c r="S2" s="1304"/>
      <c r="T2" s="1304"/>
      <c r="U2" s="1304"/>
      <c r="V2" s="1304"/>
      <c r="W2" s="1304"/>
      <c r="X2" s="1304"/>
      <c r="Y2" s="1304"/>
      <c r="Z2" s="1304"/>
      <c r="AA2" s="1304"/>
      <c r="AB2" s="1304"/>
      <c r="AC2" s="1304"/>
      <c r="AD2" s="1304"/>
      <c r="AE2" s="1304"/>
      <c r="AF2" s="1304"/>
      <c r="AG2" s="1304"/>
      <c r="AH2" s="1304"/>
      <c r="AI2" s="1304"/>
      <c r="AU2" s="1304"/>
      <c r="BG2" s="1304"/>
      <c r="BS2" s="1304"/>
      <c r="CE2" s="1304"/>
      <c r="CQ2" s="1304"/>
      <c r="DD2" s="1240"/>
      <c r="DE2" s="1240"/>
    </row>
    <row r="3" spans="1:109" ht="25.5" customHeight="1" x14ac:dyDescent="0.15">
      <c r="A3" s="1304"/>
      <c r="C3" s="1304"/>
      <c r="O3" s="1304"/>
      <c r="P3" s="1304"/>
      <c r="Q3" s="1304"/>
      <c r="R3" s="1304"/>
      <c r="S3" s="1304"/>
      <c r="T3" s="1304"/>
      <c r="U3" s="1304"/>
      <c r="V3" s="1304"/>
      <c r="W3" s="1304"/>
      <c r="X3" s="1304"/>
      <c r="Y3" s="1304"/>
      <c r="Z3" s="1304"/>
      <c r="AA3" s="1304"/>
      <c r="AB3" s="1304"/>
      <c r="AC3" s="1304"/>
      <c r="AD3" s="1304"/>
      <c r="AE3" s="1304"/>
      <c r="AF3" s="1304"/>
      <c r="AG3" s="1304"/>
      <c r="AH3" s="1304"/>
      <c r="AI3" s="1304"/>
      <c r="AU3" s="1304"/>
      <c r="BG3" s="1304"/>
      <c r="BS3" s="1304"/>
      <c r="CE3" s="1304"/>
      <c r="CQ3" s="1304"/>
      <c r="DD3" s="1240"/>
      <c r="DE3" s="1240"/>
    </row>
    <row r="4" spans="1:109" s="255" customFormat="1" ht="13.5" x14ac:dyDescent="0.15">
      <c r="A4" s="1304"/>
      <c r="B4" s="1304"/>
      <c r="C4" s="1304"/>
      <c r="D4" s="1304"/>
      <c r="E4" s="1304"/>
      <c r="F4" s="1304"/>
      <c r="G4" s="1304"/>
      <c r="H4" s="1304"/>
      <c r="I4" s="1304"/>
      <c r="J4" s="1304"/>
      <c r="K4" s="1304"/>
      <c r="L4" s="1304"/>
      <c r="M4" s="1304"/>
      <c r="N4" s="1304"/>
      <c r="O4" s="1304"/>
      <c r="P4" s="1304"/>
      <c r="Q4" s="1304"/>
      <c r="R4" s="1304"/>
      <c r="S4" s="1304"/>
      <c r="T4" s="1304"/>
      <c r="U4" s="1304"/>
      <c r="V4" s="1304"/>
      <c r="W4" s="1304"/>
      <c r="X4" s="1304"/>
      <c r="Y4" s="1304"/>
      <c r="Z4" s="1304"/>
      <c r="AA4" s="1304"/>
      <c r="AB4" s="1304"/>
      <c r="AC4" s="1304"/>
      <c r="AD4" s="1304"/>
      <c r="AE4" s="1304"/>
      <c r="AF4" s="1304"/>
      <c r="AG4" s="1304"/>
      <c r="AH4" s="1304"/>
      <c r="AI4" s="1304"/>
      <c r="AJ4" s="1304"/>
      <c r="AK4" s="1304"/>
      <c r="AL4" s="1304"/>
      <c r="AM4" s="1304"/>
      <c r="AN4" s="1304"/>
      <c r="AO4" s="1304"/>
      <c r="AP4" s="1304"/>
      <c r="AQ4" s="1304"/>
      <c r="AR4" s="1304"/>
      <c r="AS4" s="1304"/>
      <c r="AT4" s="1304"/>
      <c r="AU4" s="1304"/>
      <c r="AV4" s="1304"/>
      <c r="AW4" s="1304"/>
      <c r="AX4" s="1304"/>
      <c r="AY4" s="1304"/>
      <c r="AZ4" s="1304"/>
      <c r="BA4" s="1304"/>
      <c r="BB4" s="1304"/>
      <c r="BC4" s="1304"/>
      <c r="BD4" s="1304"/>
      <c r="BE4" s="1304"/>
      <c r="BF4" s="1304"/>
      <c r="BG4" s="1304"/>
      <c r="BH4" s="1304"/>
      <c r="BI4" s="1304"/>
      <c r="BJ4" s="1304"/>
      <c r="BK4" s="1304"/>
      <c r="BL4" s="1304"/>
      <c r="BM4" s="1304"/>
      <c r="BN4" s="1304"/>
      <c r="BO4" s="1304"/>
      <c r="BP4" s="1304"/>
      <c r="BQ4" s="1304"/>
      <c r="BR4" s="1304"/>
      <c r="BS4" s="1304"/>
      <c r="BT4" s="1304"/>
      <c r="BU4" s="1304"/>
      <c r="BV4" s="1304"/>
      <c r="BW4" s="1304"/>
      <c r="BX4" s="1304"/>
      <c r="BY4" s="1304"/>
      <c r="BZ4" s="1304"/>
      <c r="CA4" s="1304"/>
      <c r="CB4" s="1304"/>
      <c r="CC4" s="1304"/>
      <c r="CD4" s="1304"/>
      <c r="CE4" s="1304"/>
      <c r="CF4" s="1304"/>
      <c r="CG4" s="1304"/>
      <c r="CH4" s="1304"/>
      <c r="CI4" s="1304"/>
      <c r="CJ4" s="1304"/>
      <c r="CK4" s="1304"/>
      <c r="CL4" s="1304"/>
      <c r="CM4" s="1304"/>
      <c r="CN4" s="1304"/>
      <c r="CO4" s="1304"/>
      <c r="CP4" s="1304"/>
      <c r="CQ4" s="1304"/>
      <c r="CR4" s="1304"/>
      <c r="CS4" s="1304"/>
      <c r="CT4" s="1304"/>
      <c r="CU4" s="1304"/>
      <c r="CV4" s="1304"/>
      <c r="CW4" s="1304"/>
      <c r="CX4" s="1304"/>
      <c r="CY4" s="1304"/>
      <c r="CZ4" s="1304"/>
      <c r="DA4" s="1304"/>
      <c r="DB4" s="1304"/>
      <c r="DC4" s="1304"/>
      <c r="DD4" s="1304"/>
      <c r="DE4" s="1304"/>
    </row>
    <row r="5" spans="1:109" s="255" customFormat="1" ht="13.5" x14ac:dyDescent="0.15">
      <c r="A5" s="1304"/>
      <c r="B5" s="1304"/>
      <c r="C5" s="1304"/>
      <c r="D5" s="1304"/>
      <c r="E5" s="1304"/>
      <c r="F5" s="1304"/>
      <c r="G5" s="1304"/>
      <c r="H5" s="1304"/>
      <c r="I5" s="1304"/>
      <c r="J5" s="1304"/>
      <c r="K5" s="1304"/>
      <c r="L5" s="1304"/>
      <c r="M5" s="1304"/>
      <c r="N5" s="1304"/>
      <c r="O5" s="1304"/>
      <c r="P5" s="1304"/>
      <c r="Q5" s="1304"/>
      <c r="R5" s="1304"/>
      <c r="S5" s="1304"/>
      <c r="T5" s="1304"/>
      <c r="U5" s="1304"/>
      <c r="V5" s="1304"/>
      <c r="W5" s="1304"/>
      <c r="X5" s="1304"/>
      <c r="Y5" s="1304"/>
      <c r="Z5" s="1304"/>
      <c r="AA5" s="1304"/>
      <c r="AB5" s="1304"/>
      <c r="AC5" s="1304"/>
      <c r="AD5" s="1304"/>
      <c r="AE5" s="1304"/>
      <c r="AF5" s="1304"/>
      <c r="AG5" s="1304"/>
      <c r="AH5" s="1304"/>
      <c r="AI5" s="1304"/>
      <c r="AJ5" s="1304"/>
      <c r="AK5" s="1304"/>
      <c r="AL5" s="1304"/>
      <c r="AM5" s="1304"/>
      <c r="AN5" s="1304"/>
      <c r="AO5" s="1304"/>
      <c r="AP5" s="1304"/>
      <c r="AQ5" s="1304"/>
      <c r="AR5" s="1304"/>
      <c r="AS5" s="1304"/>
      <c r="AT5" s="1304"/>
      <c r="AU5" s="1304"/>
      <c r="AV5" s="1304"/>
      <c r="AW5" s="1304"/>
      <c r="AX5" s="1304"/>
      <c r="AY5" s="1304"/>
      <c r="AZ5" s="1304"/>
      <c r="BA5" s="1304"/>
      <c r="BB5" s="1304"/>
      <c r="BC5" s="1304"/>
      <c r="BD5" s="1304"/>
      <c r="BE5" s="1304"/>
      <c r="BF5" s="1304"/>
      <c r="BG5" s="1304"/>
      <c r="BH5" s="1304"/>
      <c r="BI5" s="1304"/>
      <c r="BJ5" s="1304"/>
      <c r="BK5" s="1304"/>
      <c r="BL5" s="1304"/>
      <c r="BM5" s="1304"/>
      <c r="BN5" s="1304"/>
      <c r="BO5" s="1304"/>
      <c r="BP5" s="1304"/>
      <c r="BQ5" s="1304"/>
      <c r="BR5" s="1304"/>
      <c r="BS5" s="1304"/>
      <c r="BT5" s="1304"/>
      <c r="BU5" s="1304"/>
      <c r="BV5" s="1304"/>
      <c r="BW5" s="1304"/>
      <c r="BX5" s="1304"/>
      <c r="BY5" s="1304"/>
      <c r="BZ5" s="1304"/>
      <c r="CA5" s="1304"/>
      <c r="CB5" s="1304"/>
      <c r="CC5" s="1304"/>
      <c r="CD5" s="1304"/>
      <c r="CE5" s="1304"/>
      <c r="CF5" s="1304"/>
      <c r="CG5" s="1304"/>
      <c r="CH5" s="1304"/>
      <c r="CI5" s="1304"/>
      <c r="CJ5" s="1304"/>
      <c r="CK5" s="1304"/>
      <c r="CL5" s="1304"/>
      <c r="CM5" s="1304"/>
      <c r="CN5" s="1304"/>
      <c r="CO5" s="1304"/>
      <c r="CP5" s="1304"/>
      <c r="CQ5" s="1304"/>
      <c r="CR5" s="1304"/>
      <c r="CS5" s="1304"/>
      <c r="CT5" s="1304"/>
      <c r="CU5" s="1304"/>
      <c r="CV5" s="1304"/>
      <c r="CW5" s="1304"/>
      <c r="CX5" s="1304"/>
      <c r="CY5" s="1304"/>
      <c r="CZ5" s="1304"/>
      <c r="DA5" s="1304"/>
      <c r="DB5" s="1304"/>
      <c r="DC5" s="1304"/>
      <c r="DD5" s="1304"/>
      <c r="DE5" s="1304"/>
    </row>
    <row r="6" spans="1:109" s="255" customFormat="1" ht="13.5" x14ac:dyDescent="0.15">
      <c r="A6" s="1304"/>
      <c r="B6" s="1304"/>
      <c r="C6" s="1304"/>
      <c r="D6" s="1304"/>
      <c r="E6" s="1304"/>
      <c r="F6" s="1304"/>
      <c r="G6" s="1304"/>
      <c r="H6" s="1304"/>
      <c r="I6" s="1304"/>
      <c r="J6" s="1304"/>
      <c r="K6" s="1304"/>
      <c r="L6" s="1304"/>
      <c r="M6" s="1304"/>
      <c r="N6" s="1304"/>
      <c r="O6" s="1304"/>
      <c r="P6" s="1304"/>
      <c r="Q6" s="1304"/>
      <c r="R6" s="1304"/>
      <c r="S6" s="1304"/>
      <c r="T6" s="1304"/>
      <c r="U6" s="1304"/>
      <c r="V6" s="1304"/>
      <c r="W6" s="1304"/>
      <c r="X6" s="1304"/>
      <c r="Y6" s="1304"/>
      <c r="Z6" s="1304"/>
      <c r="AA6" s="1304"/>
      <c r="AB6" s="1304"/>
      <c r="AC6" s="1304"/>
      <c r="AD6" s="1304"/>
      <c r="AE6" s="1304"/>
      <c r="AF6" s="1304"/>
      <c r="AG6" s="1304"/>
      <c r="AH6" s="1304"/>
      <c r="AI6" s="1304"/>
      <c r="AJ6" s="1304"/>
      <c r="AK6" s="1304"/>
      <c r="AL6" s="1304"/>
      <c r="AM6" s="1304"/>
      <c r="AN6" s="1304"/>
      <c r="AO6" s="1304"/>
      <c r="AP6" s="1304"/>
      <c r="AQ6" s="1304"/>
      <c r="AR6" s="1304"/>
      <c r="AS6" s="1304"/>
      <c r="AT6" s="1304"/>
      <c r="AU6" s="1304"/>
      <c r="AV6" s="1304"/>
      <c r="AW6" s="1304"/>
      <c r="AX6" s="1304"/>
      <c r="AY6" s="1304"/>
      <c r="AZ6" s="1304"/>
      <c r="BA6" s="1304"/>
      <c r="BB6" s="1304"/>
      <c r="BC6" s="1304"/>
      <c r="BD6" s="1304"/>
      <c r="BE6" s="1304"/>
      <c r="BF6" s="1304"/>
      <c r="BG6" s="1304"/>
      <c r="BH6" s="1304"/>
      <c r="BI6" s="1304"/>
      <c r="BJ6" s="1304"/>
      <c r="BK6" s="1304"/>
      <c r="BL6" s="1304"/>
      <c r="BM6" s="1304"/>
      <c r="BN6" s="1304"/>
      <c r="BO6" s="1304"/>
      <c r="BP6" s="1304"/>
      <c r="BQ6" s="1304"/>
      <c r="BR6" s="1304"/>
      <c r="BS6" s="1304"/>
      <c r="BT6" s="1304"/>
      <c r="BU6" s="1304"/>
      <c r="BV6" s="1304"/>
      <c r="BW6" s="1304"/>
      <c r="BX6" s="1304"/>
      <c r="BY6" s="1304"/>
      <c r="BZ6" s="1304"/>
      <c r="CA6" s="1304"/>
      <c r="CB6" s="1304"/>
      <c r="CC6" s="1304"/>
      <c r="CD6" s="1304"/>
      <c r="CE6" s="1304"/>
      <c r="CF6" s="1304"/>
      <c r="CG6" s="1304"/>
      <c r="CH6" s="1304"/>
      <c r="CI6" s="1304"/>
      <c r="CJ6" s="1304"/>
      <c r="CK6" s="1304"/>
      <c r="CL6" s="1304"/>
      <c r="CM6" s="1304"/>
      <c r="CN6" s="1304"/>
      <c r="CO6" s="1304"/>
      <c r="CP6" s="1304"/>
      <c r="CQ6" s="1304"/>
      <c r="CR6" s="1304"/>
      <c r="CS6" s="1304"/>
      <c r="CT6" s="1304"/>
      <c r="CU6" s="1304"/>
      <c r="CV6" s="1304"/>
      <c r="CW6" s="1304"/>
      <c r="CX6" s="1304"/>
      <c r="CY6" s="1304"/>
      <c r="CZ6" s="1304"/>
      <c r="DA6" s="1304"/>
      <c r="DB6" s="1304"/>
      <c r="DC6" s="1304"/>
      <c r="DD6" s="1304"/>
      <c r="DE6" s="1304"/>
    </row>
    <row r="7" spans="1:109" s="255" customFormat="1" ht="13.5" x14ac:dyDescent="0.15">
      <c r="A7" s="1304"/>
      <c r="B7" s="1304"/>
      <c r="C7" s="1304"/>
      <c r="D7" s="1304"/>
      <c r="E7" s="1304"/>
      <c r="F7" s="1304"/>
      <c r="G7" s="1304"/>
      <c r="H7" s="1304"/>
      <c r="I7" s="1304"/>
      <c r="J7" s="1304"/>
      <c r="K7" s="1304"/>
      <c r="L7" s="1304"/>
      <c r="M7" s="1304"/>
      <c r="N7" s="1304"/>
      <c r="O7" s="1304"/>
      <c r="P7" s="1304"/>
      <c r="Q7" s="1304"/>
      <c r="R7" s="1304"/>
      <c r="S7" s="1304"/>
      <c r="T7" s="1304"/>
      <c r="U7" s="1304"/>
      <c r="V7" s="1304"/>
      <c r="W7" s="1304"/>
      <c r="X7" s="1304"/>
      <c r="Y7" s="1304"/>
      <c r="Z7" s="1304"/>
      <c r="AA7" s="1304"/>
      <c r="AB7" s="1304"/>
      <c r="AC7" s="1304"/>
      <c r="AD7" s="1304"/>
      <c r="AE7" s="1304"/>
      <c r="AF7" s="1304"/>
      <c r="AG7" s="1304"/>
      <c r="AH7" s="1304"/>
      <c r="AI7" s="1304"/>
      <c r="AJ7" s="1304"/>
      <c r="AK7" s="1304"/>
      <c r="AL7" s="1304"/>
      <c r="AM7" s="1304"/>
      <c r="AN7" s="1304"/>
      <c r="AO7" s="1304"/>
      <c r="AP7" s="1304"/>
      <c r="AQ7" s="1304"/>
      <c r="AR7" s="1304"/>
      <c r="AS7" s="1304"/>
      <c r="AT7" s="1304"/>
      <c r="AU7" s="1304"/>
      <c r="AV7" s="1304"/>
      <c r="AW7" s="1304"/>
      <c r="AX7" s="1304"/>
      <c r="AY7" s="1304"/>
      <c r="AZ7" s="1304"/>
      <c r="BA7" s="1304"/>
      <c r="BB7" s="1304"/>
      <c r="BC7" s="1304"/>
      <c r="BD7" s="1304"/>
      <c r="BE7" s="1304"/>
      <c r="BF7" s="1304"/>
      <c r="BG7" s="1304"/>
      <c r="BH7" s="1304"/>
      <c r="BI7" s="1304"/>
      <c r="BJ7" s="1304"/>
      <c r="BK7" s="1304"/>
      <c r="BL7" s="1304"/>
      <c r="BM7" s="1304"/>
      <c r="BN7" s="1304"/>
      <c r="BO7" s="1304"/>
      <c r="BP7" s="1304"/>
      <c r="BQ7" s="1304"/>
      <c r="BR7" s="1304"/>
      <c r="BS7" s="1304"/>
      <c r="BT7" s="1304"/>
      <c r="BU7" s="1304"/>
      <c r="BV7" s="1304"/>
      <c r="BW7" s="1304"/>
      <c r="BX7" s="1304"/>
      <c r="BY7" s="1304"/>
      <c r="BZ7" s="1304"/>
      <c r="CA7" s="1304"/>
      <c r="CB7" s="1304"/>
      <c r="CC7" s="1304"/>
      <c r="CD7" s="1304"/>
      <c r="CE7" s="1304"/>
      <c r="CF7" s="1304"/>
      <c r="CG7" s="1304"/>
      <c r="CH7" s="1304"/>
      <c r="CI7" s="1304"/>
      <c r="CJ7" s="1304"/>
      <c r="CK7" s="1304"/>
      <c r="CL7" s="1304"/>
      <c r="CM7" s="1304"/>
      <c r="CN7" s="1304"/>
      <c r="CO7" s="1304"/>
      <c r="CP7" s="1304"/>
      <c r="CQ7" s="1304"/>
      <c r="CR7" s="1304"/>
      <c r="CS7" s="1304"/>
      <c r="CT7" s="1304"/>
      <c r="CU7" s="1304"/>
      <c r="CV7" s="1304"/>
      <c r="CW7" s="1304"/>
      <c r="CX7" s="1304"/>
      <c r="CY7" s="1304"/>
      <c r="CZ7" s="1304"/>
      <c r="DA7" s="1304"/>
      <c r="DB7" s="1304"/>
      <c r="DC7" s="1304"/>
      <c r="DD7" s="1304"/>
      <c r="DE7" s="1304"/>
    </row>
    <row r="8" spans="1:109" s="255" customFormat="1" ht="13.5" x14ac:dyDescent="0.15">
      <c r="A8" s="1304"/>
      <c r="B8" s="1304"/>
      <c r="C8" s="1304"/>
      <c r="D8" s="1304"/>
      <c r="E8" s="1304"/>
      <c r="F8" s="1304"/>
      <c r="G8" s="1304"/>
      <c r="H8" s="1304"/>
      <c r="I8" s="1304"/>
      <c r="J8" s="1304"/>
      <c r="K8" s="1304"/>
      <c r="L8" s="1304"/>
      <c r="M8" s="1304"/>
      <c r="N8" s="1304"/>
      <c r="O8" s="1304"/>
      <c r="P8" s="1304"/>
      <c r="Q8" s="1304"/>
      <c r="R8" s="1304"/>
      <c r="S8" s="1304"/>
      <c r="T8" s="1304"/>
      <c r="U8" s="1304"/>
      <c r="V8" s="1304"/>
      <c r="W8" s="1304"/>
      <c r="X8" s="1304"/>
      <c r="Y8" s="1304"/>
      <c r="Z8" s="1304"/>
      <c r="AA8" s="1304"/>
      <c r="AB8" s="1304"/>
      <c r="AC8" s="1304"/>
      <c r="AD8" s="1304"/>
      <c r="AE8" s="1304"/>
      <c r="AF8" s="1304"/>
      <c r="AG8" s="1304"/>
      <c r="AH8" s="1304"/>
      <c r="AI8" s="1304"/>
      <c r="AJ8" s="1304"/>
      <c r="AK8" s="1304"/>
      <c r="AL8" s="1304"/>
      <c r="AM8" s="1304"/>
      <c r="AN8" s="1304"/>
      <c r="AO8" s="1304"/>
      <c r="AP8" s="1304"/>
      <c r="AQ8" s="1304"/>
      <c r="AR8" s="1304"/>
      <c r="AS8" s="1304"/>
      <c r="AT8" s="1304"/>
      <c r="AU8" s="1304"/>
      <c r="AV8" s="1304"/>
      <c r="AW8" s="1304"/>
      <c r="AX8" s="1304"/>
      <c r="AY8" s="1304"/>
      <c r="AZ8" s="1304"/>
      <c r="BA8" s="1304"/>
      <c r="BB8" s="1304"/>
      <c r="BC8" s="1304"/>
      <c r="BD8" s="1304"/>
      <c r="BE8" s="1304"/>
      <c r="BF8" s="1304"/>
      <c r="BG8" s="1304"/>
      <c r="BH8" s="1304"/>
      <c r="BI8" s="1304"/>
      <c r="BJ8" s="1304"/>
      <c r="BK8" s="1304"/>
      <c r="BL8" s="1304"/>
      <c r="BM8" s="1304"/>
      <c r="BN8" s="1304"/>
      <c r="BO8" s="1304"/>
      <c r="BP8" s="1304"/>
      <c r="BQ8" s="1304"/>
      <c r="BR8" s="1304"/>
      <c r="BS8" s="1304"/>
      <c r="BT8" s="1304"/>
      <c r="BU8" s="1304"/>
      <c r="BV8" s="1304"/>
      <c r="BW8" s="1304"/>
      <c r="BX8" s="1304"/>
      <c r="BY8" s="1304"/>
      <c r="BZ8" s="1304"/>
      <c r="CA8" s="1304"/>
      <c r="CB8" s="1304"/>
      <c r="CC8" s="1304"/>
      <c r="CD8" s="1304"/>
      <c r="CE8" s="1304"/>
      <c r="CF8" s="1304"/>
      <c r="CG8" s="1304"/>
      <c r="CH8" s="1304"/>
      <c r="CI8" s="1304"/>
      <c r="CJ8" s="1304"/>
      <c r="CK8" s="1304"/>
      <c r="CL8" s="1304"/>
      <c r="CM8" s="1304"/>
      <c r="CN8" s="1304"/>
      <c r="CO8" s="1304"/>
      <c r="CP8" s="1304"/>
      <c r="CQ8" s="1304"/>
      <c r="CR8" s="1304"/>
      <c r="CS8" s="1304"/>
      <c r="CT8" s="1304"/>
      <c r="CU8" s="1304"/>
      <c r="CV8" s="1304"/>
      <c r="CW8" s="1304"/>
      <c r="CX8" s="1304"/>
      <c r="CY8" s="1304"/>
      <c r="CZ8" s="1304"/>
      <c r="DA8" s="1304"/>
      <c r="DB8" s="1304"/>
      <c r="DC8" s="1304"/>
      <c r="DD8" s="1304"/>
      <c r="DE8" s="1304"/>
    </row>
    <row r="9" spans="1:109" s="255" customFormat="1" ht="13.5" x14ac:dyDescent="0.15">
      <c r="A9" s="1304"/>
      <c r="B9" s="1304"/>
      <c r="C9" s="1304"/>
      <c r="D9" s="1304"/>
      <c r="E9" s="1304"/>
      <c r="F9" s="1304"/>
      <c r="G9" s="1304"/>
      <c r="H9" s="1304"/>
      <c r="I9" s="1304"/>
      <c r="J9" s="1304"/>
      <c r="K9" s="1304"/>
      <c r="L9" s="1304"/>
      <c r="M9" s="1304"/>
      <c r="N9" s="1304"/>
      <c r="O9" s="1304"/>
      <c r="P9" s="1304"/>
      <c r="Q9" s="1304"/>
      <c r="R9" s="1304"/>
      <c r="S9" s="1304"/>
      <c r="T9" s="1304"/>
      <c r="U9" s="1304"/>
      <c r="V9" s="1304"/>
      <c r="W9" s="1304"/>
      <c r="X9" s="1304"/>
      <c r="Y9" s="1304"/>
      <c r="Z9" s="1304"/>
      <c r="AA9" s="1304"/>
      <c r="AB9" s="1304"/>
      <c r="AC9" s="1304"/>
      <c r="AD9" s="1304"/>
      <c r="AE9" s="1304"/>
      <c r="AF9" s="1304"/>
      <c r="AG9" s="1304"/>
      <c r="AH9" s="1304"/>
      <c r="AI9" s="1304"/>
      <c r="AJ9" s="1304"/>
      <c r="AK9" s="1304"/>
      <c r="AL9" s="1304"/>
      <c r="AM9" s="1304"/>
      <c r="AN9" s="1304"/>
      <c r="AO9" s="1304"/>
      <c r="AP9" s="1304"/>
      <c r="AQ9" s="1304"/>
      <c r="AR9" s="1304"/>
      <c r="AS9" s="1304"/>
      <c r="AT9" s="1304"/>
      <c r="AU9" s="1304"/>
      <c r="AV9" s="1304"/>
      <c r="AW9" s="1304"/>
      <c r="AX9" s="1304"/>
      <c r="AY9" s="1304"/>
      <c r="AZ9" s="1304"/>
      <c r="BA9" s="1304"/>
      <c r="BB9" s="1304"/>
      <c r="BC9" s="1304"/>
      <c r="BD9" s="1304"/>
      <c r="BE9" s="1304"/>
      <c r="BF9" s="1304"/>
      <c r="BG9" s="1304"/>
      <c r="BH9" s="1304"/>
      <c r="BI9" s="1304"/>
      <c r="BJ9" s="1304"/>
      <c r="BK9" s="1304"/>
      <c r="BL9" s="1304"/>
      <c r="BM9" s="1304"/>
      <c r="BN9" s="1304"/>
      <c r="BO9" s="1304"/>
      <c r="BP9" s="1304"/>
      <c r="BQ9" s="1304"/>
      <c r="BR9" s="1304"/>
      <c r="BS9" s="1304"/>
      <c r="BT9" s="1304"/>
      <c r="BU9" s="1304"/>
      <c r="BV9" s="1304"/>
      <c r="BW9" s="1304"/>
      <c r="BX9" s="1304"/>
      <c r="BY9" s="1304"/>
      <c r="BZ9" s="1304"/>
      <c r="CA9" s="1304"/>
      <c r="CB9" s="1304"/>
      <c r="CC9" s="1304"/>
      <c r="CD9" s="1304"/>
      <c r="CE9" s="1304"/>
      <c r="CF9" s="1304"/>
      <c r="CG9" s="1304"/>
      <c r="CH9" s="1304"/>
      <c r="CI9" s="1304"/>
      <c r="CJ9" s="1304"/>
      <c r="CK9" s="1304"/>
      <c r="CL9" s="1304"/>
      <c r="CM9" s="1304"/>
      <c r="CN9" s="1304"/>
      <c r="CO9" s="1304"/>
      <c r="CP9" s="1304"/>
      <c r="CQ9" s="1304"/>
      <c r="CR9" s="1304"/>
      <c r="CS9" s="1304"/>
      <c r="CT9" s="1304"/>
      <c r="CU9" s="1304"/>
      <c r="CV9" s="1304"/>
      <c r="CW9" s="1304"/>
      <c r="CX9" s="1304"/>
      <c r="CY9" s="1304"/>
      <c r="CZ9" s="1304"/>
      <c r="DA9" s="1304"/>
      <c r="DB9" s="1304"/>
      <c r="DC9" s="1304"/>
      <c r="DD9" s="1304"/>
      <c r="DE9" s="1304"/>
    </row>
    <row r="10" spans="1:109" s="255" customFormat="1" ht="13.5" x14ac:dyDescent="0.15">
      <c r="A10" s="1304"/>
      <c r="B10" s="1304"/>
      <c r="C10" s="1304"/>
      <c r="D10" s="1304"/>
      <c r="E10" s="1304"/>
      <c r="F10" s="1304"/>
      <c r="G10" s="1304"/>
      <c r="H10" s="1304"/>
      <c r="I10" s="1304"/>
      <c r="J10" s="1304"/>
      <c r="K10" s="1304"/>
      <c r="L10" s="1304"/>
      <c r="M10" s="1304"/>
      <c r="N10" s="1304"/>
      <c r="O10" s="1304"/>
      <c r="P10" s="1304"/>
      <c r="Q10" s="1304"/>
      <c r="R10" s="1304"/>
      <c r="S10" s="1304"/>
      <c r="T10" s="1304"/>
      <c r="U10" s="1304"/>
      <c r="V10" s="1304"/>
      <c r="W10" s="1304"/>
      <c r="X10" s="1304"/>
      <c r="Y10" s="1304"/>
      <c r="Z10" s="1304"/>
      <c r="AA10" s="1304"/>
      <c r="AB10" s="1304"/>
      <c r="AC10" s="1304"/>
      <c r="AD10" s="1304"/>
      <c r="AE10" s="1304"/>
      <c r="AF10" s="1304"/>
      <c r="AG10" s="1304"/>
      <c r="AH10" s="1304"/>
      <c r="AI10" s="1304"/>
      <c r="AJ10" s="1304"/>
      <c r="AK10" s="1304"/>
      <c r="AL10" s="1304"/>
      <c r="AM10" s="1304"/>
      <c r="AN10" s="1304"/>
      <c r="AO10" s="1304"/>
      <c r="AP10" s="1304"/>
      <c r="AQ10" s="1304"/>
      <c r="AR10" s="1304"/>
      <c r="AS10" s="1304"/>
      <c r="AT10" s="1304"/>
      <c r="AU10" s="1304"/>
      <c r="AV10" s="1304"/>
      <c r="AW10" s="1304"/>
      <c r="AX10" s="1304"/>
      <c r="AY10" s="1304"/>
      <c r="AZ10" s="1304"/>
      <c r="BA10" s="1304"/>
      <c r="BB10" s="1304"/>
      <c r="BC10" s="1304"/>
      <c r="BD10" s="1304"/>
      <c r="BE10" s="1304"/>
      <c r="BF10" s="1304"/>
      <c r="BG10" s="1304"/>
      <c r="BH10" s="1304"/>
      <c r="BI10" s="1304"/>
      <c r="BJ10" s="1304"/>
      <c r="BK10" s="1304"/>
      <c r="BL10" s="1304"/>
      <c r="BM10" s="1304"/>
      <c r="BN10" s="1304"/>
      <c r="BO10" s="1304"/>
      <c r="BP10" s="1304"/>
      <c r="BQ10" s="1304"/>
      <c r="BR10" s="1304"/>
      <c r="BS10" s="1304"/>
      <c r="BT10" s="1304"/>
      <c r="BU10" s="1304"/>
      <c r="BV10" s="1304"/>
      <c r="BW10" s="1304"/>
      <c r="BX10" s="1304"/>
      <c r="BY10" s="1304"/>
      <c r="BZ10" s="1304"/>
      <c r="CA10" s="1304"/>
      <c r="CB10" s="1304"/>
      <c r="CC10" s="1304"/>
      <c r="CD10" s="1304"/>
      <c r="CE10" s="1304"/>
      <c r="CF10" s="1304"/>
      <c r="CG10" s="1304"/>
      <c r="CH10" s="1304"/>
      <c r="CI10" s="1304"/>
      <c r="CJ10" s="1304"/>
      <c r="CK10" s="1304"/>
      <c r="CL10" s="1304"/>
      <c r="CM10" s="1304"/>
      <c r="CN10" s="1304"/>
      <c r="CO10" s="1304"/>
      <c r="CP10" s="1304"/>
      <c r="CQ10" s="1304"/>
      <c r="CR10" s="1304"/>
      <c r="CS10" s="1304"/>
      <c r="CT10" s="1304"/>
      <c r="CU10" s="1304"/>
      <c r="CV10" s="1304"/>
      <c r="CW10" s="1304"/>
      <c r="CX10" s="1304"/>
      <c r="CY10" s="1304"/>
      <c r="CZ10" s="1304"/>
      <c r="DA10" s="1304"/>
      <c r="DB10" s="1304"/>
      <c r="DC10" s="1304"/>
      <c r="DD10" s="1304"/>
      <c r="DE10" s="1304"/>
    </row>
    <row r="11" spans="1:109" s="255" customFormat="1" ht="13.5" x14ac:dyDescent="0.15">
      <c r="A11" s="1304"/>
      <c r="B11" s="1304"/>
      <c r="C11" s="1304"/>
      <c r="D11" s="1304"/>
      <c r="E11" s="1304"/>
      <c r="F11" s="1304"/>
      <c r="G11" s="1304"/>
      <c r="H11" s="1304"/>
      <c r="I11" s="1304"/>
      <c r="J11" s="1304"/>
      <c r="K11" s="1304"/>
      <c r="L11" s="1304"/>
      <c r="M11" s="1304"/>
      <c r="N11" s="1304"/>
      <c r="O11" s="1304"/>
      <c r="P11" s="1304"/>
      <c r="Q11" s="1304"/>
      <c r="R11" s="1304"/>
      <c r="S11" s="1304"/>
      <c r="T11" s="1304"/>
      <c r="U11" s="1304"/>
      <c r="V11" s="1304"/>
      <c r="W11" s="1304"/>
      <c r="X11" s="1304"/>
      <c r="Y11" s="1304"/>
      <c r="Z11" s="1304"/>
      <c r="AA11" s="1304"/>
      <c r="AB11" s="1304"/>
      <c r="AC11" s="1304"/>
      <c r="AD11" s="1304"/>
      <c r="AE11" s="1304"/>
      <c r="AF11" s="1304"/>
      <c r="AG11" s="1304"/>
      <c r="AH11" s="1304"/>
      <c r="AI11" s="1304"/>
      <c r="AJ11" s="1304"/>
      <c r="AK11" s="1304"/>
      <c r="AL11" s="1304"/>
      <c r="AM11" s="1304"/>
      <c r="AN11" s="1304"/>
      <c r="AO11" s="1304"/>
      <c r="AP11" s="1304"/>
      <c r="AQ11" s="1304"/>
      <c r="AR11" s="1304"/>
      <c r="AS11" s="1304"/>
      <c r="AT11" s="1304"/>
      <c r="AU11" s="1304"/>
      <c r="AV11" s="1304"/>
      <c r="AW11" s="1304"/>
      <c r="AX11" s="1304"/>
      <c r="AY11" s="1304"/>
      <c r="AZ11" s="1304"/>
      <c r="BA11" s="1304"/>
      <c r="BB11" s="1304"/>
      <c r="BC11" s="1304"/>
      <c r="BD11" s="1304"/>
      <c r="BE11" s="1304"/>
      <c r="BF11" s="1304"/>
      <c r="BG11" s="1304"/>
      <c r="BH11" s="1304"/>
      <c r="BI11" s="1304"/>
      <c r="BJ11" s="1304"/>
      <c r="BK11" s="1304"/>
      <c r="BL11" s="1304"/>
      <c r="BM11" s="1304"/>
      <c r="BN11" s="1304"/>
      <c r="BO11" s="1304"/>
      <c r="BP11" s="1304"/>
      <c r="BQ11" s="1304"/>
      <c r="BR11" s="1304"/>
      <c r="BS11" s="1304"/>
      <c r="BT11" s="1304"/>
      <c r="BU11" s="1304"/>
      <c r="BV11" s="1304"/>
      <c r="BW11" s="1304"/>
      <c r="BX11" s="1304"/>
      <c r="BY11" s="1304"/>
      <c r="BZ11" s="1304"/>
      <c r="CA11" s="1304"/>
      <c r="CB11" s="1304"/>
      <c r="CC11" s="1304"/>
      <c r="CD11" s="1304"/>
      <c r="CE11" s="1304"/>
      <c r="CF11" s="1304"/>
      <c r="CG11" s="1304"/>
      <c r="CH11" s="1304"/>
      <c r="CI11" s="1304"/>
      <c r="CJ11" s="1304"/>
      <c r="CK11" s="1304"/>
      <c r="CL11" s="1304"/>
      <c r="CM11" s="1304"/>
      <c r="CN11" s="1304"/>
      <c r="CO11" s="1304"/>
      <c r="CP11" s="1304"/>
      <c r="CQ11" s="1304"/>
      <c r="CR11" s="1304"/>
      <c r="CS11" s="1304"/>
      <c r="CT11" s="1304"/>
      <c r="CU11" s="1304"/>
      <c r="CV11" s="1304"/>
      <c r="CW11" s="1304"/>
      <c r="CX11" s="1304"/>
      <c r="CY11" s="1304"/>
      <c r="CZ11" s="1304"/>
      <c r="DA11" s="1304"/>
      <c r="DB11" s="1304"/>
      <c r="DC11" s="1304"/>
      <c r="DD11" s="1304"/>
      <c r="DE11" s="1304"/>
    </row>
    <row r="12" spans="1:109" s="255" customFormat="1" ht="13.5" x14ac:dyDescent="0.15">
      <c r="A12" s="1304"/>
      <c r="B12" s="1304"/>
      <c r="C12" s="1304"/>
      <c r="D12" s="1304"/>
      <c r="E12" s="1304"/>
      <c r="F12" s="1304"/>
      <c r="G12" s="1304"/>
      <c r="H12" s="1304"/>
      <c r="I12" s="1304"/>
      <c r="J12" s="1304"/>
      <c r="K12" s="1304"/>
      <c r="L12" s="1304"/>
      <c r="M12" s="1304"/>
      <c r="N12" s="1304"/>
      <c r="O12" s="1304"/>
      <c r="P12" s="1304"/>
      <c r="Q12" s="1304"/>
      <c r="R12" s="1304"/>
      <c r="S12" s="1304"/>
      <c r="T12" s="1304"/>
      <c r="U12" s="1304"/>
      <c r="V12" s="1304"/>
      <c r="W12" s="1304"/>
      <c r="X12" s="1304"/>
      <c r="Y12" s="1304"/>
      <c r="Z12" s="1304"/>
      <c r="AA12" s="1304"/>
      <c r="AB12" s="1304"/>
      <c r="AC12" s="1304"/>
      <c r="AD12" s="1304"/>
      <c r="AE12" s="1304"/>
      <c r="AF12" s="1304"/>
      <c r="AG12" s="1304"/>
      <c r="AH12" s="1304"/>
      <c r="AI12" s="1304"/>
      <c r="AJ12" s="1304"/>
      <c r="AK12" s="1304"/>
      <c r="AL12" s="1304"/>
      <c r="AM12" s="1304"/>
      <c r="AN12" s="1304"/>
      <c r="AO12" s="1304"/>
      <c r="AP12" s="1304"/>
      <c r="AQ12" s="1304"/>
      <c r="AR12" s="1304"/>
      <c r="AS12" s="1304"/>
      <c r="AT12" s="1304"/>
      <c r="AU12" s="1304"/>
      <c r="AV12" s="1304"/>
      <c r="AW12" s="1304"/>
      <c r="AX12" s="1304"/>
      <c r="AY12" s="1304"/>
      <c r="AZ12" s="1304"/>
      <c r="BA12" s="1304"/>
      <c r="BB12" s="1304"/>
      <c r="BC12" s="1304"/>
      <c r="BD12" s="1304"/>
      <c r="BE12" s="1304"/>
      <c r="BF12" s="1304"/>
      <c r="BG12" s="1304"/>
      <c r="BH12" s="1304"/>
      <c r="BI12" s="1304"/>
      <c r="BJ12" s="1304"/>
      <c r="BK12" s="1304"/>
      <c r="BL12" s="1304"/>
      <c r="BM12" s="1304"/>
      <c r="BN12" s="1304"/>
      <c r="BO12" s="1304"/>
      <c r="BP12" s="1304"/>
      <c r="BQ12" s="1304"/>
      <c r="BR12" s="1304"/>
      <c r="BS12" s="1304"/>
      <c r="BT12" s="1304"/>
      <c r="BU12" s="1304"/>
      <c r="BV12" s="1304"/>
      <c r="BW12" s="1304"/>
      <c r="BX12" s="1304"/>
      <c r="BY12" s="1304"/>
      <c r="BZ12" s="1304"/>
      <c r="CA12" s="1304"/>
      <c r="CB12" s="1304"/>
      <c r="CC12" s="1304"/>
      <c r="CD12" s="1304"/>
      <c r="CE12" s="1304"/>
      <c r="CF12" s="1304"/>
      <c r="CG12" s="1304"/>
      <c r="CH12" s="1304"/>
      <c r="CI12" s="1304"/>
      <c r="CJ12" s="1304"/>
      <c r="CK12" s="1304"/>
      <c r="CL12" s="1304"/>
      <c r="CM12" s="1304"/>
      <c r="CN12" s="1304"/>
      <c r="CO12" s="1304"/>
      <c r="CP12" s="1304"/>
      <c r="CQ12" s="1304"/>
      <c r="CR12" s="1304"/>
      <c r="CS12" s="1304"/>
      <c r="CT12" s="1304"/>
      <c r="CU12" s="1304"/>
      <c r="CV12" s="1304"/>
      <c r="CW12" s="1304"/>
      <c r="CX12" s="1304"/>
      <c r="CY12" s="1304"/>
      <c r="CZ12" s="1304"/>
      <c r="DA12" s="1304"/>
      <c r="DB12" s="1304"/>
      <c r="DC12" s="1304"/>
      <c r="DD12" s="1304"/>
      <c r="DE12" s="1304"/>
    </row>
    <row r="13" spans="1:109" s="255" customFormat="1" ht="13.5" x14ac:dyDescent="0.15">
      <c r="A13" s="1304"/>
      <c r="B13" s="1304"/>
      <c r="C13" s="1304"/>
      <c r="D13" s="1304"/>
      <c r="E13" s="1304"/>
      <c r="F13" s="1304"/>
      <c r="G13" s="1304"/>
      <c r="H13" s="1304"/>
      <c r="I13" s="1304"/>
      <c r="J13" s="1304"/>
      <c r="K13" s="1304"/>
      <c r="L13" s="1304"/>
      <c r="M13" s="1304"/>
      <c r="N13" s="1304"/>
      <c r="O13" s="1304"/>
      <c r="P13" s="1304"/>
      <c r="Q13" s="1304"/>
      <c r="R13" s="1304"/>
      <c r="S13" s="1304"/>
      <c r="T13" s="1304"/>
      <c r="U13" s="1304"/>
      <c r="V13" s="1304"/>
      <c r="W13" s="1304"/>
      <c r="X13" s="1304"/>
      <c r="Y13" s="1304"/>
      <c r="Z13" s="1304"/>
      <c r="AA13" s="1304"/>
      <c r="AB13" s="1304"/>
      <c r="AC13" s="1304"/>
      <c r="AD13" s="1304"/>
      <c r="AE13" s="1304"/>
      <c r="AF13" s="1304"/>
      <c r="AG13" s="1304"/>
      <c r="AH13" s="1304"/>
      <c r="AI13" s="1304"/>
      <c r="AJ13" s="1304"/>
      <c r="AK13" s="1304"/>
      <c r="AL13" s="1304"/>
      <c r="AM13" s="1304"/>
      <c r="AN13" s="1304"/>
      <c r="AO13" s="1304"/>
      <c r="AP13" s="1304"/>
      <c r="AQ13" s="1304"/>
      <c r="AR13" s="1304"/>
      <c r="AS13" s="1304"/>
      <c r="AT13" s="1304"/>
      <c r="AU13" s="1304"/>
      <c r="AV13" s="1304"/>
      <c r="AW13" s="1304"/>
      <c r="AX13" s="1304"/>
      <c r="AY13" s="1304"/>
      <c r="AZ13" s="1304"/>
      <c r="BA13" s="1304"/>
      <c r="BB13" s="1304"/>
      <c r="BC13" s="1304"/>
      <c r="BD13" s="1304"/>
      <c r="BE13" s="1304"/>
      <c r="BF13" s="1304"/>
      <c r="BG13" s="1304"/>
      <c r="BH13" s="1304"/>
      <c r="BI13" s="1304"/>
      <c r="BJ13" s="1304"/>
      <c r="BK13" s="1304"/>
      <c r="BL13" s="1304"/>
      <c r="BM13" s="1304"/>
      <c r="BN13" s="1304"/>
      <c r="BO13" s="1304"/>
      <c r="BP13" s="1304"/>
      <c r="BQ13" s="1304"/>
      <c r="BR13" s="1304"/>
      <c r="BS13" s="1304"/>
      <c r="BT13" s="1304"/>
      <c r="BU13" s="1304"/>
      <c r="BV13" s="1304"/>
      <c r="BW13" s="1304"/>
      <c r="BX13" s="1304"/>
      <c r="BY13" s="1304"/>
      <c r="BZ13" s="1304"/>
      <c r="CA13" s="1304"/>
      <c r="CB13" s="1304"/>
      <c r="CC13" s="1304"/>
      <c r="CD13" s="1304"/>
      <c r="CE13" s="1304"/>
      <c r="CF13" s="1304"/>
      <c r="CG13" s="1304"/>
      <c r="CH13" s="1304"/>
      <c r="CI13" s="1304"/>
      <c r="CJ13" s="1304"/>
      <c r="CK13" s="1304"/>
      <c r="CL13" s="1304"/>
      <c r="CM13" s="1304"/>
      <c r="CN13" s="1304"/>
      <c r="CO13" s="1304"/>
      <c r="CP13" s="1304"/>
      <c r="CQ13" s="1304"/>
      <c r="CR13" s="1304"/>
      <c r="CS13" s="1304"/>
      <c r="CT13" s="1304"/>
      <c r="CU13" s="1304"/>
      <c r="CV13" s="1304"/>
      <c r="CW13" s="1304"/>
      <c r="CX13" s="1304"/>
      <c r="CY13" s="1304"/>
      <c r="CZ13" s="1304"/>
      <c r="DA13" s="1304"/>
      <c r="DB13" s="1304"/>
      <c r="DC13" s="1304"/>
      <c r="DD13" s="1304"/>
      <c r="DE13" s="1304"/>
    </row>
    <row r="14" spans="1:109" s="255" customFormat="1" ht="13.5" x14ac:dyDescent="0.15">
      <c r="A14" s="1304"/>
      <c r="B14" s="1304"/>
      <c r="C14" s="1304"/>
      <c r="D14" s="1304"/>
      <c r="E14" s="1304"/>
      <c r="F14" s="1304"/>
      <c r="G14" s="1304"/>
      <c r="H14" s="1304"/>
      <c r="I14" s="1304"/>
      <c r="J14" s="1304"/>
      <c r="K14" s="1304"/>
      <c r="L14" s="1304"/>
      <c r="M14" s="1304"/>
      <c r="N14" s="1304"/>
      <c r="O14" s="1304"/>
      <c r="P14" s="1304"/>
      <c r="Q14" s="1304"/>
      <c r="R14" s="1304"/>
      <c r="S14" s="1304"/>
      <c r="T14" s="1304"/>
      <c r="U14" s="1304"/>
      <c r="V14" s="1304"/>
      <c r="W14" s="1304"/>
      <c r="X14" s="1304"/>
      <c r="Y14" s="1304"/>
      <c r="Z14" s="1304"/>
      <c r="AA14" s="1304"/>
      <c r="AB14" s="1304"/>
      <c r="AC14" s="1304"/>
      <c r="AD14" s="1304"/>
      <c r="AE14" s="1304"/>
      <c r="AF14" s="1304"/>
      <c r="AG14" s="1304"/>
      <c r="AH14" s="1304"/>
      <c r="AI14" s="1304"/>
      <c r="AJ14" s="1304"/>
      <c r="AK14" s="1304"/>
      <c r="AL14" s="1304"/>
      <c r="AM14" s="1304"/>
      <c r="AN14" s="1304"/>
      <c r="AO14" s="1304"/>
      <c r="AP14" s="1304"/>
      <c r="AQ14" s="1304"/>
      <c r="AR14" s="1304"/>
      <c r="AS14" s="1304"/>
      <c r="AT14" s="1304"/>
      <c r="AU14" s="1304"/>
      <c r="AV14" s="1304"/>
      <c r="AW14" s="1304"/>
      <c r="AX14" s="1304"/>
      <c r="AY14" s="1304"/>
      <c r="AZ14" s="1304"/>
      <c r="BA14" s="1304"/>
      <c r="BB14" s="1304"/>
      <c r="BC14" s="1304"/>
      <c r="BD14" s="1304"/>
      <c r="BE14" s="1304"/>
      <c r="BF14" s="1304"/>
      <c r="BG14" s="1304"/>
      <c r="BH14" s="1304"/>
      <c r="BI14" s="1304"/>
      <c r="BJ14" s="1304"/>
      <c r="BK14" s="1304"/>
      <c r="BL14" s="1304"/>
      <c r="BM14" s="1304"/>
      <c r="BN14" s="1304"/>
      <c r="BO14" s="1304"/>
      <c r="BP14" s="1304"/>
      <c r="BQ14" s="1304"/>
      <c r="BR14" s="1304"/>
      <c r="BS14" s="1304"/>
      <c r="BT14" s="1304"/>
      <c r="BU14" s="1304"/>
      <c r="BV14" s="1304"/>
      <c r="BW14" s="1304"/>
      <c r="BX14" s="1304"/>
      <c r="BY14" s="1304"/>
      <c r="BZ14" s="1304"/>
      <c r="CA14" s="1304"/>
      <c r="CB14" s="1304"/>
      <c r="CC14" s="1304"/>
      <c r="CD14" s="1304"/>
      <c r="CE14" s="1304"/>
      <c r="CF14" s="1304"/>
      <c r="CG14" s="1304"/>
      <c r="CH14" s="1304"/>
      <c r="CI14" s="1304"/>
      <c r="CJ14" s="1304"/>
      <c r="CK14" s="1304"/>
      <c r="CL14" s="1304"/>
      <c r="CM14" s="1304"/>
      <c r="CN14" s="1304"/>
      <c r="CO14" s="1304"/>
      <c r="CP14" s="1304"/>
      <c r="CQ14" s="1304"/>
      <c r="CR14" s="1304"/>
      <c r="CS14" s="1304"/>
      <c r="CT14" s="1304"/>
      <c r="CU14" s="1304"/>
      <c r="CV14" s="1304"/>
      <c r="CW14" s="1304"/>
      <c r="CX14" s="1304"/>
      <c r="CY14" s="1304"/>
      <c r="CZ14" s="1304"/>
      <c r="DA14" s="1304"/>
      <c r="DB14" s="1304"/>
      <c r="DC14" s="1304"/>
      <c r="DD14" s="1304"/>
      <c r="DE14" s="1304"/>
    </row>
    <row r="15" spans="1:109" s="255" customFormat="1" ht="13.5" x14ac:dyDescent="0.15">
      <c r="A15" s="1240"/>
      <c r="B15" s="1304"/>
      <c r="C15" s="1304"/>
      <c r="D15" s="1304"/>
      <c r="E15" s="1304"/>
      <c r="F15" s="1304"/>
      <c r="G15" s="1304"/>
      <c r="H15" s="1304"/>
      <c r="I15" s="1304"/>
      <c r="J15" s="1304"/>
      <c r="K15" s="1304"/>
      <c r="L15" s="1304"/>
      <c r="M15" s="1304"/>
      <c r="N15" s="1304"/>
      <c r="O15" s="1304"/>
      <c r="P15" s="1304"/>
      <c r="Q15" s="1304"/>
      <c r="R15" s="1304"/>
      <c r="S15" s="1304"/>
      <c r="T15" s="1304"/>
      <c r="U15" s="1304"/>
      <c r="V15" s="1304"/>
      <c r="W15" s="1304"/>
      <c r="X15" s="1304"/>
      <c r="Y15" s="1304"/>
      <c r="Z15" s="1304"/>
      <c r="AA15" s="1304"/>
      <c r="AB15" s="1304"/>
      <c r="AC15" s="1304"/>
      <c r="AD15" s="1304"/>
      <c r="AE15" s="1304"/>
      <c r="AF15" s="1304"/>
      <c r="AG15" s="1304"/>
      <c r="AH15" s="1304"/>
      <c r="AI15" s="1304"/>
      <c r="AJ15" s="1304"/>
      <c r="AK15" s="1304"/>
      <c r="AL15" s="1304"/>
      <c r="AM15" s="1304"/>
      <c r="AN15" s="1304"/>
      <c r="AO15" s="1304"/>
      <c r="AP15" s="1304"/>
      <c r="AQ15" s="1304"/>
      <c r="AR15" s="1304"/>
      <c r="AS15" s="1304"/>
      <c r="AT15" s="1304"/>
      <c r="AU15" s="1304"/>
      <c r="AV15" s="1304"/>
      <c r="AW15" s="1304"/>
      <c r="AX15" s="1304"/>
      <c r="AY15" s="1304"/>
      <c r="AZ15" s="1304"/>
      <c r="BA15" s="1304"/>
      <c r="BB15" s="1304"/>
      <c r="BC15" s="1304"/>
      <c r="BD15" s="1304"/>
      <c r="BE15" s="1304"/>
      <c r="BF15" s="1304"/>
      <c r="BG15" s="1304"/>
      <c r="BH15" s="1304"/>
      <c r="BI15" s="1304"/>
      <c r="BJ15" s="1304"/>
      <c r="BK15" s="1304"/>
      <c r="BL15" s="1304"/>
      <c r="BM15" s="1304"/>
      <c r="BN15" s="1304"/>
      <c r="BO15" s="1304"/>
      <c r="BP15" s="1304"/>
      <c r="BQ15" s="1304"/>
      <c r="BR15" s="1304"/>
      <c r="BS15" s="1304"/>
      <c r="BT15" s="1304"/>
      <c r="BU15" s="1304"/>
      <c r="BV15" s="1304"/>
      <c r="BW15" s="1304"/>
      <c r="BX15" s="1304"/>
      <c r="BY15" s="1304"/>
      <c r="BZ15" s="1304"/>
      <c r="CA15" s="1304"/>
      <c r="CB15" s="1304"/>
      <c r="CC15" s="1304"/>
      <c r="CD15" s="1304"/>
      <c r="CE15" s="1304"/>
      <c r="CF15" s="1304"/>
      <c r="CG15" s="1304"/>
      <c r="CH15" s="1304"/>
      <c r="CI15" s="1304"/>
      <c r="CJ15" s="1304"/>
      <c r="CK15" s="1304"/>
      <c r="CL15" s="1304"/>
      <c r="CM15" s="1304"/>
      <c r="CN15" s="1304"/>
      <c r="CO15" s="1304"/>
      <c r="CP15" s="1304"/>
      <c r="CQ15" s="1304"/>
      <c r="CR15" s="1304"/>
      <c r="CS15" s="1304"/>
      <c r="CT15" s="1304"/>
      <c r="CU15" s="1304"/>
      <c r="CV15" s="1304"/>
      <c r="CW15" s="1304"/>
      <c r="CX15" s="1304"/>
      <c r="CY15" s="1304"/>
      <c r="CZ15" s="1304"/>
      <c r="DA15" s="1304"/>
      <c r="DB15" s="1304"/>
      <c r="DC15" s="1304"/>
      <c r="DD15" s="1304"/>
      <c r="DE15" s="1304"/>
    </row>
    <row r="16" spans="1:109" s="255" customFormat="1" ht="13.5" x14ac:dyDescent="0.15">
      <c r="A16" s="1240"/>
      <c r="B16" s="1304"/>
      <c r="C16" s="1304"/>
      <c r="D16" s="1304"/>
      <c r="E16" s="1304"/>
      <c r="F16" s="1304"/>
      <c r="G16" s="1304"/>
      <c r="H16" s="1304"/>
      <c r="I16" s="1304"/>
      <c r="J16" s="1304"/>
      <c r="K16" s="1304"/>
      <c r="L16" s="1304"/>
      <c r="M16" s="1304"/>
      <c r="N16" s="1304"/>
      <c r="O16" s="1304"/>
      <c r="P16" s="1304"/>
      <c r="Q16" s="1304"/>
      <c r="R16" s="1304"/>
      <c r="S16" s="1304"/>
      <c r="T16" s="1304"/>
      <c r="U16" s="1304"/>
      <c r="V16" s="1304"/>
      <c r="W16" s="1304"/>
      <c r="X16" s="1304"/>
      <c r="Y16" s="1304"/>
      <c r="Z16" s="1304"/>
      <c r="AA16" s="1304"/>
      <c r="AB16" s="1304"/>
      <c r="AC16" s="1304"/>
      <c r="AD16" s="1304"/>
      <c r="AE16" s="1304"/>
      <c r="AF16" s="1304"/>
      <c r="AG16" s="1304"/>
      <c r="AH16" s="1304"/>
      <c r="AI16" s="1304"/>
      <c r="AJ16" s="1304"/>
      <c r="AK16" s="1304"/>
      <c r="AL16" s="1304"/>
      <c r="AM16" s="1304"/>
      <c r="AN16" s="1304"/>
      <c r="AO16" s="1304"/>
      <c r="AP16" s="1304"/>
      <c r="AQ16" s="1304"/>
      <c r="AR16" s="1304"/>
      <c r="AS16" s="1304"/>
      <c r="AT16" s="1304"/>
      <c r="AU16" s="1304"/>
      <c r="AV16" s="1304"/>
      <c r="AW16" s="1304"/>
      <c r="AX16" s="1304"/>
      <c r="AY16" s="1304"/>
      <c r="AZ16" s="1304"/>
      <c r="BA16" s="1304"/>
      <c r="BB16" s="1304"/>
      <c r="BC16" s="1304"/>
      <c r="BD16" s="1304"/>
      <c r="BE16" s="1304"/>
      <c r="BF16" s="1304"/>
      <c r="BG16" s="1304"/>
      <c r="BH16" s="1304"/>
      <c r="BI16" s="1304"/>
      <c r="BJ16" s="1304"/>
      <c r="BK16" s="1304"/>
      <c r="BL16" s="1304"/>
      <c r="BM16" s="1304"/>
      <c r="BN16" s="1304"/>
      <c r="BO16" s="1304"/>
      <c r="BP16" s="1304"/>
      <c r="BQ16" s="1304"/>
      <c r="BR16" s="1304"/>
      <c r="BS16" s="1304"/>
      <c r="BT16" s="1304"/>
      <c r="BU16" s="1304"/>
      <c r="BV16" s="1304"/>
      <c r="BW16" s="1304"/>
      <c r="BX16" s="1304"/>
      <c r="BY16" s="1304"/>
      <c r="BZ16" s="1304"/>
      <c r="CA16" s="1304"/>
      <c r="CB16" s="1304"/>
      <c r="CC16" s="1304"/>
      <c r="CD16" s="1304"/>
      <c r="CE16" s="1304"/>
      <c r="CF16" s="1304"/>
      <c r="CG16" s="1304"/>
      <c r="CH16" s="1304"/>
      <c r="CI16" s="1304"/>
      <c r="CJ16" s="1304"/>
      <c r="CK16" s="1304"/>
      <c r="CL16" s="1304"/>
      <c r="CM16" s="1304"/>
      <c r="CN16" s="1304"/>
      <c r="CO16" s="1304"/>
      <c r="CP16" s="1304"/>
      <c r="CQ16" s="1304"/>
      <c r="CR16" s="1304"/>
      <c r="CS16" s="1304"/>
      <c r="CT16" s="1304"/>
      <c r="CU16" s="1304"/>
      <c r="CV16" s="1304"/>
      <c r="CW16" s="1304"/>
      <c r="CX16" s="1304"/>
      <c r="CY16" s="1304"/>
      <c r="CZ16" s="1304"/>
      <c r="DA16" s="1304"/>
      <c r="DB16" s="1304"/>
      <c r="DC16" s="1304"/>
      <c r="DD16" s="1304"/>
      <c r="DE16" s="1304"/>
    </row>
    <row r="17" spans="1:109" s="255" customFormat="1" ht="13.5" x14ac:dyDescent="0.15">
      <c r="A17" s="1240"/>
      <c r="B17" s="1304"/>
      <c r="C17" s="1304"/>
      <c r="D17" s="1304"/>
      <c r="E17" s="1304"/>
      <c r="F17" s="1304"/>
      <c r="G17" s="1304"/>
      <c r="H17" s="1304"/>
      <c r="I17" s="1304"/>
      <c r="J17" s="1304"/>
      <c r="K17" s="1304"/>
      <c r="L17" s="1304"/>
      <c r="M17" s="1304"/>
      <c r="N17" s="1304"/>
      <c r="O17" s="1304"/>
      <c r="P17" s="1304"/>
      <c r="Q17" s="1304"/>
      <c r="R17" s="1304"/>
      <c r="S17" s="1304"/>
      <c r="T17" s="1304"/>
      <c r="U17" s="1304"/>
      <c r="V17" s="1304"/>
      <c r="W17" s="1304"/>
      <c r="X17" s="1304"/>
      <c r="Y17" s="1304"/>
      <c r="Z17" s="1304"/>
      <c r="AA17" s="1304"/>
      <c r="AB17" s="1304"/>
      <c r="AC17" s="1304"/>
      <c r="AD17" s="1304"/>
      <c r="AE17" s="1304"/>
      <c r="AF17" s="1304"/>
      <c r="AG17" s="1304"/>
      <c r="AH17" s="1304"/>
      <c r="AI17" s="1304"/>
      <c r="AJ17" s="1304"/>
      <c r="AK17" s="1304"/>
      <c r="AL17" s="1304"/>
      <c r="AM17" s="1304"/>
      <c r="AN17" s="1304"/>
      <c r="AO17" s="1304"/>
      <c r="AP17" s="1304"/>
      <c r="AQ17" s="1304"/>
      <c r="AR17" s="1304"/>
      <c r="AS17" s="1304"/>
      <c r="AT17" s="1304"/>
      <c r="AU17" s="1304"/>
      <c r="AV17" s="1304"/>
      <c r="AW17" s="1304"/>
      <c r="AX17" s="1304"/>
      <c r="AY17" s="1304"/>
      <c r="AZ17" s="1304"/>
      <c r="BA17" s="1304"/>
      <c r="BB17" s="1304"/>
      <c r="BC17" s="1304"/>
      <c r="BD17" s="1304"/>
      <c r="BE17" s="1304"/>
      <c r="BF17" s="1304"/>
      <c r="BG17" s="1304"/>
      <c r="BH17" s="1304"/>
      <c r="BI17" s="1304"/>
      <c r="BJ17" s="1304"/>
      <c r="BK17" s="1304"/>
      <c r="BL17" s="1304"/>
      <c r="BM17" s="1304"/>
      <c r="BN17" s="1304"/>
      <c r="BO17" s="1304"/>
      <c r="BP17" s="1304"/>
      <c r="BQ17" s="1304"/>
      <c r="BR17" s="1304"/>
      <c r="BS17" s="1304"/>
      <c r="BT17" s="1304"/>
      <c r="BU17" s="1304"/>
      <c r="BV17" s="1304"/>
      <c r="BW17" s="1304"/>
      <c r="BX17" s="1304"/>
      <c r="BY17" s="1304"/>
      <c r="BZ17" s="1304"/>
      <c r="CA17" s="1304"/>
      <c r="CB17" s="1304"/>
      <c r="CC17" s="1304"/>
      <c r="CD17" s="1304"/>
      <c r="CE17" s="1304"/>
      <c r="CF17" s="1304"/>
      <c r="CG17" s="1304"/>
      <c r="CH17" s="1304"/>
      <c r="CI17" s="1304"/>
      <c r="CJ17" s="1304"/>
      <c r="CK17" s="1304"/>
      <c r="CL17" s="1304"/>
      <c r="CM17" s="1304"/>
      <c r="CN17" s="1304"/>
      <c r="CO17" s="1304"/>
      <c r="CP17" s="1304"/>
      <c r="CQ17" s="1304"/>
      <c r="CR17" s="1304"/>
      <c r="CS17" s="1304"/>
      <c r="CT17" s="1304"/>
      <c r="CU17" s="1304"/>
      <c r="CV17" s="1304"/>
      <c r="CW17" s="1304"/>
      <c r="CX17" s="1304"/>
      <c r="CY17" s="1304"/>
      <c r="CZ17" s="1304"/>
      <c r="DA17" s="1304"/>
      <c r="DB17" s="1304"/>
      <c r="DC17" s="1304"/>
      <c r="DD17" s="1304"/>
      <c r="DE17" s="1304"/>
    </row>
    <row r="18" spans="1:109" s="255" customFormat="1" ht="13.5" x14ac:dyDescent="0.15">
      <c r="A18" s="1240"/>
      <c r="B18" s="1304"/>
      <c r="C18" s="1304"/>
      <c r="D18" s="1304"/>
      <c r="E18" s="1304"/>
      <c r="F18" s="1304"/>
      <c r="G18" s="1304"/>
      <c r="H18" s="1304"/>
      <c r="I18" s="1304"/>
      <c r="J18" s="1304"/>
      <c r="K18" s="1304"/>
      <c r="L18" s="1304"/>
      <c r="M18" s="1304"/>
      <c r="N18" s="1304"/>
      <c r="O18" s="1304"/>
      <c r="P18" s="1304"/>
      <c r="Q18" s="1304"/>
      <c r="R18" s="1304"/>
      <c r="S18" s="1304"/>
      <c r="T18" s="1304"/>
      <c r="U18" s="1304"/>
      <c r="V18" s="1304"/>
      <c r="W18" s="1304"/>
      <c r="X18" s="1304"/>
      <c r="Y18" s="1304"/>
      <c r="Z18" s="1304"/>
      <c r="AA18" s="1304"/>
      <c r="AB18" s="1304"/>
      <c r="AC18" s="1304"/>
      <c r="AD18" s="1304"/>
      <c r="AE18" s="1304"/>
      <c r="AF18" s="1304"/>
      <c r="AG18" s="1304"/>
      <c r="AH18" s="1304"/>
      <c r="AI18" s="1304"/>
      <c r="AJ18" s="1304"/>
      <c r="AK18" s="1304"/>
      <c r="AL18" s="1304"/>
      <c r="AM18" s="1304"/>
      <c r="AN18" s="1304"/>
      <c r="AO18" s="1304"/>
      <c r="AP18" s="1304"/>
      <c r="AQ18" s="1304"/>
      <c r="AR18" s="1304"/>
      <c r="AS18" s="1304"/>
      <c r="AT18" s="1304"/>
      <c r="AU18" s="1304"/>
      <c r="AV18" s="1304"/>
      <c r="AW18" s="1304"/>
      <c r="AX18" s="1304"/>
      <c r="AY18" s="1304"/>
      <c r="AZ18" s="1304"/>
      <c r="BA18" s="1304"/>
      <c r="BB18" s="1304"/>
      <c r="BC18" s="1304"/>
      <c r="BD18" s="1304"/>
      <c r="BE18" s="1304"/>
      <c r="BF18" s="1304"/>
      <c r="BG18" s="1304"/>
      <c r="BH18" s="1304"/>
      <c r="BI18" s="1304"/>
      <c r="BJ18" s="1304"/>
      <c r="BK18" s="1304"/>
      <c r="BL18" s="1304"/>
      <c r="BM18" s="1304"/>
      <c r="BN18" s="1304"/>
      <c r="BO18" s="1304"/>
      <c r="BP18" s="1304"/>
      <c r="BQ18" s="1304"/>
      <c r="BR18" s="1304"/>
      <c r="BS18" s="1304"/>
      <c r="BT18" s="1304"/>
      <c r="BU18" s="1304"/>
      <c r="BV18" s="1304"/>
      <c r="BW18" s="1304"/>
      <c r="BX18" s="1304"/>
      <c r="BY18" s="1304"/>
      <c r="BZ18" s="1304"/>
      <c r="CA18" s="1304"/>
      <c r="CB18" s="1304"/>
      <c r="CC18" s="1304"/>
      <c r="CD18" s="1304"/>
      <c r="CE18" s="1304"/>
      <c r="CF18" s="1304"/>
      <c r="CG18" s="1304"/>
      <c r="CH18" s="1304"/>
      <c r="CI18" s="1304"/>
      <c r="CJ18" s="1304"/>
      <c r="CK18" s="1304"/>
      <c r="CL18" s="1304"/>
      <c r="CM18" s="1304"/>
      <c r="CN18" s="1304"/>
      <c r="CO18" s="1304"/>
      <c r="CP18" s="1304"/>
      <c r="CQ18" s="1304"/>
      <c r="CR18" s="1304"/>
      <c r="CS18" s="1304"/>
      <c r="CT18" s="1304"/>
      <c r="CU18" s="1304"/>
      <c r="CV18" s="1304"/>
      <c r="CW18" s="1304"/>
      <c r="CX18" s="1304"/>
      <c r="CY18" s="1304"/>
      <c r="CZ18" s="1304"/>
      <c r="DA18" s="1304"/>
      <c r="DB18" s="1304"/>
      <c r="DC18" s="1304"/>
      <c r="DD18" s="1304"/>
      <c r="DE18" s="1304"/>
    </row>
    <row r="19" spans="1:109" ht="13.5" x14ac:dyDescent="0.15">
      <c r="DD19" s="1240"/>
      <c r="DE19" s="1240"/>
    </row>
    <row r="20" spans="1:109" ht="13.5" x14ac:dyDescent="0.15">
      <c r="DD20" s="1240"/>
      <c r="DE20" s="1240"/>
    </row>
    <row r="21" spans="1:109" ht="17.25" customHeight="1" x14ac:dyDescent="0.15">
      <c r="B21" s="1303"/>
      <c r="C21" s="1300"/>
      <c r="D21" s="1300"/>
      <c r="E21" s="1300"/>
      <c r="F21" s="1300"/>
      <c r="G21" s="1300"/>
      <c r="H21" s="1300"/>
      <c r="I21" s="1300"/>
      <c r="J21" s="1300"/>
      <c r="K21" s="1300"/>
      <c r="L21" s="1300"/>
      <c r="M21" s="1300"/>
      <c r="N21" s="1302"/>
      <c r="O21" s="1300"/>
      <c r="P21" s="1300"/>
      <c r="Q21" s="1300"/>
      <c r="R21" s="1300"/>
      <c r="S21" s="1300"/>
      <c r="T21" s="1300"/>
      <c r="U21" s="1300"/>
      <c r="V21" s="1300"/>
      <c r="W21" s="1300"/>
      <c r="X21" s="1300"/>
      <c r="Y21" s="1300"/>
      <c r="Z21" s="1300"/>
      <c r="AA21" s="1300"/>
      <c r="AB21" s="1300"/>
      <c r="AC21" s="1300"/>
      <c r="AD21" s="1300"/>
      <c r="AE21" s="1300"/>
      <c r="AF21" s="1300"/>
      <c r="AG21" s="1300"/>
      <c r="AH21" s="1300"/>
      <c r="AI21" s="1300"/>
      <c r="AJ21" s="1300"/>
      <c r="AK21" s="1300"/>
      <c r="AL21" s="1300"/>
      <c r="AM21" s="1300"/>
      <c r="AN21" s="1300"/>
      <c r="AO21" s="1300"/>
      <c r="AP21" s="1300"/>
      <c r="AQ21" s="1300"/>
      <c r="AR21" s="1300"/>
      <c r="AS21" s="1300"/>
      <c r="AT21" s="1302"/>
      <c r="AU21" s="1300"/>
      <c r="AV21" s="1300"/>
      <c r="AW21" s="1300"/>
      <c r="AX21" s="1300"/>
      <c r="AY21" s="1300"/>
      <c r="AZ21" s="1300"/>
      <c r="BA21" s="1300"/>
      <c r="BB21" s="1300"/>
      <c r="BC21" s="1300"/>
      <c r="BD21" s="1300"/>
      <c r="BE21" s="1300"/>
      <c r="BF21" s="1302"/>
      <c r="BG21" s="1300"/>
      <c r="BH21" s="1300"/>
      <c r="BI21" s="1300"/>
      <c r="BJ21" s="1300"/>
      <c r="BK21" s="1300"/>
      <c r="BL21" s="1300"/>
      <c r="BM21" s="1300"/>
      <c r="BN21" s="1300"/>
      <c r="BO21" s="1300"/>
      <c r="BP21" s="1300"/>
      <c r="BQ21" s="1300"/>
      <c r="BR21" s="1302"/>
      <c r="BS21" s="1300"/>
      <c r="BT21" s="1300"/>
      <c r="BU21" s="1300"/>
      <c r="BV21" s="1300"/>
      <c r="BW21" s="1300"/>
      <c r="BX21" s="1300"/>
      <c r="BY21" s="1300"/>
      <c r="BZ21" s="1300"/>
      <c r="CA21" s="1300"/>
      <c r="CB21" s="1300"/>
      <c r="CC21" s="1300"/>
      <c r="CD21" s="1302"/>
      <c r="CE21" s="1300"/>
      <c r="CF21" s="1300"/>
      <c r="CG21" s="1300"/>
      <c r="CH21" s="1300"/>
      <c r="CI21" s="1300"/>
      <c r="CJ21" s="1300"/>
      <c r="CK21" s="1300"/>
      <c r="CL21" s="1300"/>
      <c r="CM21" s="1300"/>
      <c r="CN21" s="1300"/>
      <c r="CO21" s="1300"/>
      <c r="CP21" s="1302"/>
      <c r="CQ21" s="1300"/>
      <c r="CR21" s="1300"/>
      <c r="CS21" s="1300"/>
      <c r="CT21" s="1300"/>
      <c r="CU21" s="1300"/>
      <c r="CV21" s="1300"/>
      <c r="CW21" s="1300"/>
      <c r="CX21" s="1300"/>
      <c r="CY21" s="1300"/>
      <c r="CZ21" s="1300"/>
      <c r="DA21" s="1300"/>
      <c r="DB21" s="1302"/>
      <c r="DC21" s="1300"/>
      <c r="DD21" s="1299"/>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301" t="s">
        <v>626</v>
      </c>
      <c r="C41" s="1300"/>
      <c r="D41" s="1300"/>
      <c r="E41" s="1300"/>
      <c r="F41" s="1300"/>
      <c r="G41" s="1300"/>
      <c r="H41" s="1300"/>
      <c r="I41" s="1300"/>
      <c r="J41" s="1300"/>
      <c r="K41" s="1300"/>
      <c r="L41" s="1300"/>
      <c r="M41" s="1300"/>
      <c r="N41" s="1300"/>
      <c r="O41" s="1300"/>
      <c r="P41" s="1300"/>
      <c r="Q41" s="1300"/>
      <c r="R41" s="1300"/>
      <c r="S41" s="1300"/>
      <c r="T41" s="1300"/>
      <c r="U41" s="1300"/>
      <c r="V41" s="1300"/>
      <c r="W41" s="1300"/>
      <c r="X41" s="1300"/>
      <c r="Y41" s="1300"/>
      <c r="Z41" s="1300"/>
      <c r="AA41" s="1300"/>
      <c r="AB41" s="1300"/>
      <c r="AC41" s="1300"/>
      <c r="AD41" s="1300"/>
      <c r="AE41" s="1300"/>
      <c r="AF41" s="1300"/>
      <c r="AG41" s="1300"/>
      <c r="AH41" s="1300"/>
      <c r="AI41" s="1300"/>
      <c r="AJ41" s="1300"/>
      <c r="AK41" s="1300"/>
      <c r="AL41" s="1300"/>
      <c r="AM41" s="1300"/>
      <c r="AN41" s="1300"/>
      <c r="AO41" s="1300"/>
      <c r="AP41" s="1300"/>
      <c r="AQ41" s="1300"/>
      <c r="AR41" s="1300"/>
      <c r="AS41" s="1300"/>
      <c r="AT41" s="1300"/>
      <c r="AU41" s="1300"/>
      <c r="AV41" s="1300"/>
      <c r="AW41" s="1300"/>
      <c r="AX41" s="1300"/>
      <c r="AY41" s="1300"/>
      <c r="AZ41" s="1300"/>
      <c r="BA41" s="1300"/>
      <c r="BB41" s="1300"/>
      <c r="BC41" s="1300"/>
      <c r="BD41" s="1300"/>
      <c r="BE41" s="1300"/>
      <c r="BF41" s="1300"/>
      <c r="BG41" s="1300"/>
      <c r="BH41" s="1300"/>
      <c r="BI41" s="1300"/>
      <c r="BJ41" s="1300"/>
      <c r="BK41" s="1300"/>
      <c r="BL41" s="1300"/>
      <c r="BM41" s="1300"/>
      <c r="BN41" s="1300"/>
      <c r="BO41" s="1300"/>
      <c r="BP41" s="1300"/>
      <c r="BQ41" s="1300"/>
      <c r="BR41" s="1300"/>
      <c r="BS41" s="1300"/>
      <c r="BT41" s="1300"/>
      <c r="BU41" s="1300"/>
      <c r="BV41" s="1300"/>
      <c r="BW41" s="1300"/>
      <c r="BX41" s="1300"/>
      <c r="BY41" s="1300"/>
      <c r="BZ41" s="1300"/>
      <c r="CA41" s="1300"/>
      <c r="CB41" s="1300"/>
      <c r="CC41" s="1300"/>
      <c r="CD41" s="1300"/>
      <c r="CE41" s="1300"/>
      <c r="CF41" s="1300"/>
      <c r="CG41" s="1300"/>
      <c r="CH41" s="1300"/>
      <c r="CI41" s="1300"/>
      <c r="CJ41" s="1300"/>
      <c r="CK41" s="1300"/>
      <c r="CL41" s="1300"/>
      <c r="CM41" s="1300"/>
      <c r="CN41" s="1300"/>
      <c r="CO41" s="1300"/>
      <c r="CP41" s="1300"/>
      <c r="CQ41" s="1300"/>
      <c r="CR41" s="1300"/>
      <c r="CS41" s="1300"/>
      <c r="CT41" s="1300"/>
      <c r="CU41" s="1300"/>
      <c r="CV41" s="1300"/>
      <c r="CW41" s="1300"/>
      <c r="CX41" s="1300"/>
      <c r="CY41" s="1300"/>
      <c r="CZ41" s="1300"/>
      <c r="DA41" s="1300"/>
      <c r="DB41" s="1300"/>
      <c r="DC41" s="1300"/>
      <c r="DD41" s="1299"/>
    </row>
    <row r="42" spans="2:109" ht="13.5" x14ac:dyDescent="0.15">
      <c r="B42" s="1241"/>
      <c r="G42" s="1277"/>
      <c r="I42" s="1276"/>
      <c r="J42" s="1276"/>
      <c r="K42" s="1276"/>
      <c r="AM42" s="1277"/>
      <c r="AN42" s="1277" t="s">
        <v>622</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98" t="s">
        <v>625</v>
      </c>
      <c r="AO43" s="1297"/>
      <c r="AP43" s="1297"/>
      <c r="AQ43" s="1297"/>
      <c r="AR43" s="1297"/>
      <c r="AS43" s="1297"/>
      <c r="AT43" s="1297"/>
      <c r="AU43" s="1297"/>
      <c r="AV43" s="1297"/>
      <c r="AW43" s="1297"/>
      <c r="AX43" s="1297"/>
      <c r="AY43" s="1297"/>
      <c r="AZ43" s="1297"/>
      <c r="BA43" s="1297"/>
      <c r="BB43" s="1297"/>
      <c r="BC43" s="1297"/>
      <c r="BD43" s="1297"/>
      <c r="BE43" s="1297"/>
      <c r="BF43" s="1297"/>
      <c r="BG43" s="1297"/>
      <c r="BH43" s="1297"/>
      <c r="BI43" s="1297"/>
      <c r="BJ43" s="1297"/>
      <c r="BK43" s="1297"/>
      <c r="BL43" s="1297"/>
      <c r="BM43" s="1297"/>
      <c r="BN43" s="1297"/>
      <c r="BO43" s="1297"/>
      <c r="BP43" s="1297"/>
      <c r="BQ43" s="1297"/>
      <c r="BR43" s="1297"/>
      <c r="BS43" s="1297"/>
      <c r="BT43" s="1297"/>
      <c r="BU43" s="1297"/>
      <c r="BV43" s="1297"/>
      <c r="BW43" s="1297"/>
      <c r="BX43" s="1297"/>
      <c r="BY43" s="1297"/>
      <c r="BZ43" s="1297"/>
      <c r="CA43" s="1297"/>
      <c r="CB43" s="1297"/>
      <c r="CC43" s="1297"/>
      <c r="CD43" s="1297"/>
      <c r="CE43" s="1297"/>
      <c r="CF43" s="1297"/>
      <c r="CG43" s="1297"/>
      <c r="CH43" s="1297"/>
      <c r="CI43" s="1297"/>
      <c r="CJ43" s="1297"/>
      <c r="CK43" s="1297"/>
      <c r="CL43" s="1297"/>
      <c r="CM43" s="1297"/>
      <c r="CN43" s="1297"/>
      <c r="CO43" s="1297"/>
      <c r="CP43" s="1297"/>
      <c r="CQ43" s="1297"/>
      <c r="CR43" s="1297"/>
      <c r="CS43" s="1297"/>
      <c r="CT43" s="1297"/>
      <c r="CU43" s="1297"/>
      <c r="CV43" s="1297"/>
      <c r="CW43" s="1297"/>
      <c r="CX43" s="1297"/>
      <c r="CY43" s="1297"/>
      <c r="CZ43" s="1297"/>
      <c r="DA43" s="1297"/>
      <c r="DB43" s="1297"/>
      <c r="DC43" s="1296"/>
    </row>
    <row r="44" spans="2:109" ht="13.5" x14ac:dyDescent="0.15">
      <c r="B44" s="1241"/>
      <c r="AN44" s="1295"/>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3"/>
    </row>
    <row r="45" spans="2:109" ht="13.5" x14ac:dyDescent="0.15">
      <c r="B45" s="1241"/>
      <c r="AN45" s="1295"/>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3"/>
    </row>
    <row r="46" spans="2:109" ht="13.5" x14ac:dyDescent="0.15">
      <c r="B46" s="1241"/>
      <c r="AN46" s="1295"/>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3"/>
    </row>
    <row r="47" spans="2:109" ht="13.5" x14ac:dyDescent="0.15">
      <c r="B47" s="1241"/>
      <c r="AN47" s="1292"/>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0"/>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620</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533</v>
      </c>
      <c r="BQ50" s="1249"/>
      <c r="BR50" s="1249"/>
      <c r="BS50" s="1249"/>
      <c r="BT50" s="1249"/>
      <c r="BU50" s="1249"/>
      <c r="BV50" s="1249"/>
      <c r="BW50" s="1249"/>
      <c r="BX50" s="1249" t="s">
        <v>534</v>
      </c>
      <c r="BY50" s="1249"/>
      <c r="BZ50" s="1249"/>
      <c r="CA50" s="1249"/>
      <c r="CB50" s="1249"/>
      <c r="CC50" s="1249"/>
      <c r="CD50" s="1249"/>
      <c r="CE50" s="1249"/>
      <c r="CF50" s="1249" t="s">
        <v>535</v>
      </c>
      <c r="CG50" s="1249"/>
      <c r="CH50" s="1249"/>
      <c r="CI50" s="1249"/>
      <c r="CJ50" s="1249"/>
      <c r="CK50" s="1249"/>
      <c r="CL50" s="1249"/>
      <c r="CM50" s="1249"/>
      <c r="CN50" s="1249" t="s">
        <v>536</v>
      </c>
      <c r="CO50" s="1249"/>
      <c r="CP50" s="1249"/>
      <c r="CQ50" s="1249"/>
      <c r="CR50" s="1249"/>
      <c r="CS50" s="1249"/>
      <c r="CT50" s="1249"/>
      <c r="CU50" s="1249"/>
      <c r="CV50" s="1249" t="s">
        <v>537</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619</v>
      </c>
      <c r="AO51" s="1248"/>
      <c r="AP51" s="1248"/>
      <c r="AQ51" s="1248"/>
      <c r="AR51" s="1248"/>
      <c r="AS51" s="1248"/>
      <c r="AT51" s="1248"/>
      <c r="AU51" s="1248"/>
      <c r="AV51" s="1248"/>
      <c r="AW51" s="1248"/>
      <c r="AX51" s="1248"/>
      <c r="AY51" s="1248"/>
      <c r="AZ51" s="1248"/>
      <c r="BA51" s="1248"/>
      <c r="BB51" s="1248" t="s">
        <v>617</v>
      </c>
      <c r="BC51" s="1248"/>
      <c r="BD51" s="1248"/>
      <c r="BE51" s="1248"/>
      <c r="BF51" s="1248"/>
      <c r="BG51" s="1248"/>
      <c r="BH51" s="1248"/>
      <c r="BI51" s="1248"/>
      <c r="BJ51" s="1248"/>
      <c r="BK51" s="1248"/>
      <c r="BL51" s="1248"/>
      <c r="BM51" s="1248"/>
      <c r="BN51" s="1248"/>
      <c r="BO51" s="1248"/>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624</v>
      </c>
      <c r="BC53" s="1248"/>
      <c r="BD53" s="1248"/>
      <c r="BE53" s="1248"/>
      <c r="BF53" s="1248"/>
      <c r="BG53" s="1248"/>
      <c r="BH53" s="1248"/>
      <c r="BI53" s="1248"/>
      <c r="BJ53" s="1248"/>
      <c r="BK53" s="1248"/>
      <c r="BL53" s="1248"/>
      <c r="BM53" s="1248"/>
      <c r="BN53" s="1248"/>
      <c r="BO53" s="1248"/>
      <c r="BP53" s="1247">
        <v>55.8</v>
      </c>
      <c r="BQ53" s="1247"/>
      <c r="BR53" s="1247"/>
      <c r="BS53" s="1247"/>
      <c r="BT53" s="1247"/>
      <c r="BU53" s="1247"/>
      <c r="BV53" s="1247"/>
      <c r="BW53" s="1247"/>
      <c r="BX53" s="1247">
        <v>57.3</v>
      </c>
      <c r="BY53" s="1247"/>
      <c r="BZ53" s="1247"/>
      <c r="CA53" s="1247"/>
      <c r="CB53" s="1247"/>
      <c r="CC53" s="1247"/>
      <c r="CD53" s="1247"/>
      <c r="CE53" s="1247"/>
      <c r="CF53" s="1247">
        <v>57.2</v>
      </c>
      <c r="CG53" s="1247"/>
      <c r="CH53" s="1247"/>
      <c r="CI53" s="1247"/>
      <c r="CJ53" s="1247"/>
      <c r="CK53" s="1247"/>
      <c r="CL53" s="1247"/>
      <c r="CM53" s="1247"/>
      <c r="CN53" s="1247">
        <v>57.6</v>
      </c>
      <c r="CO53" s="1247"/>
      <c r="CP53" s="1247"/>
      <c r="CQ53" s="1247"/>
      <c r="CR53" s="1247"/>
      <c r="CS53" s="1247"/>
      <c r="CT53" s="1247"/>
      <c r="CU53" s="1247"/>
      <c r="CV53" s="1247">
        <v>59</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618</v>
      </c>
      <c r="AO55" s="1249"/>
      <c r="AP55" s="1249"/>
      <c r="AQ55" s="1249"/>
      <c r="AR55" s="1249"/>
      <c r="AS55" s="1249"/>
      <c r="AT55" s="1249"/>
      <c r="AU55" s="1249"/>
      <c r="AV55" s="1249"/>
      <c r="AW55" s="1249"/>
      <c r="AX55" s="1249"/>
      <c r="AY55" s="1249"/>
      <c r="AZ55" s="1249"/>
      <c r="BA55" s="1249"/>
      <c r="BB55" s="1248" t="s">
        <v>617</v>
      </c>
      <c r="BC55" s="1248"/>
      <c r="BD55" s="1248"/>
      <c r="BE55" s="1248"/>
      <c r="BF55" s="1248"/>
      <c r="BG55" s="1248"/>
      <c r="BH55" s="1248"/>
      <c r="BI55" s="1248"/>
      <c r="BJ55" s="1248"/>
      <c r="BK55" s="1248"/>
      <c r="BL55" s="1248"/>
      <c r="BM55" s="1248"/>
      <c r="BN55" s="1248"/>
      <c r="BO55" s="1248"/>
      <c r="BP55" s="1247">
        <v>20.2</v>
      </c>
      <c r="BQ55" s="1247"/>
      <c r="BR55" s="1247"/>
      <c r="BS55" s="1247"/>
      <c r="BT55" s="1247"/>
      <c r="BU55" s="1247"/>
      <c r="BV55" s="1247"/>
      <c r="BW55" s="1247"/>
      <c r="BX55" s="1247">
        <v>18.2</v>
      </c>
      <c r="BY55" s="1247"/>
      <c r="BZ55" s="1247"/>
      <c r="CA55" s="1247"/>
      <c r="CB55" s="1247"/>
      <c r="CC55" s="1247"/>
      <c r="CD55" s="1247"/>
      <c r="CE55" s="1247"/>
      <c r="CF55" s="1247">
        <v>20.3</v>
      </c>
      <c r="CG55" s="1247"/>
      <c r="CH55" s="1247"/>
      <c r="CI55" s="1247"/>
      <c r="CJ55" s="1247"/>
      <c r="CK55" s="1247"/>
      <c r="CL55" s="1247"/>
      <c r="CM55" s="1247"/>
      <c r="CN55" s="1247">
        <v>15.5</v>
      </c>
      <c r="CO55" s="1247"/>
      <c r="CP55" s="1247"/>
      <c r="CQ55" s="1247"/>
      <c r="CR55" s="1247"/>
      <c r="CS55" s="1247"/>
      <c r="CT55" s="1247"/>
      <c r="CU55" s="1247"/>
      <c r="CV55" s="1247">
        <v>4.5999999999999996</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624</v>
      </c>
      <c r="BC57" s="1248"/>
      <c r="BD57" s="1248"/>
      <c r="BE57" s="1248"/>
      <c r="BF57" s="1248"/>
      <c r="BG57" s="1248"/>
      <c r="BH57" s="1248"/>
      <c r="BI57" s="1248"/>
      <c r="BJ57" s="1248"/>
      <c r="BK57" s="1248"/>
      <c r="BL57" s="1248"/>
      <c r="BM57" s="1248"/>
      <c r="BN57" s="1248"/>
      <c r="BO57" s="1248"/>
      <c r="BP57" s="1247">
        <v>57.5</v>
      </c>
      <c r="BQ57" s="1247"/>
      <c r="BR57" s="1247"/>
      <c r="BS57" s="1247"/>
      <c r="BT57" s="1247"/>
      <c r="BU57" s="1247"/>
      <c r="BV57" s="1247"/>
      <c r="BW57" s="1247"/>
      <c r="BX57" s="1247">
        <v>59.3</v>
      </c>
      <c r="BY57" s="1247"/>
      <c r="BZ57" s="1247"/>
      <c r="CA57" s="1247"/>
      <c r="CB57" s="1247"/>
      <c r="CC57" s="1247"/>
      <c r="CD57" s="1247"/>
      <c r="CE57" s="1247"/>
      <c r="CF57" s="1247">
        <v>60.3</v>
      </c>
      <c r="CG57" s="1247"/>
      <c r="CH57" s="1247"/>
      <c r="CI57" s="1247"/>
      <c r="CJ57" s="1247"/>
      <c r="CK57" s="1247"/>
      <c r="CL57" s="1247"/>
      <c r="CM57" s="1247"/>
      <c r="CN57" s="1247">
        <v>61.5</v>
      </c>
      <c r="CO57" s="1247"/>
      <c r="CP57" s="1247"/>
      <c r="CQ57" s="1247"/>
      <c r="CR57" s="1247"/>
      <c r="CS57" s="1247"/>
      <c r="CT57" s="1247"/>
      <c r="CU57" s="1247"/>
      <c r="CV57" s="1247">
        <v>61</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623</v>
      </c>
    </row>
    <row r="64" spans="1:109" ht="13.5" x14ac:dyDescent="0.15">
      <c r="B64" s="1241"/>
      <c r="G64" s="1277"/>
      <c r="I64" s="1279"/>
      <c r="J64" s="1279"/>
      <c r="K64" s="1279"/>
      <c r="L64" s="1279"/>
      <c r="M64" s="1279"/>
      <c r="N64" s="1278"/>
      <c r="AM64" s="1277"/>
      <c r="AN64" s="1277" t="s">
        <v>622</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621</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620</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533</v>
      </c>
      <c r="BQ72" s="1249"/>
      <c r="BR72" s="1249"/>
      <c r="BS72" s="1249"/>
      <c r="BT72" s="1249"/>
      <c r="BU72" s="1249"/>
      <c r="BV72" s="1249"/>
      <c r="BW72" s="1249"/>
      <c r="BX72" s="1249" t="s">
        <v>534</v>
      </c>
      <c r="BY72" s="1249"/>
      <c r="BZ72" s="1249"/>
      <c r="CA72" s="1249"/>
      <c r="CB72" s="1249"/>
      <c r="CC72" s="1249"/>
      <c r="CD72" s="1249"/>
      <c r="CE72" s="1249"/>
      <c r="CF72" s="1249" t="s">
        <v>535</v>
      </c>
      <c r="CG72" s="1249"/>
      <c r="CH72" s="1249"/>
      <c r="CI72" s="1249"/>
      <c r="CJ72" s="1249"/>
      <c r="CK72" s="1249"/>
      <c r="CL72" s="1249"/>
      <c r="CM72" s="1249"/>
      <c r="CN72" s="1249" t="s">
        <v>536</v>
      </c>
      <c r="CO72" s="1249"/>
      <c r="CP72" s="1249"/>
      <c r="CQ72" s="1249"/>
      <c r="CR72" s="1249"/>
      <c r="CS72" s="1249"/>
      <c r="CT72" s="1249"/>
      <c r="CU72" s="1249"/>
      <c r="CV72" s="1249" t="s">
        <v>537</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619</v>
      </c>
      <c r="AO73" s="1248"/>
      <c r="AP73" s="1248"/>
      <c r="AQ73" s="1248"/>
      <c r="AR73" s="1248"/>
      <c r="AS73" s="1248"/>
      <c r="AT73" s="1248"/>
      <c r="AU73" s="1248"/>
      <c r="AV73" s="1248"/>
      <c r="AW73" s="1248"/>
      <c r="AX73" s="1248"/>
      <c r="AY73" s="1248"/>
      <c r="AZ73" s="1248"/>
      <c r="BA73" s="1248"/>
      <c r="BB73" s="1248" t="s">
        <v>617</v>
      </c>
      <c r="BC73" s="1248"/>
      <c r="BD73" s="1248"/>
      <c r="BE73" s="1248"/>
      <c r="BF73" s="1248"/>
      <c r="BG73" s="1248"/>
      <c r="BH73" s="1248"/>
      <c r="BI73" s="1248"/>
      <c r="BJ73" s="1248"/>
      <c r="BK73" s="1248"/>
      <c r="BL73" s="1248"/>
      <c r="BM73" s="1248"/>
      <c r="BN73" s="1248"/>
      <c r="BO73" s="1248"/>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616</v>
      </c>
      <c r="BC75" s="1248"/>
      <c r="BD75" s="1248"/>
      <c r="BE75" s="1248"/>
      <c r="BF75" s="1248"/>
      <c r="BG75" s="1248"/>
      <c r="BH75" s="1248"/>
      <c r="BI75" s="1248"/>
      <c r="BJ75" s="1248"/>
      <c r="BK75" s="1248"/>
      <c r="BL75" s="1248"/>
      <c r="BM75" s="1248"/>
      <c r="BN75" s="1248"/>
      <c r="BO75" s="1248"/>
      <c r="BP75" s="1247">
        <v>-1</v>
      </c>
      <c r="BQ75" s="1247"/>
      <c r="BR75" s="1247"/>
      <c r="BS75" s="1247"/>
      <c r="BT75" s="1247"/>
      <c r="BU75" s="1247"/>
      <c r="BV75" s="1247"/>
      <c r="BW75" s="1247"/>
      <c r="BX75" s="1247">
        <v>-1.5</v>
      </c>
      <c r="BY75" s="1247"/>
      <c r="BZ75" s="1247"/>
      <c r="CA75" s="1247"/>
      <c r="CB75" s="1247"/>
      <c r="CC75" s="1247"/>
      <c r="CD75" s="1247"/>
      <c r="CE75" s="1247"/>
      <c r="CF75" s="1247">
        <v>-2.1</v>
      </c>
      <c r="CG75" s="1247"/>
      <c r="CH75" s="1247"/>
      <c r="CI75" s="1247"/>
      <c r="CJ75" s="1247"/>
      <c r="CK75" s="1247"/>
      <c r="CL75" s="1247"/>
      <c r="CM75" s="1247"/>
      <c r="CN75" s="1247">
        <v>-2.4</v>
      </c>
      <c r="CO75" s="1247"/>
      <c r="CP75" s="1247"/>
      <c r="CQ75" s="1247"/>
      <c r="CR75" s="1247"/>
      <c r="CS75" s="1247"/>
      <c r="CT75" s="1247"/>
      <c r="CU75" s="1247"/>
      <c r="CV75" s="1247">
        <v>-2.4</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618</v>
      </c>
      <c r="AO77" s="1249"/>
      <c r="AP77" s="1249"/>
      <c r="AQ77" s="1249"/>
      <c r="AR77" s="1249"/>
      <c r="AS77" s="1249"/>
      <c r="AT77" s="1249"/>
      <c r="AU77" s="1249"/>
      <c r="AV77" s="1249"/>
      <c r="AW77" s="1249"/>
      <c r="AX77" s="1249"/>
      <c r="AY77" s="1249"/>
      <c r="AZ77" s="1249"/>
      <c r="BA77" s="1249"/>
      <c r="BB77" s="1248" t="s">
        <v>617</v>
      </c>
      <c r="BC77" s="1248"/>
      <c r="BD77" s="1248"/>
      <c r="BE77" s="1248"/>
      <c r="BF77" s="1248"/>
      <c r="BG77" s="1248"/>
      <c r="BH77" s="1248"/>
      <c r="BI77" s="1248"/>
      <c r="BJ77" s="1248"/>
      <c r="BK77" s="1248"/>
      <c r="BL77" s="1248"/>
      <c r="BM77" s="1248"/>
      <c r="BN77" s="1248"/>
      <c r="BO77" s="1248"/>
      <c r="BP77" s="1247">
        <v>20.2</v>
      </c>
      <c r="BQ77" s="1247"/>
      <c r="BR77" s="1247"/>
      <c r="BS77" s="1247"/>
      <c r="BT77" s="1247"/>
      <c r="BU77" s="1247"/>
      <c r="BV77" s="1247"/>
      <c r="BW77" s="1247"/>
      <c r="BX77" s="1247">
        <v>18.2</v>
      </c>
      <c r="BY77" s="1247"/>
      <c r="BZ77" s="1247"/>
      <c r="CA77" s="1247"/>
      <c r="CB77" s="1247"/>
      <c r="CC77" s="1247"/>
      <c r="CD77" s="1247"/>
      <c r="CE77" s="1247"/>
      <c r="CF77" s="1247">
        <v>20.3</v>
      </c>
      <c r="CG77" s="1247"/>
      <c r="CH77" s="1247"/>
      <c r="CI77" s="1247"/>
      <c r="CJ77" s="1247"/>
      <c r="CK77" s="1247"/>
      <c r="CL77" s="1247"/>
      <c r="CM77" s="1247"/>
      <c r="CN77" s="1247">
        <v>15.5</v>
      </c>
      <c r="CO77" s="1247"/>
      <c r="CP77" s="1247"/>
      <c r="CQ77" s="1247"/>
      <c r="CR77" s="1247"/>
      <c r="CS77" s="1247"/>
      <c r="CT77" s="1247"/>
      <c r="CU77" s="1247"/>
      <c r="CV77" s="1247">
        <v>4.5999999999999996</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616</v>
      </c>
      <c r="BC79" s="1248"/>
      <c r="BD79" s="1248"/>
      <c r="BE79" s="1248"/>
      <c r="BF79" s="1248"/>
      <c r="BG79" s="1248"/>
      <c r="BH79" s="1248"/>
      <c r="BI79" s="1248"/>
      <c r="BJ79" s="1248"/>
      <c r="BK79" s="1248"/>
      <c r="BL79" s="1248"/>
      <c r="BM79" s="1248"/>
      <c r="BN79" s="1248"/>
      <c r="BO79" s="1248"/>
      <c r="BP79" s="1247">
        <v>6.8</v>
      </c>
      <c r="BQ79" s="1247"/>
      <c r="BR79" s="1247"/>
      <c r="BS79" s="1247"/>
      <c r="BT79" s="1247"/>
      <c r="BU79" s="1247"/>
      <c r="BV79" s="1247"/>
      <c r="BW79" s="1247"/>
      <c r="BX79" s="1247">
        <v>6.8</v>
      </c>
      <c r="BY79" s="1247"/>
      <c r="BZ79" s="1247"/>
      <c r="CA79" s="1247"/>
      <c r="CB79" s="1247"/>
      <c r="CC79" s="1247"/>
      <c r="CD79" s="1247"/>
      <c r="CE79" s="1247"/>
      <c r="CF79" s="1247">
        <v>6.6</v>
      </c>
      <c r="CG79" s="1247"/>
      <c r="CH79" s="1247"/>
      <c r="CI79" s="1247"/>
      <c r="CJ79" s="1247"/>
      <c r="CK79" s="1247"/>
      <c r="CL79" s="1247"/>
      <c r="CM79" s="1247"/>
      <c r="CN79" s="1247">
        <v>6.4</v>
      </c>
      <c r="CO79" s="1247"/>
      <c r="CP79" s="1247"/>
      <c r="CQ79" s="1247"/>
      <c r="CR79" s="1247"/>
      <c r="CS79" s="1247"/>
      <c r="CT79" s="1247"/>
      <c r="CU79" s="1247"/>
      <c r="CV79" s="1247">
        <v>6.3</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bgD7VoKPWfFy6gKRd0Aigl32h1I3K2XwTOmvchmjYHrfwakQz72vDPkeseaAXaziGbjG+HvpGi2vql3Uosf5cg==" saltValue="qYPfewfkH+Ox+CrBsbkEo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480</v>
      </c>
    </row>
  </sheetData>
  <sheetProtection algorithmName="SHA-512" hashValue="IZgQcuI9pRiVkaVbIBY7CfawQvliUG8F9RZBCeUemDrmnogse9YvYaUI4vzF8YacuKUho5MlWolbmku2qtI1JQ==" saltValue="Q8lhar5qLDeqXOJiFVXwq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480</v>
      </c>
    </row>
  </sheetData>
  <sheetProtection algorithmName="SHA-512" hashValue="BQJ3GdGS8A9tCHvYEbp0UDthOVIRZRPUcKADX8u6cr7O90tDgmfeBP6dBNewhdNE47+AuxLuV6nhGq51lzQDeA==" saltValue="1ChkBHfCZPatYKCUh5j5O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530</v>
      </c>
      <c r="G2" s="148"/>
      <c r="H2" s="149"/>
    </row>
    <row r="3" spans="1:8" x14ac:dyDescent="0.15">
      <c r="A3" s="145" t="s">
        <v>523</v>
      </c>
      <c r="B3" s="150"/>
      <c r="C3" s="151"/>
      <c r="D3" s="152">
        <v>54660</v>
      </c>
      <c r="E3" s="153"/>
      <c r="F3" s="154">
        <v>52191</v>
      </c>
      <c r="G3" s="155"/>
      <c r="H3" s="156"/>
    </row>
    <row r="4" spans="1:8" x14ac:dyDescent="0.15">
      <c r="A4" s="157"/>
      <c r="B4" s="158"/>
      <c r="C4" s="159"/>
      <c r="D4" s="160">
        <v>44868</v>
      </c>
      <c r="E4" s="161"/>
      <c r="F4" s="162">
        <v>24843</v>
      </c>
      <c r="G4" s="163"/>
      <c r="H4" s="164"/>
    </row>
    <row r="5" spans="1:8" x14ac:dyDescent="0.15">
      <c r="A5" s="145" t="s">
        <v>525</v>
      </c>
      <c r="B5" s="150"/>
      <c r="C5" s="151"/>
      <c r="D5" s="152">
        <v>47383</v>
      </c>
      <c r="E5" s="153"/>
      <c r="F5" s="154">
        <v>47387</v>
      </c>
      <c r="G5" s="155"/>
      <c r="H5" s="156"/>
    </row>
    <row r="6" spans="1:8" x14ac:dyDescent="0.15">
      <c r="A6" s="157"/>
      <c r="B6" s="158"/>
      <c r="C6" s="159"/>
      <c r="D6" s="160">
        <v>35600</v>
      </c>
      <c r="E6" s="161"/>
      <c r="F6" s="162">
        <v>24928</v>
      </c>
      <c r="G6" s="163"/>
      <c r="H6" s="164"/>
    </row>
    <row r="7" spans="1:8" x14ac:dyDescent="0.15">
      <c r="A7" s="145" t="s">
        <v>526</v>
      </c>
      <c r="B7" s="150"/>
      <c r="C7" s="151"/>
      <c r="D7" s="152">
        <v>75491</v>
      </c>
      <c r="E7" s="153"/>
      <c r="F7" s="154">
        <v>51264</v>
      </c>
      <c r="G7" s="155"/>
      <c r="H7" s="156"/>
    </row>
    <row r="8" spans="1:8" x14ac:dyDescent="0.15">
      <c r="A8" s="157"/>
      <c r="B8" s="158"/>
      <c r="C8" s="159"/>
      <c r="D8" s="160">
        <v>61376</v>
      </c>
      <c r="E8" s="161"/>
      <c r="F8" s="162">
        <v>26040</v>
      </c>
      <c r="G8" s="163"/>
      <c r="H8" s="164"/>
    </row>
    <row r="9" spans="1:8" x14ac:dyDescent="0.15">
      <c r="A9" s="145" t="s">
        <v>527</v>
      </c>
      <c r="B9" s="150"/>
      <c r="C9" s="151"/>
      <c r="D9" s="152">
        <v>76907</v>
      </c>
      <c r="E9" s="153"/>
      <c r="F9" s="154">
        <v>52068</v>
      </c>
      <c r="G9" s="155"/>
      <c r="H9" s="156"/>
    </row>
    <row r="10" spans="1:8" x14ac:dyDescent="0.15">
      <c r="A10" s="157"/>
      <c r="B10" s="158"/>
      <c r="C10" s="159"/>
      <c r="D10" s="160">
        <v>62875</v>
      </c>
      <c r="E10" s="161"/>
      <c r="F10" s="162">
        <v>26936</v>
      </c>
      <c r="G10" s="163"/>
      <c r="H10" s="164"/>
    </row>
    <row r="11" spans="1:8" x14ac:dyDescent="0.15">
      <c r="A11" s="145" t="s">
        <v>528</v>
      </c>
      <c r="B11" s="150"/>
      <c r="C11" s="151"/>
      <c r="D11" s="152">
        <v>33453</v>
      </c>
      <c r="E11" s="153"/>
      <c r="F11" s="154">
        <v>47161</v>
      </c>
      <c r="G11" s="155"/>
      <c r="H11" s="156"/>
    </row>
    <row r="12" spans="1:8" x14ac:dyDescent="0.15">
      <c r="A12" s="157"/>
      <c r="B12" s="158"/>
      <c r="C12" s="165"/>
      <c r="D12" s="160">
        <v>23626</v>
      </c>
      <c r="E12" s="161"/>
      <c r="F12" s="162">
        <v>24595</v>
      </c>
      <c r="G12" s="163"/>
      <c r="H12" s="164"/>
    </row>
    <row r="13" spans="1:8" x14ac:dyDescent="0.15">
      <c r="A13" s="145"/>
      <c r="B13" s="150"/>
      <c r="C13" s="166"/>
      <c r="D13" s="167">
        <v>57579</v>
      </c>
      <c r="E13" s="168"/>
      <c r="F13" s="169">
        <v>50014</v>
      </c>
      <c r="G13" s="170"/>
      <c r="H13" s="156"/>
    </row>
    <row r="14" spans="1:8" x14ac:dyDescent="0.15">
      <c r="A14" s="157"/>
      <c r="B14" s="158"/>
      <c r="C14" s="159"/>
      <c r="D14" s="160">
        <v>45669</v>
      </c>
      <c r="E14" s="161"/>
      <c r="F14" s="162">
        <v>25468</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12.08</v>
      </c>
      <c r="C19" s="171">
        <f>ROUND(VALUE(SUBSTITUTE(実質収支比率等に係る経年分析!G$48,"▲","-")),2)</f>
        <v>9.27</v>
      </c>
      <c r="D19" s="171">
        <f>ROUND(VALUE(SUBSTITUTE(実質収支比率等に係る経年分析!H$48,"▲","-")),2)</f>
        <v>9.64</v>
      </c>
      <c r="E19" s="171">
        <f>ROUND(VALUE(SUBSTITUTE(実質収支比率等に係る経年分析!I$48,"▲","-")),2)</f>
        <v>7.12</v>
      </c>
      <c r="F19" s="171">
        <f>ROUND(VALUE(SUBSTITUTE(実質収支比率等に係る経年分析!J$48,"▲","-")),2)</f>
        <v>9.16</v>
      </c>
    </row>
    <row r="20" spans="1:11" x14ac:dyDescent="0.15">
      <c r="A20" s="171" t="s">
        <v>54</v>
      </c>
      <c r="B20" s="171">
        <f>ROUND(VALUE(SUBSTITUTE(実質収支比率等に係る経年分析!F$47,"▲","-")),2)</f>
        <v>62.67</v>
      </c>
      <c r="C20" s="171">
        <f>ROUND(VALUE(SUBSTITUTE(実質収支比率等に係る経年分析!G$47,"▲","-")),2)</f>
        <v>71.08</v>
      </c>
      <c r="D20" s="171">
        <f>ROUND(VALUE(SUBSTITUTE(実質収支比率等に係る経年分析!H$47,"▲","-")),2)</f>
        <v>74.819999999999993</v>
      </c>
      <c r="E20" s="171">
        <f>ROUND(VALUE(SUBSTITUTE(実質収支比率等に係る経年分析!I$47,"▲","-")),2)</f>
        <v>71.97</v>
      </c>
      <c r="F20" s="171">
        <f>ROUND(VALUE(SUBSTITUTE(実質収支比率等に係る経年分析!J$47,"▲","-")),2)</f>
        <v>74.78</v>
      </c>
    </row>
    <row r="21" spans="1:11" x14ac:dyDescent="0.15">
      <c r="A21" s="171" t="s">
        <v>55</v>
      </c>
      <c r="B21" s="171">
        <f>IF(ISNUMBER(VALUE(SUBSTITUTE(実質収支比率等に係る経年分析!F$49,"▲","-"))),ROUND(VALUE(SUBSTITUTE(実質収支比率等に係る経年分析!F$49,"▲","-")),2),NA())</f>
        <v>-14.61</v>
      </c>
      <c r="C21" s="171">
        <f>IF(ISNUMBER(VALUE(SUBSTITUTE(実質収支比率等に係る経年分析!G$49,"▲","-"))),ROUND(VALUE(SUBSTITUTE(実質収支比率等に係る経年分析!G$49,"▲","-")),2),NA())</f>
        <v>-5.56</v>
      </c>
      <c r="D21" s="171">
        <f>IF(ISNUMBER(VALUE(SUBSTITUTE(実質収支比率等に係る経年分析!H$49,"▲","-"))),ROUND(VALUE(SUBSTITUTE(実質収支比率等に係る経年分析!H$49,"▲","-")),2),NA())</f>
        <v>-5.5</v>
      </c>
      <c r="E21" s="171">
        <f>IF(ISNUMBER(VALUE(SUBSTITUTE(実質収支比率等に係る経年分析!I$49,"▲","-"))),ROUND(VALUE(SUBSTITUTE(実質収支比率等に係る経年分析!I$49,"▲","-")),2),NA())</f>
        <v>-8.8800000000000008</v>
      </c>
      <c r="F21" s="171">
        <f>IF(ISNUMBER(VALUE(SUBSTITUTE(実質収支比率等に係る経年分析!J$49,"▲","-"))),ROUND(VALUE(SUBSTITUTE(実質収支比率等に係る経年分析!J$49,"▲","-")),2),NA())</f>
        <v>2.66</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0.04</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15">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1.53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1.35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0.08</v>
      </c>
    </row>
    <row r="31" spans="1:11" x14ac:dyDescent="0.15">
      <c r="A31" s="172" t="str">
        <f>IF(連結実質赤字比率に係る赤字・黒字の構成分析!C$39="",NA(),連結実質赤字比率に係る赤字・黒字の構成分析!C$39)</f>
        <v>国民健康保険診療所特別会計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0.28999999999999998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0.25</v>
      </c>
    </row>
    <row r="33" spans="1:16" x14ac:dyDescent="0.15">
      <c r="A33" s="172" t="str">
        <f>IF(連結実質赤字比率に係る赤字・黒字の構成分析!C$37="",NA(),連結実質赤字比率に係る赤字・黒字の構成分析!C$37)</f>
        <v>介護老人保健施設事業会計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0.93</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9.16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9.58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9.11</v>
      </c>
    </row>
    <row r="36" spans="1:16" x14ac:dyDescent="0.15">
      <c r="A36" s="172" t="str">
        <f>IF(連結実質赤字比率に係る赤字・黒字の構成分析!C$34="",NA(),連結実質赤字比率に係る赤字・黒字の構成分析!C$34)</f>
        <v>国民健康保険陶病院事業会計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33.840000000000003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34.840000000000003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36.799999999999997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34.950000000000003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34.43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809</v>
      </c>
      <c r="E42" s="173"/>
      <c r="F42" s="173"/>
      <c r="G42" s="173">
        <f>'実質公債費比率（分子）の構造'!L$52</f>
        <v>800</v>
      </c>
      <c r="H42" s="173"/>
      <c r="I42" s="173"/>
      <c r="J42" s="173">
        <f>'実質公債費比率（分子）の構造'!M$52</f>
        <v>754</v>
      </c>
      <c r="K42" s="173"/>
      <c r="L42" s="173"/>
      <c r="M42" s="173">
        <f>'実質公債費比率（分子）の構造'!N$52</f>
        <v>756</v>
      </c>
      <c r="N42" s="173"/>
      <c r="O42" s="173"/>
      <c r="P42" s="173">
        <f>'実質公債費比率（分子）の構造'!O$52</f>
        <v>778</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4</v>
      </c>
      <c r="C44" s="173"/>
      <c r="D44" s="173"/>
      <c r="E44" s="173">
        <f>'実質公債費比率（分子）の構造'!L$50</f>
        <v>4</v>
      </c>
      <c r="F44" s="173"/>
      <c r="G44" s="173"/>
      <c r="H44" s="173">
        <f>'実質公債費比率（分子）の構造'!M$50</f>
        <v>3</v>
      </c>
      <c r="I44" s="173"/>
      <c r="J44" s="173"/>
      <c r="K44" s="173">
        <f>'実質公債費比率（分子）の構造'!N$50</f>
        <v>2</v>
      </c>
      <c r="L44" s="173"/>
      <c r="M44" s="173"/>
      <c r="N44" s="173">
        <f>'実質公債費比率（分子）の構造'!O$50</f>
        <v>3</v>
      </c>
      <c r="O44" s="173"/>
      <c r="P44" s="173"/>
    </row>
    <row r="45" spans="1:16" x14ac:dyDescent="0.15">
      <c r="A45" s="173" t="s">
        <v>65</v>
      </c>
      <c r="B45" s="173" t="str">
        <f>'実質公債費比率（分子）の構造'!K$49</f>
        <v>-</v>
      </c>
      <c r="C45" s="173"/>
      <c r="D45" s="173"/>
      <c r="E45" s="173">
        <f>'実質公債費比率（分子）の構造'!L$49</f>
        <v>1</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256</v>
      </c>
      <c r="C46" s="173"/>
      <c r="D46" s="173"/>
      <c r="E46" s="173">
        <f>'実質公債費比率（分子）の構造'!L$48</f>
        <v>254</v>
      </c>
      <c r="F46" s="173"/>
      <c r="G46" s="173"/>
      <c r="H46" s="173">
        <f>'実質公債費比率（分子）の構造'!M$48</f>
        <v>257</v>
      </c>
      <c r="I46" s="173"/>
      <c r="J46" s="173"/>
      <c r="K46" s="173">
        <f>'実質公債費比率（分子）の構造'!N$48</f>
        <v>262</v>
      </c>
      <c r="L46" s="173"/>
      <c r="M46" s="173"/>
      <c r="N46" s="173">
        <f>'実質公債費比率（分子）の構造'!O$48</f>
        <v>268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452</v>
      </c>
      <c r="C49" s="173"/>
      <c r="D49" s="173"/>
      <c r="E49" s="173">
        <f>'実質公債費比率（分子）の構造'!L$45</f>
        <v>416</v>
      </c>
      <c r="F49" s="173"/>
      <c r="G49" s="173"/>
      <c r="H49" s="173">
        <f>'実質公債費比率（分子）の構造'!M$45</f>
        <v>345</v>
      </c>
      <c r="I49" s="173"/>
      <c r="J49" s="173"/>
      <c r="K49" s="173">
        <f>'実質公債費比率（分子）の構造'!N$45</f>
        <v>337</v>
      </c>
      <c r="L49" s="173"/>
      <c r="M49" s="173"/>
      <c r="N49" s="173">
        <f>'実質公債費比率（分子）の構造'!O$45</f>
        <v>361</v>
      </c>
      <c r="O49" s="173"/>
      <c r="P49" s="173"/>
    </row>
    <row r="50" spans="1:16" x14ac:dyDescent="0.15">
      <c r="A50" s="173" t="s">
        <v>70</v>
      </c>
      <c r="B50" s="173" t="e">
        <f>NA()</f>
        <v>#N/A</v>
      </c>
      <c r="C50" s="173">
        <f>IF(ISNUMBER('実質公債費比率（分子）の構造'!K$53),'実質公債費比率（分子）の構造'!K$53,NA())</f>
        <v>-97</v>
      </c>
      <c r="D50" s="173" t="e">
        <f>NA()</f>
        <v>#N/A</v>
      </c>
      <c r="E50" s="173" t="e">
        <f>NA()</f>
        <v>#N/A</v>
      </c>
      <c r="F50" s="173">
        <f>IF(ISNUMBER('実質公債費比率（分子）の構造'!L$53),'実質公債費比率（分子）の構造'!L$53,NA())</f>
        <v>-125</v>
      </c>
      <c r="G50" s="173" t="e">
        <f>NA()</f>
        <v>#N/A</v>
      </c>
      <c r="H50" s="173" t="e">
        <f>NA()</f>
        <v>#N/A</v>
      </c>
      <c r="I50" s="173">
        <f>IF(ISNUMBER('実質公債費比率（分子）の構造'!M$53),'実質公債費比率（分子）の構造'!M$53,NA())</f>
        <v>-149</v>
      </c>
      <c r="J50" s="173" t="e">
        <f>NA()</f>
        <v>#N/A</v>
      </c>
      <c r="K50" s="173" t="e">
        <f>NA()</f>
        <v>#N/A</v>
      </c>
      <c r="L50" s="173">
        <f>IF(ISNUMBER('実質公債費比率（分子）の構造'!N$53),'実質公債費比率（分子）の構造'!N$53,NA())</f>
        <v>-155</v>
      </c>
      <c r="M50" s="173" t="e">
        <f>NA()</f>
        <v>#N/A</v>
      </c>
      <c r="N50" s="173" t="e">
        <f>NA()</f>
        <v>#N/A</v>
      </c>
      <c r="O50" s="173">
        <f>IF(ISNUMBER('実質公債費比率（分子）の構造'!O$53),'実質公債費比率（分子）の構造'!O$53,NA())</f>
        <v>-146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8904</v>
      </c>
      <c r="E56" s="172"/>
      <c r="F56" s="172"/>
      <c r="G56" s="172">
        <f>'将来負担比率（分子）の構造'!J$52</f>
        <v>8833</v>
      </c>
      <c r="H56" s="172"/>
      <c r="I56" s="172"/>
      <c r="J56" s="172">
        <f>'将来負担比率（分子）の構造'!K$52</f>
        <v>9079</v>
      </c>
      <c r="K56" s="172"/>
      <c r="L56" s="172"/>
      <c r="M56" s="172">
        <f>'将来負担比率（分子）の構造'!L$52</f>
        <v>8943</v>
      </c>
      <c r="N56" s="172"/>
      <c r="O56" s="172"/>
      <c r="P56" s="172">
        <f>'将来負担比率（分子）の構造'!M$52</f>
        <v>8650</v>
      </c>
    </row>
    <row r="57" spans="1:16" x14ac:dyDescent="0.15">
      <c r="A57" s="172" t="s">
        <v>41</v>
      </c>
      <c r="B57" s="172"/>
      <c r="C57" s="172"/>
      <c r="D57" s="172">
        <f>'将来負担比率（分子）の構造'!I$51</f>
        <v>73</v>
      </c>
      <c r="E57" s="172"/>
      <c r="F57" s="172"/>
      <c r="G57" s="172">
        <f>'将来負担比率（分子）の構造'!J$51</f>
        <v>51</v>
      </c>
      <c r="H57" s="172"/>
      <c r="I57" s="172"/>
      <c r="J57" s="172">
        <f>'将来負担比率（分子）の構造'!K$51</f>
        <v>33</v>
      </c>
      <c r="K57" s="172"/>
      <c r="L57" s="172"/>
      <c r="M57" s="172">
        <f>'将来負担比率（分子）の構造'!L$51</f>
        <v>21</v>
      </c>
      <c r="N57" s="172"/>
      <c r="O57" s="172"/>
      <c r="P57" s="172">
        <f>'将来負担比率（分子）の構造'!M$51</f>
        <v>14</v>
      </c>
    </row>
    <row r="58" spans="1:16" x14ac:dyDescent="0.15">
      <c r="A58" s="172" t="s">
        <v>40</v>
      </c>
      <c r="B58" s="172"/>
      <c r="C58" s="172"/>
      <c r="D58" s="172">
        <f>'将来負担比率（分子）の構造'!I$50</f>
        <v>7773</v>
      </c>
      <c r="E58" s="172"/>
      <c r="F58" s="172"/>
      <c r="G58" s="172">
        <f>'将来負担比率（分子）の構造'!J$50</f>
        <v>8539</v>
      </c>
      <c r="H58" s="172"/>
      <c r="I58" s="172"/>
      <c r="J58" s="172">
        <f>'将来負担比率（分子）の構造'!K$50</f>
        <v>8459</v>
      </c>
      <c r="K58" s="172"/>
      <c r="L58" s="172"/>
      <c r="M58" s="172">
        <f>'将来負担比率（分子）の構造'!L$50</f>
        <v>8942</v>
      </c>
      <c r="N58" s="172"/>
      <c r="O58" s="172"/>
      <c r="P58" s="172">
        <f>'将来負担比率（分子）の構造'!M$50</f>
        <v>10007</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1511</v>
      </c>
      <c r="C62" s="172"/>
      <c r="D62" s="172"/>
      <c r="E62" s="172">
        <f>'将来負担比率（分子）の構造'!J$45</f>
        <v>1264</v>
      </c>
      <c r="F62" s="172"/>
      <c r="G62" s="172"/>
      <c r="H62" s="172">
        <f>'将来負担比率（分子）の構造'!K$45</f>
        <v>1251</v>
      </c>
      <c r="I62" s="172"/>
      <c r="J62" s="172"/>
      <c r="K62" s="172">
        <f>'将来負担比率（分子）の構造'!L$45</f>
        <v>1077</v>
      </c>
      <c r="L62" s="172"/>
      <c r="M62" s="172"/>
      <c r="N62" s="172">
        <f>'将来負担比率（分子）の構造'!M$45</f>
        <v>1198</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3222</v>
      </c>
      <c r="C64" s="172"/>
      <c r="D64" s="172"/>
      <c r="E64" s="172">
        <f>'将来負担比率（分子）の構造'!J$43</f>
        <v>2932</v>
      </c>
      <c r="F64" s="172"/>
      <c r="G64" s="172"/>
      <c r="H64" s="172">
        <f>'将来負担比率（分子）の構造'!K$43</f>
        <v>2718</v>
      </c>
      <c r="I64" s="172"/>
      <c r="J64" s="172"/>
      <c r="K64" s="172">
        <f>'将来負担比率（分子）の構造'!L$43</f>
        <v>2544</v>
      </c>
      <c r="L64" s="172"/>
      <c r="M64" s="172"/>
      <c r="N64" s="172">
        <f>'将来負担比率（分子）の構造'!M$43</f>
        <v>2379</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3508</v>
      </c>
      <c r="C66" s="172"/>
      <c r="D66" s="172"/>
      <c r="E66" s="172">
        <f>'将来負担比率（分子）の構造'!J$41</f>
        <v>3467</v>
      </c>
      <c r="F66" s="172"/>
      <c r="G66" s="172"/>
      <c r="H66" s="172">
        <f>'将来負担比率（分子）の構造'!K$41</f>
        <v>4044</v>
      </c>
      <c r="I66" s="172"/>
      <c r="J66" s="172"/>
      <c r="K66" s="172">
        <f>'将来負担比率（分子）の構造'!L$41</f>
        <v>4062</v>
      </c>
      <c r="L66" s="172"/>
      <c r="M66" s="172"/>
      <c r="N66" s="172">
        <f>'将来負担比率（分子）の構造'!M$41</f>
        <v>3879</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4916</v>
      </c>
      <c r="C72" s="176">
        <f>基金残高に係る経年分析!G55</f>
        <v>4991</v>
      </c>
      <c r="D72" s="176">
        <f>基金残高に係る経年分析!H55</f>
        <v>5414</v>
      </c>
    </row>
    <row r="73" spans="1:16" x14ac:dyDescent="0.15">
      <c r="A73" s="175" t="s">
        <v>77</v>
      </c>
      <c r="B73" s="176">
        <f>基金残高に係る経年分析!F56</f>
        <v>773</v>
      </c>
      <c r="C73" s="176">
        <f>基金残高に係る経年分析!G56</f>
        <v>775</v>
      </c>
      <c r="D73" s="176">
        <f>基金残高に係る経年分析!H56</f>
        <v>777</v>
      </c>
    </row>
    <row r="74" spans="1:16" x14ac:dyDescent="0.15">
      <c r="A74" s="175" t="s">
        <v>78</v>
      </c>
      <c r="B74" s="176">
        <f>基金残高に係る経年分析!F57</f>
        <v>2038</v>
      </c>
      <c r="C74" s="176">
        <f>基金残高に係る経年分析!G57</f>
        <v>2396</v>
      </c>
      <c r="D74" s="176">
        <f>基金残高に係る経年分析!H57</f>
        <v>2915</v>
      </c>
    </row>
  </sheetData>
  <sheetProtection algorithmName="SHA-512" hashValue="/SsJNZ401rjS7d7ziq4ZZsxpwChXxwB7KNpEU/BTv6wjNOpqqTSQds4MNUIJe4AiK3uCirJP9kux5t6N7tlbEQ==" saltValue="z1rKw/MLNQNIFLuboE4n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575</v>
      </c>
      <c r="DI1" s="746"/>
      <c r="DJ1" s="746"/>
      <c r="DK1" s="746"/>
      <c r="DL1" s="746"/>
      <c r="DM1" s="746"/>
      <c r="DN1" s="747"/>
      <c r="DO1" s="212"/>
      <c r="DP1" s="745" t="s">
        <v>576</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577</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226</v>
      </c>
      <c r="C5" s="697"/>
      <c r="D5" s="697"/>
      <c r="E5" s="697"/>
      <c r="F5" s="697"/>
      <c r="G5" s="697"/>
      <c r="H5" s="697"/>
      <c r="I5" s="697"/>
      <c r="J5" s="697"/>
      <c r="K5" s="697"/>
      <c r="L5" s="697"/>
      <c r="M5" s="697"/>
      <c r="N5" s="697"/>
      <c r="O5" s="697"/>
      <c r="P5" s="697"/>
      <c r="Q5" s="698"/>
      <c r="R5" s="681">
        <v>2975019</v>
      </c>
      <c r="S5" s="682"/>
      <c r="T5" s="682"/>
      <c r="U5" s="682"/>
      <c r="V5" s="682"/>
      <c r="W5" s="682"/>
      <c r="X5" s="682"/>
      <c r="Y5" s="725"/>
      <c r="Z5" s="743">
        <v>25.7</v>
      </c>
      <c r="AA5" s="743"/>
      <c r="AB5" s="743"/>
      <c r="AC5" s="743"/>
      <c r="AD5" s="744">
        <v>2975019</v>
      </c>
      <c r="AE5" s="744"/>
      <c r="AF5" s="744"/>
      <c r="AG5" s="744"/>
      <c r="AH5" s="744"/>
      <c r="AI5" s="744"/>
      <c r="AJ5" s="744"/>
      <c r="AK5" s="744"/>
      <c r="AL5" s="726">
        <v>42.2</v>
      </c>
      <c r="AM5" s="701"/>
      <c r="AN5" s="701"/>
      <c r="AO5" s="727"/>
      <c r="AP5" s="696" t="s">
        <v>227</v>
      </c>
      <c r="AQ5" s="697"/>
      <c r="AR5" s="697"/>
      <c r="AS5" s="697"/>
      <c r="AT5" s="697"/>
      <c r="AU5" s="697"/>
      <c r="AV5" s="697"/>
      <c r="AW5" s="697"/>
      <c r="AX5" s="697"/>
      <c r="AY5" s="697"/>
      <c r="AZ5" s="697"/>
      <c r="BA5" s="697"/>
      <c r="BB5" s="697"/>
      <c r="BC5" s="697"/>
      <c r="BD5" s="697"/>
      <c r="BE5" s="697"/>
      <c r="BF5" s="698"/>
      <c r="BG5" s="628">
        <v>2974827</v>
      </c>
      <c r="BH5" s="629"/>
      <c r="BI5" s="629"/>
      <c r="BJ5" s="629"/>
      <c r="BK5" s="629"/>
      <c r="BL5" s="629"/>
      <c r="BM5" s="629"/>
      <c r="BN5" s="630"/>
      <c r="BO5" s="655">
        <v>100</v>
      </c>
      <c r="BP5" s="655"/>
      <c r="BQ5" s="655"/>
      <c r="BR5" s="655"/>
      <c r="BS5" s="656">
        <v>46703</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228</v>
      </c>
      <c r="CS5" s="731"/>
      <c r="CT5" s="731"/>
      <c r="CU5" s="731"/>
      <c r="CV5" s="731"/>
      <c r="CW5" s="731"/>
      <c r="CX5" s="731"/>
      <c r="CY5" s="732"/>
      <c r="CZ5" s="730" t="s">
        <v>221</v>
      </c>
      <c r="DA5" s="731"/>
      <c r="DB5" s="731"/>
      <c r="DC5" s="732"/>
      <c r="DD5" s="730" t="s">
        <v>229</v>
      </c>
      <c r="DE5" s="731"/>
      <c r="DF5" s="731"/>
      <c r="DG5" s="731"/>
      <c r="DH5" s="731"/>
      <c r="DI5" s="731"/>
      <c r="DJ5" s="731"/>
      <c r="DK5" s="731"/>
      <c r="DL5" s="731"/>
      <c r="DM5" s="731"/>
      <c r="DN5" s="731"/>
      <c r="DO5" s="731"/>
      <c r="DP5" s="732"/>
      <c r="DQ5" s="730" t="s">
        <v>230</v>
      </c>
      <c r="DR5" s="731"/>
      <c r="DS5" s="731"/>
      <c r="DT5" s="731"/>
      <c r="DU5" s="731"/>
      <c r="DV5" s="731"/>
      <c r="DW5" s="731"/>
      <c r="DX5" s="731"/>
      <c r="DY5" s="731"/>
      <c r="DZ5" s="731"/>
      <c r="EA5" s="731"/>
      <c r="EB5" s="731"/>
      <c r="EC5" s="732"/>
    </row>
    <row r="6" spans="2:143" ht="11.25" customHeight="1" x14ac:dyDescent="0.15">
      <c r="B6" s="625" t="s">
        <v>578</v>
      </c>
      <c r="C6" s="626"/>
      <c r="D6" s="626"/>
      <c r="E6" s="626"/>
      <c r="F6" s="626"/>
      <c r="G6" s="626"/>
      <c r="H6" s="626"/>
      <c r="I6" s="626"/>
      <c r="J6" s="626"/>
      <c r="K6" s="626"/>
      <c r="L6" s="626"/>
      <c r="M6" s="626"/>
      <c r="N6" s="626"/>
      <c r="O6" s="626"/>
      <c r="P6" s="626"/>
      <c r="Q6" s="627"/>
      <c r="R6" s="628">
        <v>129030</v>
      </c>
      <c r="S6" s="629"/>
      <c r="T6" s="629"/>
      <c r="U6" s="629"/>
      <c r="V6" s="629"/>
      <c r="W6" s="629"/>
      <c r="X6" s="629"/>
      <c r="Y6" s="630"/>
      <c r="Z6" s="655">
        <v>1.1000000000000001</v>
      </c>
      <c r="AA6" s="655"/>
      <c r="AB6" s="655"/>
      <c r="AC6" s="655"/>
      <c r="AD6" s="656">
        <v>129030</v>
      </c>
      <c r="AE6" s="656"/>
      <c r="AF6" s="656"/>
      <c r="AG6" s="656"/>
      <c r="AH6" s="656"/>
      <c r="AI6" s="656"/>
      <c r="AJ6" s="656"/>
      <c r="AK6" s="656"/>
      <c r="AL6" s="631">
        <v>1.8</v>
      </c>
      <c r="AM6" s="632"/>
      <c r="AN6" s="632"/>
      <c r="AO6" s="657"/>
      <c r="AP6" s="625" t="s">
        <v>579</v>
      </c>
      <c r="AQ6" s="626"/>
      <c r="AR6" s="626"/>
      <c r="AS6" s="626"/>
      <c r="AT6" s="626"/>
      <c r="AU6" s="626"/>
      <c r="AV6" s="626"/>
      <c r="AW6" s="626"/>
      <c r="AX6" s="626"/>
      <c r="AY6" s="626"/>
      <c r="AZ6" s="626"/>
      <c r="BA6" s="626"/>
      <c r="BB6" s="626"/>
      <c r="BC6" s="626"/>
      <c r="BD6" s="626"/>
      <c r="BE6" s="626"/>
      <c r="BF6" s="627"/>
      <c r="BG6" s="628">
        <v>2974827</v>
      </c>
      <c r="BH6" s="629"/>
      <c r="BI6" s="629"/>
      <c r="BJ6" s="629"/>
      <c r="BK6" s="629"/>
      <c r="BL6" s="629"/>
      <c r="BM6" s="629"/>
      <c r="BN6" s="630"/>
      <c r="BO6" s="655">
        <v>100</v>
      </c>
      <c r="BP6" s="655"/>
      <c r="BQ6" s="655"/>
      <c r="BR6" s="655"/>
      <c r="BS6" s="656">
        <v>46703</v>
      </c>
      <c r="BT6" s="656"/>
      <c r="BU6" s="656"/>
      <c r="BV6" s="656"/>
      <c r="BW6" s="656"/>
      <c r="BX6" s="656"/>
      <c r="BY6" s="656"/>
      <c r="BZ6" s="656"/>
      <c r="CA6" s="656"/>
      <c r="CB6" s="714"/>
      <c r="CD6" s="684" t="s">
        <v>231</v>
      </c>
      <c r="CE6" s="685"/>
      <c r="CF6" s="685"/>
      <c r="CG6" s="685"/>
      <c r="CH6" s="685"/>
      <c r="CI6" s="685"/>
      <c r="CJ6" s="685"/>
      <c r="CK6" s="685"/>
      <c r="CL6" s="685"/>
      <c r="CM6" s="685"/>
      <c r="CN6" s="685"/>
      <c r="CO6" s="685"/>
      <c r="CP6" s="685"/>
      <c r="CQ6" s="686"/>
      <c r="CR6" s="628">
        <v>120711</v>
      </c>
      <c r="CS6" s="629"/>
      <c r="CT6" s="629"/>
      <c r="CU6" s="629"/>
      <c r="CV6" s="629"/>
      <c r="CW6" s="629"/>
      <c r="CX6" s="629"/>
      <c r="CY6" s="630"/>
      <c r="CZ6" s="726">
        <v>1.1000000000000001</v>
      </c>
      <c r="DA6" s="701"/>
      <c r="DB6" s="701"/>
      <c r="DC6" s="729"/>
      <c r="DD6" s="634" t="s">
        <v>127</v>
      </c>
      <c r="DE6" s="629"/>
      <c r="DF6" s="629"/>
      <c r="DG6" s="629"/>
      <c r="DH6" s="629"/>
      <c r="DI6" s="629"/>
      <c r="DJ6" s="629"/>
      <c r="DK6" s="629"/>
      <c r="DL6" s="629"/>
      <c r="DM6" s="629"/>
      <c r="DN6" s="629"/>
      <c r="DO6" s="629"/>
      <c r="DP6" s="630"/>
      <c r="DQ6" s="634">
        <v>120678</v>
      </c>
      <c r="DR6" s="629"/>
      <c r="DS6" s="629"/>
      <c r="DT6" s="629"/>
      <c r="DU6" s="629"/>
      <c r="DV6" s="629"/>
      <c r="DW6" s="629"/>
      <c r="DX6" s="629"/>
      <c r="DY6" s="629"/>
      <c r="DZ6" s="629"/>
      <c r="EA6" s="629"/>
      <c r="EB6" s="629"/>
      <c r="EC6" s="672"/>
    </row>
    <row r="7" spans="2:143" ht="11.25" customHeight="1" x14ac:dyDescent="0.15">
      <c r="B7" s="625" t="s">
        <v>232</v>
      </c>
      <c r="C7" s="626"/>
      <c r="D7" s="626"/>
      <c r="E7" s="626"/>
      <c r="F7" s="626"/>
      <c r="G7" s="626"/>
      <c r="H7" s="626"/>
      <c r="I7" s="626"/>
      <c r="J7" s="626"/>
      <c r="K7" s="626"/>
      <c r="L7" s="626"/>
      <c r="M7" s="626"/>
      <c r="N7" s="626"/>
      <c r="O7" s="626"/>
      <c r="P7" s="626"/>
      <c r="Q7" s="627"/>
      <c r="R7" s="628">
        <v>3561</v>
      </c>
      <c r="S7" s="629"/>
      <c r="T7" s="629"/>
      <c r="U7" s="629"/>
      <c r="V7" s="629"/>
      <c r="W7" s="629"/>
      <c r="X7" s="629"/>
      <c r="Y7" s="630"/>
      <c r="Z7" s="655">
        <v>0</v>
      </c>
      <c r="AA7" s="655"/>
      <c r="AB7" s="655"/>
      <c r="AC7" s="655"/>
      <c r="AD7" s="656">
        <v>3561</v>
      </c>
      <c r="AE7" s="656"/>
      <c r="AF7" s="656"/>
      <c r="AG7" s="656"/>
      <c r="AH7" s="656"/>
      <c r="AI7" s="656"/>
      <c r="AJ7" s="656"/>
      <c r="AK7" s="656"/>
      <c r="AL7" s="631">
        <v>0.1</v>
      </c>
      <c r="AM7" s="632"/>
      <c r="AN7" s="632"/>
      <c r="AO7" s="657"/>
      <c r="AP7" s="625" t="s">
        <v>233</v>
      </c>
      <c r="AQ7" s="626"/>
      <c r="AR7" s="626"/>
      <c r="AS7" s="626"/>
      <c r="AT7" s="626"/>
      <c r="AU7" s="626"/>
      <c r="AV7" s="626"/>
      <c r="AW7" s="626"/>
      <c r="AX7" s="626"/>
      <c r="AY7" s="626"/>
      <c r="AZ7" s="626"/>
      <c r="BA7" s="626"/>
      <c r="BB7" s="626"/>
      <c r="BC7" s="626"/>
      <c r="BD7" s="626"/>
      <c r="BE7" s="626"/>
      <c r="BF7" s="627"/>
      <c r="BG7" s="628">
        <v>1240458</v>
      </c>
      <c r="BH7" s="629"/>
      <c r="BI7" s="629"/>
      <c r="BJ7" s="629"/>
      <c r="BK7" s="629"/>
      <c r="BL7" s="629"/>
      <c r="BM7" s="629"/>
      <c r="BN7" s="630"/>
      <c r="BO7" s="655">
        <v>41.7</v>
      </c>
      <c r="BP7" s="655"/>
      <c r="BQ7" s="655"/>
      <c r="BR7" s="655"/>
      <c r="BS7" s="656">
        <v>46703</v>
      </c>
      <c r="BT7" s="656"/>
      <c r="BU7" s="656"/>
      <c r="BV7" s="656"/>
      <c r="BW7" s="656"/>
      <c r="BX7" s="656"/>
      <c r="BY7" s="656"/>
      <c r="BZ7" s="656"/>
      <c r="CA7" s="656"/>
      <c r="CB7" s="714"/>
      <c r="CD7" s="662" t="s">
        <v>234</v>
      </c>
      <c r="CE7" s="663"/>
      <c r="CF7" s="663"/>
      <c r="CG7" s="663"/>
      <c r="CH7" s="663"/>
      <c r="CI7" s="663"/>
      <c r="CJ7" s="663"/>
      <c r="CK7" s="663"/>
      <c r="CL7" s="663"/>
      <c r="CM7" s="663"/>
      <c r="CN7" s="663"/>
      <c r="CO7" s="663"/>
      <c r="CP7" s="663"/>
      <c r="CQ7" s="664"/>
      <c r="CR7" s="628">
        <v>1581735</v>
      </c>
      <c r="CS7" s="629"/>
      <c r="CT7" s="629"/>
      <c r="CU7" s="629"/>
      <c r="CV7" s="629"/>
      <c r="CW7" s="629"/>
      <c r="CX7" s="629"/>
      <c r="CY7" s="630"/>
      <c r="CZ7" s="655">
        <v>14.8</v>
      </c>
      <c r="DA7" s="655"/>
      <c r="DB7" s="655"/>
      <c r="DC7" s="655"/>
      <c r="DD7" s="634">
        <v>4063</v>
      </c>
      <c r="DE7" s="629"/>
      <c r="DF7" s="629"/>
      <c r="DG7" s="629"/>
      <c r="DH7" s="629"/>
      <c r="DI7" s="629"/>
      <c r="DJ7" s="629"/>
      <c r="DK7" s="629"/>
      <c r="DL7" s="629"/>
      <c r="DM7" s="629"/>
      <c r="DN7" s="629"/>
      <c r="DO7" s="629"/>
      <c r="DP7" s="630"/>
      <c r="DQ7" s="634">
        <v>1412087</v>
      </c>
      <c r="DR7" s="629"/>
      <c r="DS7" s="629"/>
      <c r="DT7" s="629"/>
      <c r="DU7" s="629"/>
      <c r="DV7" s="629"/>
      <c r="DW7" s="629"/>
      <c r="DX7" s="629"/>
      <c r="DY7" s="629"/>
      <c r="DZ7" s="629"/>
      <c r="EA7" s="629"/>
      <c r="EB7" s="629"/>
      <c r="EC7" s="672"/>
    </row>
    <row r="8" spans="2:143" ht="11.25" customHeight="1" x14ac:dyDescent="0.15">
      <c r="B8" s="625" t="s">
        <v>235</v>
      </c>
      <c r="C8" s="626"/>
      <c r="D8" s="626"/>
      <c r="E8" s="626"/>
      <c r="F8" s="626"/>
      <c r="G8" s="626"/>
      <c r="H8" s="626"/>
      <c r="I8" s="626"/>
      <c r="J8" s="626"/>
      <c r="K8" s="626"/>
      <c r="L8" s="626"/>
      <c r="M8" s="626"/>
      <c r="N8" s="626"/>
      <c r="O8" s="626"/>
      <c r="P8" s="626"/>
      <c r="Q8" s="627"/>
      <c r="R8" s="628">
        <v>22103</v>
      </c>
      <c r="S8" s="629"/>
      <c r="T8" s="629"/>
      <c r="U8" s="629"/>
      <c r="V8" s="629"/>
      <c r="W8" s="629"/>
      <c r="X8" s="629"/>
      <c r="Y8" s="630"/>
      <c r="Z8" s="655">
        <v>0.2</v>
      </c>
      <c r="AA8" s="655"/>
      <c r="AB8" s="655"/>
      <c r="AC8" s="655"/>
      <c r="AD8" s="656">
        <v>22103</v>
      </c>
      <c r="AE8" s="656"/>
      <c r="AF8" s="656"/>
      <c r="AG8" s="656"/>
      <c r="AH8" s="656"/>
      <c r="AI8" s="656"/>
      <c r="AJ8" s="656"/>
      <c r="AK8" s="656"/>
      <c r="AL8" s="631">
        <v>0.3</v>
      </c>
      <c r="AM8" s="632"/>
      <c r="AN8" s="632"/>
      <c r="AO8" s="657"/>
      <c r="AP8" s="625" t="s">
        <v>236</v>
      </c>
      <c r="AQ8" s="626"/>
      <c r="AR8" s="626"/>
      <c r="AS8" s="626"/>
      <c r="AT8" s="626"/>
      <c r="AU8" s="626"/>
      <c r="AV8" s="626"/>
      <c r="AW8" s="626"/>
      <c r="AX8" s="626"/>
      <c r="AY8" s="626"/>
      <c r="AZ8" s="626"/>
      <c r="BA8" s="626"/>
      <c r="BB8" s="626"/>
      <c r="BC8" s="626"/>
      <c r="BD8" s="626"/>
      <c r="BE8" s="626"/>
      <c r="BF8" s="627"/>
      <c r="BG8" s="628">
        <v>42896</v>
      </c>
      <c r="BH8" s="629"/>
      <c r="BI8" s="629"/>
      <c r="BJ8" s="629"/>
      <c r="BK8" s="629"/>
      <c r="BL8" s="629"/>
      <c r="BM8" s="629"/>
      <c r="BN8" s="630"/>
      <c r="BO8" s="655">
        <v>1.4</v>
      </c>
      <c r="BP8" s="655"/>
      <c r="BQ8" s="655"/>
      <c r="BR8" s="655"/>
      <c r="BS8" s="656" t="s">
        <v>127</v>
      </c>
      <c r="BT8" s="656"/>
      <c r="BU8" s="656"/>
      <c r="BV8" s="656"/>
      <c r="BW8" s="656"/>
      <c r="BX8" s="656"/>
      <c r="BY8" s="656"/>
      <c r="BZ8" s="656"/>
      <c r="CA8" s="656"/>
      <c r="CB8" s="714"/>
      <c r="CD8" s="662" t="s">
        <v>237</v>
      </c>
      <c r="CE8" s="663"/>
      <c r="CF8" s="663"/>
      <c r="CG8" s="663"/>
      <c r="CH8" s="663"/>
      <c r="CI8" s="663"/>
      <c r="CJ8" s="663"/>
      <c r="CK8" s="663"/>
      <c r="CL8" s="663"/>
      <c r="CM8" s="663"/>
      <c r="CN8" s="663"/>
      <c r="CO8" s="663"/>
      <c r="CP8" s="663"/>
      <c r="CQ8" s="664"/>
      <c r="CR8" s="628">
        <v>4101429</v>
      </c>
      <c r="CS8" s="629"/>
      <c r="CT8" s="629"/>
      <c r="CU8" s="629"/>
      <c r="CV8" s="629"/>
      <c r="CW8" s="629"/>
      <c r="CX8" s="629"/>
      <c r="CY8" s="630"/>
      <c r="CZ8" s="655">
        <v>38.5</v>
      </c>
      <c r="DA8" s="655"/>
      <c r="DB8" s="655"/>
      <c r="DC8" s="655"/>
      <c r="DD8" s="634">
        <v>15891</v>
      </c>
      <c r="DE8" s="629"/>
      <c r="DF8" s="629"/>
      <c r="DG8" s="629"/>
      <c r="DH8" s="629"/>
      <c r="DI8" s="629"/>
      <c r="DJ8" s="629"/>
      <c r="DK8" s="629"/>
      <c r="DL8" s="629"/>
      <c r="DM8" s="629"/>
      <c r="DN8" s="629"/>
      <c r="DO8" s="629"/>
      <c r="DP8" s="630"/>
      <c r="DQ8" s="634">
        <v>2459033</v>
      </c>
      <c r="DR8" s="629"/>
      <c r="DS8" s="629"/>
      <c r="DT8" s="629"/>
      <c r="DU8" s="629"/>
      <c r="DV8" s="629"/>
      <c r="DW8" s="629"/>
      <c r="DX8" s="629"/>
      <c r="DY8" s="629"/>
      <c r="DZ8" s="629"/>
      <c r="EA8" s="629"/>
      <c r="EB8" s="629"/>
      <c r="EC8" s="672"/>
    </row>
    <row r="9" spans="2:143" ht="11.25" customHeight="1" x14ac:dyDescent="0.15">
      <c r="B9" s="625" t="s">
        <v>238</v>
      </c>
      <c r="C9" s="626"/>
      <c r="D9" s="626"/>
      <c r="E9" s="626"/>
      <c r="F9" s="626"/>
      <c r="G9" s="626"/>
      <c r="H9" s="626"/>
      <c r="I9" s="626"/>
      <c r="J9" s="626"/>
      <c r="K9" s="626"/>
      <c r="L9" s="626"/>
      <c r="M9" s="626"/>
      <c r="N9" s="626"/>
      <c r="O9" s="626"/>
      <c r="P9" s="626"/>
      <c r="Q9" s="627"/>
      <c r="R9" s="628">
        <v>23826</v>
      </c>
      <c r="S9" s="629"/>
      <c r="T9" s="629"/>
      <c r="U9" s="629"/>
      <c r="V9" s="629"/>
      <c r="W9" s="629"/>
      <c r="X9" s="629"/>
      <c r="Y9" s="630"/>
      <c r="Z9" s="655">
        <v>0.2</v>
      </c>
      <c r="AA9" s="655"/>
      <c r="AB9" s="655"/>
      <c r="AC9" s="655"/>
      <c r="AD9" s="656">
        <v>23826</v>
      </c>
      <c r="AE9" s="656"/>
      <c r="AF9" s="656"/>
      <c r="AG9" s="656"/>
      <c r="AH9" s="656"/>
      <c r="AI9" s="656"/>
      <c r="AJ9" s="656"/>
      <c r="AK9" s="656"/>
      <c r="AL9" s="631">
        <v>0.3</v>
      </c>
      <c r="AM9" s="632"/>
      <c r="AN9" s="632"/>
      <c r="AO9" s="657"/>
      <c r="AP9" s="625" t="s">
        <v>580</v>
      </c>
      <c r="AQ9" s="626"/>
      <c r="AR9" s="626"/>
      <c r="AS9" s="626"/>
      <c r="AT9" s="626"/>
      <c r="AU9" s="626"/>
      <c r="AV9" s="626"/>
      <c r="AW9" s="626"/>
      <c r="AX9" s="626"/>
      <c r="AY9" s="626"/>
      <c r="AZ9" s="626"/>
      <c r="BA9" s="626"/>
      <c r="BB9" s="626"/>
      <c r="BC9" s="626"/>
      <c r="BD9" s="626"/>
      <c r="BE9" s="626"/>
      <c r="BF9" s="627"/>
      <c r="BG9" s="628">
        <v>949769</v>
      </c>
      <c r="BH9" s="629"/>
      <c r="BI9" s="629"/>
      <c r="BJ9" s="629"/>
      <c r="BK9" s="629"/>
      <c r="BL9" s="629"/>
      <c r="BM9" s="629"/>
      <c r="BN9" s="630"/>
      <c r="BO9" s="655">
        <v>31.9</v>
      </c>
      <c r="BP9" s="655"/>
      <c r="BQ9" s="655"/>
      <c r="BR9" s="655"/>
      <c r="BS9" s="656" t="s">
        <v>581</v>
      </c>
      <c r="BT9" s="656"/>
      <c r="BU9" s="656"/>
      <c r="BV9" s="656"/>
      <c r="BW9" s="656"/>
      <c r="BX9" s="656"/>
      <c r="BY9" s="656"/>
      <c r="BZ9" s="656"/>
      <c r="CA9" s="656"/>
      <c r="CB9" s="714"/>
      <c r="CD9" s="662" t="s">
        <v>239</v>
      </c>
      <c r="CE9" s="663"/>
      <c r="CF9" s="663"/>
      <c r="CG9" s="663"/>
      <c r="CH9" s="663"/>
      <c r="CI9" s="663"/>
      <c r="CJ9" s="663"/>
      <c r="CK9" s="663"/>
      <c r="CL9" s="663"/>
      <c r="CM9" s="663"/>
      <c r="CN9" s="663"/>
      <c r="CO9" s="663"/>
      <c r="CP9" s="663"/>
      <c r="CQ9" s="664"/>
      <c r="CR9" s="628">
        <v>876571</v>
      </c>
      <c r="CS9" s="629"/>
      <c r="CT9" s="629"/>
      <c r="CU9" s="629"/>
      <c r="CV9" s="629"/>
      <c r="CW9" s="629"/>
      <c r="CX9" s="629"/>
      <c r="CY9" s="630"/>
      <c r="CZ9" s="655">
        <v>8.1999999999999993</v>
      </c>
      <c r="DA9" s="655"/>
      <c r="DB9" s="655"/>
      <c r="DC9" s="655"/>
      <c r="DD9" s="634">
        <v>50954</v>
      </c>
      <c r="DE9" s="629"/>
      <c r="DF9" s="629"/>
      <c r="DG9" s="629"/>
      <c r="DH9" s="629"/>
      <c r="DI9" s="629"/>
      <c r="DJ9" s="629"/>
      <c r="DK9" s="629"/>
      <c r="DL9" s="629"/>
      <c r="DM9" s="629"/>
      <c r="DN9" s="629"/>
      <c r="DO9" s="629"/>
      <c r="DP9" s="630"/>
      <c r="DQ9" s="634">
        <v>501463</v>
      </c>
      <c r="DR9" s="629"/>
      <c r="DS9" s="629"/>
      <c r="DT9" s="629"/>
      <c r="DU9" s="629"/>
      <c r="DV9" s="629"/>
      <c r="DW9" s="629"/>
      <c r="DX9" s="629"/>
      <c r="DY9" s="629"/>
      <c r="DZ9" s="629"/>
      <c r="EA9" s="629"/>
      <c r="EB9" s="629"/>
      <c r="EC9" s="672"/>
    </row>
    <row r="10" spans="2:143" ht="11.25" customHeight="1" x14ac:dyDescent="0.15">
      <c r="B10" s="625" t="s">
        <v>240</v>
      </c>
      <c r="C10" s="626"/>
      <c r="D10" s="626"/>
      <c r="E10" s="626"/>
      <c r="F10" s="626"/>
      <c r="G10" s="626"/>
      <c r="H10" s="626"/>
      <c r="I10" s="626"/>
      <c r="J10" s="626"/>
      <c r="K10" s="626"/>
      <c r="L10" s="626"/>
      <c r="M10" s="626"/>
      <c r="N10" s="626"/>
      <c r="O10" s="626"/>
      <c r="P10" s="626"/>
      <c r="Q10" s="627"/>
      <c r="R10" s="628" t="s">
        <v>581</v>
      </c>
      <c r="S10" s="629"/>
      <c r="T10" s="629"/>
      <c r="U10" s="629"/>
      <c r="V10" s="629"/>
      <c r="W10" s="629"/>
      <c r="X10" s="629"/>
      <c r="Y10" s="630"/>
      <c r="Z10" s="655" t="s">
        <v>127</v>
      </c>
      <c r="AA10" s="655"/>
      <c r="AB10" s="655"/>
      <c r="AC10" s="655"/>
      <c r="AD10" s="656" t="s">
        <v>127</v>
      </c>
      <c r="AE10" s="656"/>
      <c r="AF10" s="656"/>
      <c r="AG10" s="656"/>
      <c r="AH10" s="656"/>
      <c r="AI10" s="656"/>
      <c r="AJ10" s="656"/>
      <c r="AK10" s="656"/>
      <c r="AL10" s="631" t="s">
        <v>127</v>
      </c>
      <c r="AM10" s="632"/>
      <c r="AN10" s="632"/>
      <c r="AO10" s="657"/>
      <c r="AP10" s="625" t="s">
        <v>241</v>
      </c>
      <c r="AQ10" s="626"/>
      <c r="AR10" s="626"/>
      <c r="AS10" s="626"/>
      <c r="AT10" s="626"/>
      <c r="AU10" s="626"/>
      <c r="AV10" s="626"/>
      <c r="AW10" s="626"/>
      <c r="AX10" s="626"/>
      <c r="AY10" s="626"/>
      <c r="AZ10" s="626"/>
      <c r="BA10" s="626"/>
      <c r="BB10" s="626"/>
      <c r="BC10" s="626"/>
      <c r="BD10" s="626"/>
      <c r="BE10" s="626"/>
      <c r="BF10" s="627"/>
      <c r="BG10" s="628">
        <v>99579</v>
      </c>
      <c r="BH10" s="629"/>
      <c r="BI10" s="629"/>
      <c r="BJ10" s="629"/>
      <c r="BK10" s="629"/>
      <c r="BL10" s="629"/>
      <c r="BM10" s="629"/>
      <c r="BN10" s="630"/>
      <c r="BO10" s="655">
        <v>3.3</v>
      </c>
      <c r="BP10" s="655"/>
      <c r="BQ10" s="655"/>
      <c r="BR10" s="655"/>
      <c r="BS10" s="656">
        <v>16353</v>
      </c>
      <c r="BT10" s="656"/>
      <c r="BU10" s="656"/>
      <c r="BV10" s="656"/>
      <c r="BW10" s="656"/>
      <c r="BX10" s="656"/>
      <c r="BY10" s="656"/>
      <c r="BZ10" s="656"/>
      <c r="CA10" s="656"/>
      <c r="CB10" s="714"/>
      <c r="CD10" s="662" t="s">
        <v>242</v>
      </c>
      <c r="CE10" s="663"/>
      <c r="CF10" s="663"/>
      <c r="CG10" s="663"/>
      <c r="CH10" s="663"/>
      <c r="CI10" s="663"/>
      <c r="CJ10" s="663"/>
      <c r="CK10" s="663"/>
      <c r="CL10" s="663"/>
      <c r="CM10" s="663"/>
      <c r="CN10" s="663"/>
      <c r="CO10" s="663"/>
      <c r="CP10" s="663"/>
      <c r="CQ10" s="664"/>
      <c r="CR10" s="628">
        <v>32000</v>
      </c>
      <c r="CS10" s="629"/>
      <c r="CT10" s="629"/>
      <c r="CU10" s="629"/>
      <c r="CV10" s="629"/>
      <c r="CW10" s="629"/>
      <c r="CX10" s="629"/>
      <c r="CY10" s="630"/>
      <c r="CZ10" s="655">
        <v>0.3</v>
      </c>
      <c r="DA10" s="655"/>
      <c r="DB10" s="655"/>
      <c r="DC10" s="655"/>
      <c r="DD10" s="634" t="s">
        <v>127</v>
      </c>
      <c r="DE10" s="629"/>
      <c r="DF10" s="629"/>
      <c r="DG10" s="629"/>
      <c r="DH10" s="629"/>
      <c r="DI10" s="629"/>
      <c r="DJ10" s="629"/>
      <c r="DK10" s="629"/>
      <c r="DL10" s="629"/>
      <c r="DM10" s="629"/>
      <c r="DN10" s="629"/>
      <c r="DO10" s="629"/>
      <c r="DP10" s="630"/>
      <c r="DQ10" s="634" t="s">
        <v>127</v>
      </c>
      <c r="DR10" s="629"/>
      <c r="DS10" s="629"/>
      <c r="DT10" s="629"/>
      <c r="DU10" s="629"/>
      <c r="DV10" s="629"/>
      <c r="DW10" s="629"/>
      <c r="DX10" s="629"/>
      <c r="DY10" s="629"/>
      <c r="DZ10" s="629"/>
      <c r="EA10" s="629"/>
      <c r="EB10" s="629"/>
      <c r="EC10" s="672"/>
    </row>
    <row r="11" spans="2:143" ht="11.25" customHeight="1" x14ac:dyDescent="0.15">
      <c r="B11" s="625" t="s">
        <v>243</v>
      </c>
      <c r="C11" s="626"/>
      <c r="D11" s="626"/>
      <c r="E11" s="626"/>
      <c r="F11" s="626"/>
      <c r="G11" s="626"/>
      <c r="H11" s="626"/>
      <c r="I11" s="626"/>
      <c r="J11" s="626"/>
      <c r="K11" s="626"/>
      <c r="L11" s="626"/>
      <c r="M11" s="626"/>
      <c r="N11" s="626"/>
      <c r="O11" s="626"/>
      <c r="P11" s="626"/>
      <c r="Q11" s="627"/>
      <c r="R11" s="628">
        <v>557588</v>
      </c>
      <c r="S11" s="629"/>
      <c r="T11" s="629"/>
      <c r="U11" s="629"/>
      <c r="V11" s="629"/>
      <c r="W11" s="629"/>
      <c r="X11" s="629"/>
      <c r="Y11" s="630"/>
      <c r="Z11" s="631">
        <v>4.8</v>
      </c>
      <c r="AA11" s="632"/>
      <c r="AB11" s="632"/>
      <c r="AC11" s="633"/>
      <c r="AD11" s="634">
        <v>557588</v>
      </c>
      <c r="AE11" s="629"/>
      <c r="AF11" s="629"/>
      <c r="AG11" s="629"/>
      <c r="AH11" s="629"/>
      <c r="AI11" s="629"/>
      <c r="AJ11" s="629"/>
      <c r="AK11" s="630"/>
      <c r="AL11" s="631">
        <v>7.9</v>
      </c>
      <c r="AM11" s="632"/>
      <c r="AN11" s="632"/>
      <c r="AO11" s="657"/>
      <c r="AP11" s="625" t="s">
        <v>244</v>
      </c>
      <c r="AQ11" s="626"/>
      <c r="AR11" s="626"/>
      <c r="AS11" s="626"/>
      <c r="AT11" s="626"/>
      <c r="AU11" s="626"/>
      <c r="AV11" s="626"/>
      <c r="AW11" s="626"/>
      <c r="AX11" s="626"/>
      <c r="AY11" s="626"/>
      <c r="AZ11" s="626"/>
      <c r="BA11" s="626"/>
      <c r="BB11" s="626"/>
      <c r="BC11" s="626"/>
      <c r="BD11" s="626"/>
      <c r="BE11" s="626"/>
      <c r="BF11" s="627"/>
      <c r="BG11" s="628">
        <v>148214</v>
      </c>
      <c r="BH11" s="629"/>
      <c r="BI11" s="629"/>
      <c r="BJ11" s="629"/>
      <c r="BK11" s="629"/>
      <c r="BL11" s="629"/>
      <c r="BM11" s="629"/>
      <c r="BN11" s="630"/>
      <c r="BO11" s="655">
        <v>5</v>
      </c>
      <c r="BP11" s="655"/>
      <c r="BQ11" s="655"/>
      <c r="BR11" s="655"/>
      <c r="BS11" s="656">
        <v>30350</v>
      </c>
      <c r="BT11" s="656"/>
      <c r="BU11" s="656"/>
      <c r="BV11" s="656"/>
      <c r="BW11" s="656"/>
      <c r="BX11" s="656"/>
      <c r="BY11" s="656"/>
      <c r="BZ11" s="656"/>
      <c r="CA11" s="656"/>
      <c r="CB11" s="714"/>
      <c r="CD11" s="662" t="s">
        <v>245</v>
      </c>
      <c r="CE11" s="663"/>
      <c r="CF11" s="663"/>
      <c r="CG11" s="663"/>
      <c r="CH11" s="663"/>
      <c r="CI11" s="663"/>
      <c r="CJ11" s="663"/>
      <c r="CK11" s="663"/>
      <c r="CL11" s="663"/>
      <c r="CM11" s="663"/>
      <c r="CN11" s="663"/>
      <c r="CO11" s="663"/>
      <c r="CP11" s="663"/>
      <c r="CQ11" s="664"/>
      <c r="CR11" s="628">
        <v>598157</v>
      </c>
      <c r="CS11" s="629"/>
      <c r="CT11" s="629"/>
      <c r="CU11" s="629"/>
      <c r="CV11" s="629"/>
      <c r="CW11" s="629"/>
      <c r="CX11" s="629"/>
      <c r="CY11" s="630"/>
      <c r="CZ11" s="655">
        <v>5.6</v>
      </c>
      <c r="DA11" s="655"/>
      <c r="DB11" s="655"/>
      <c r="DC11" s="655"/>
      <c r="DD11" s="634">
        <v>239002</v>
      </c>
      <c r="DE11" s="629"/>
      <c r="DF11" s="629"/>
      <c r="DG11" s="629"/>
      <c r="DH11" s="629"/>
      <c r="DI11" s="629"/>
      <c r="DJ11" s="629"/>
      <c r="DK11" s="629"/>
      <c r="DL11" s="629"/>
      <c r="DM11" s="629"/>
      <c r="DN11" s="629"/>
      <c r="DO11" s="629"/>
      <c r="DP11" s="630"/>
      <c r="DQ11" s="634">
        <v>346391</v>
      </c>
      <c r="DR11" s="629"/>
      <c r="DS11" s="629"/>
      <c r="DT11" s="629"/>
      <c r="DU11" s="629"/>
      <c r="DV11" s="629"/>
      <c r="DW11" s="629"/>
      <c r="DX11" s="629"/>
      <c r="DY11" s="629"/>
      <c r="DZ11" s="629"/>
      <c r="EA11" s="629"/>
      <c r="EB11" s="629"/>
      <c r="EC11" s="672"/>
    </row>
    <row r="12" spans="2:143" ht="11.25" customHeight="1" x14ac:dyDescent="0.15">
      <c r="B12" s="625" t="s">
        <v>246</v>
      </c>
      <c r="C12" s="626"/>
      <c r="D12" s="626"/>
      <c r="E12" s="626"/>
      <c r="F12" s="626"/>
      <c r="G12" s="626"/>
      <c r="H12" s="626"/>
      <c r="I12" s="626"/>
      <c r="J12" s="626"/>
      <c r="K12" s="626"/>
      <c r="L12" s="626"/>
      <c r="M12" s="626"/>
      <c r="N12" s="626"/>
      <c r="O12" s="626"/>
      <c r="P12" s="626"/>
      <c r="Q12" s="627"/>
      <c r="R12" s="628">
        <v>27312</v>
      </c>
      <c r="S12" s="629"/>
      <c r="T12" s="629"/>
      <c r="U12" s="629"/>
      <c r="V12" s="629"/>
      <c r="W12" s="629"/>
      <c r="X12" s="629"/>
      <c r="Y12" s="630"/>
      <c r="Z12" s="655">
        <v>0.2</v>
      </c>
      <c r="AA12" s="655"/>
      <c r="AB12" s="655"/>
      <c r="AC12" s="655"/>
      <c r="AD12" s="656">
        <v>27312</v>
      </c>
      <c r="AE12" s="656"/>
      <c r="AF12" s="656"/>
      <c r="AG12" s="656"/>
      <c r="AH12" s="656"/>
      <c r="AI12" s="656"/>
      <c r="AJ12" s="656"/>
      <c r="AK12" s="656"/>
      <c r="AL12" s="631">
        <v>0.4</v>
      </c>
      <c r="AM12" s="632"/>
      <c r="AN12" s="632"/>
      <c r="AO12" s="657"/>
      <c r="AP12" s="625" t="s">
        <v>247</v>
      </c>
      <c r="AQ12" s="626"/>
      <c r="AR12" s="626"/>
      <c r="AS12" s="626"/>
      <c r="AT12" s="626"/>
      <c r="AU12" s="626"/>
      <c r="AV12" s="626"/>
      <c r="AW12" s="626"/>
      <c r="AX12" s="626"/>
      <c r="AY12" s="626"/>
      <c r="AZ12" s="626"/>
      <c r="BA12" s="626"/>
      <c r="BB12" s="626"/>
      <c r="BC12" s="626"/>
      <c r="BD12" s="626"/>
      <c r="BE12" s="626"/>
      <c r="BF12" s="627"/>
      <c r="BG12" s="628">
        <v>1487249</v>
      </c>
      <c r="BH12" s="629"/>
      <c r="BI12" s="629"/>
      <c r="BJ12" s="629"/>
      <c r="BK12" s="629"/>
      <c r="BL12" s="629"/>
      <c r="BM12" s="629"/>
      <c r="BN12" s="630"/>
      <c r="BO12" s="655">
        <v>50</v>
      </c>
      <c r="BP12" s="655"/>
      <c r="BQ12" s="655"/>
      <c r="BR12" s="655"/>
      <c r="BS12" s="656" t="s">
        <v>582</v>
      </c>
      <c r="BT12" s="656"/>
      <c r="BU12" s="656"/>
      <c r="BV12" s="656"/>
      <c r="BW12" s="656"/>
      <c r="BX12" s="656"/>
      <c r="BY12" s="656"/>
      <c r="BZ12" s="656"/>
      <c r="CA12" s="656"/>
      <c r="CB12" s="714"/>
      <c r="CD12" s="662" t="s">
        <v>248</v>
      </c>
      <c r="CE12" s="663"/>
      <c r="CF12" s="663"/>
      <c r="CG12" s="663"/>
      <c r="CH12" s="663"/>
      <c r="CI12" s="663"/>
      <c r="CJ12" s="663"/>
      <c r="CK12" s="663"/>
      <c r="CL12" s="663"/>
      <c r="CM12" s="663"/>
      <c r="CN12" s="663"/>
      <c r="CO12" s="663"/>
      <c r="CP12" s="663"/>
      <c r="CQ12" s="664"/>
      <c r="CR12" s="628">
        <v>757398</v>
      </c>
      <c r="CS12" s="629"/>
      <c r="CT12" s="629"/>
      <c r="CU12" s="629"/>
      <c r="CV12" s="629"/>
      <c r="CW12" s="629"/>
      <c r="CX12" s="629"/>
      <c r="CY12" s="630"/>
      <c r="CZ12" s="655">
        <v>7.1</v>
      </c>
      <c r="DA12" s="655"/>
      <c r="DB12" s="655"/>
      <c r="DC12" s="655"/>
      <c r="DD12" s="634" t="s">
        <v>581</v>
      </c>
      <c r="DE12" s="629"/>
      <c r="DF12" s="629"/>
      <c r="DG12" s="629"/>
      <c r="DH12" s="629"/>
      <c r="DI12" s="629"/>
      <c r="DJ12" s="629"/>
      <c r="DK12" s="629"/>
      <c r="DL12" s="629"/>
      <c r="DM12" s="629"/>
      <c r="DN12" s="629"/>
      <c r="DO12" s="629"/>
      <c r="DP12" s="630"/>
      <c r="DQ12" s="634">
        <v>350822</v>
      </c>
      <c r="DR12" s="629"/>
      <c r="DS12" s="629"/>
      <c r="DT12" s="629"/>
      <c r="DU12" s="629"/>
      <c r="DV12" s="629"/>
      <c r="DW12" s="629"/>
      <c r="DX12" s="629"/>
      <c r="DY12" s="629"/>
      <c r="DZ12" s="629"/>
      <c r="EA12" s="629"/>
      <c r="EB12" s="629"/>
      <c r="EC12" s="672"/>
    </row>
    <row r="13" spans="2:143" ht="11.25" customHeight="1" x14ac:dyDescent="0.15">
      <c r="B13" s="625" t="s">
        <v>249</v>
      </c>
      <c r="C13" s="626"/>
      <c r="D13" s="626"/>
      <c r="E13" s="626"/>
      <c r="F13" s="626"/>
      <c r="G13" s="626"/>
      <c r="H13" s="626"/>
      <c r="I13" s="626"/>
      <c r="J13" s="626"/>
      <c r="K13" s="626"/>
      <c r="L13" s="626"/>
      <c r="M13" s="626"/>
      <c r="N13" s="626"/>
      <c r="O13" s="626"/>
      <c r="P13" s="626"/>
      <c r="Q13" s="627"/>
      <c r="R13" s="628" t="s">
        <v>127</v>
      </c>
      <c r="S13" s="629"/>
      <c r="T13" s="629"/>
      <c r="U13" s="629"/>
      <c r="V13" s="629"/>
      <c r="W13" s="629"/>
      <c r="X13" s="629"/>
      <c r="Y13" s="630"/>
      <c r="Z13" s="655" t="s">
        <v>127</v>
      </c>
      <c r="AA13" s="655"/>
      <c r="AB13" s="655"/>
      <c r="AC13" s="655"/>
      <c r="AD13" s="656" t="s">
        <v>582</v>
      </c>
      <c r="AE13" s="656"/>
      <c r="AF13" s="656"/>
      <c r="AG13" s="656"/>
      <c r="AH13" s="656"/>
      <c r="AI13" s="656"/>
      <c r="AJ13" s="656"/>
      <c r="AK13" s="656"/>
      <c r="AL13" s="631" t="s">
        <v>127</v>
      </c>
      <c r="AM13" s="632"/>
      <c r="AN13" s="632"/>
      <c r="AO13" s="657"/>
      <c r="AP13" s="625" t="s">
        <v>250</v>
      </c>
      <c r="AQ13" s="626"/>
      <c r="AR13" s="626"/>
      <c r="AS13" s="626"/>
      <c r="AT13" s="626"/>
      <c r="AU13" s="626"/>
      <c r="AV13" s="626"/>
      <c r="AW13" s="626"/>
      <c r="AX13" s="626"/>
      <c r="AY13" s="626"/>
      <c r="AZ13" s="626"/>
      <c r="BA13" s="626"/>
      <c r="BB13" s="626"/>
      <c r="BC13" s="626"/>
      <c r="BD13" s="626"/>
      <c r="BE13" s="626"/>
      <c r="BF13" s="627"/>
      <c r="BG13" s="628">
        <v>1460226</v>
      </c>
      <c r="BH13" s="629"/>
      <c r="BI13" s="629"/>
      <c r="BJ13" s="629"/>
      <c r="BK13" s="629"/>
      <c r="BL13" s="629"/>
      <c r="BM13" s="629"/>
      <c r="BN13" s="630"/>
      <c r="BO13" s="655">
        <v>49.1</v>
      </c>
      <c r="BP13" s="655"/>
      <c r="BQ13" s="655"/>
      <c r="BR13" s="655"/>
      <c r="BS13" s="656" t="s">
        <v>127</v>
      </c>
      <c r="BT13" s="656"/>
      <c r="BU13" s="656"/>
      <c r="BV13" s="656"/>
      <c r="BW13" s="656"/>
      <c r="BX13" s="656"/>
      <c r="BY13" s="656"/>
      <c r="BZ13" s="656"/>
      <c r="CA13" s="656"/>
      <c r="CB13" s="714"/>
      <c r="CD13" s="662" t="s">
        <v>251</v>
      </c>
      <c r="CE13" s="663"/>
      <c r="CF13" s="663"/>
      <c r="CG13" s="663"/>
      <c r="CH13" s="663"/>
      <c r="CI13" s="663"/>
      <c r="CJ13" s="663"/>
      <c r="CK13" s="663"/>
      <c r="CL13" s="663"/>
      <c r="CM13" s="663"/>
      <c r="CN13" s="663"/>
      <c r="CO13" s="663"/>
      <c r="CP13" s="663"/>
      <c r="CQ13" s="664"/>
      <c r="CR13" s="628">
        <v>611476</v>
      </c>
      <c r="CS13" s="629"/>
      <c r="CT13" s="629"/>
      <c r="CU13" s="629"/>
      <c r="CV13" s="629"/>
      <c r="CW13" s="629"/>
      <c r="CX13" s="629"/>
      <c r="CY13" s="630"/>
      <c r="CZ13" s="655">
        <v>5.7</v>
      </c>
      <c r="DA13" s="655"/>
      <c r="DB13" s="655"/>
      <c r="DC13" s="655"/>
      <c r="DD13" s="634">
        <v>135032</v>
      </c>
      <c r="DE13" s="629"/>
      <c r="DF13" s="629"/>
      <c r="DG13" s="629"/>
      <c r="DH13" s="629"/>
      <c r="DI13" s="629"/>
      <c r="DJ13" s="629"/>
      <c r="DK13" s="629"/>
      <c r="DL13" s="629"/>
      <c r="DM13" s="629"/>
      <c r="DN13" s="629"/>
      <c r="DO13" s="629"/>
      <c r="DP13" s="630"/>
      <c r="DQ13" s="634">
        <v>508500</v>
      </c>
      <c r="DR13" s="629"/>
      <c r="DS13" s="629"/>
      <c r="DT13" s="629"/>
      <c r="DU13" s="629"/>
      <c r="DV13" s="629"/>
      <c r="DW13" s="629"/>
      <c r="DX13" s="629"/>
      <c r="DY13" s="629"/>
      <c r="DZ13" s="629"/>
      <c r="EA13" s="629"/>
      <c r="EB13" s="629"/>
      <c r="EC13" s="672"/>
    </row>
    <row r="14" spans="2:143" ht="11.25" customHeight="1" x14ac:dyDescent="0.15">
      <c r="B14" s="625" t="s">
        <v>252</v>
      </c>
      <c r="C14" s="626"/>
      <c r="D14" s="626"/>
      <c r="E14" s="626"/>
      <c r="F14" s="626"/>
      <c r="G14" s="626"/>
      <c r="H14" s="626"/>
      <c r="I14" s="626"/>
      <c r="J14" s="626"/>
      <c r="K14" s="626"/>
      <c r="L14" s="626"/>
      <c r="M14" s="626"/>
      <c r="N14" s="626"/>
      <c r="O14" s="626"/>
      <c r="P14" s="626"/>
      <c r="Q14" s="627"/>
      <c r="R14" s="628" t="s">
        <v>127</v>
      </c>
      <c r="S14" s="629"/>
      <c r="T14" s="629"/>
      <c r="U14" s="629"/>
      <c r="V14" s="629"/>
      <c r="W14" s="629"/>
      <c r="X14" s="629"/>
      <c r="Y14" s="630"/>
      <c r="Z14" s="655" t="s">
        <v>127</v>
      </c>
      <c r="AA14" s="655"/>
      <c r="AB14" s="655"/>
      <c r="AC14" s="655"/>
      <c r="AD14" s="656" t="s">
        <v>127</v>
      </c>
      <c r="AE14" s="656"/>
      <c r="AF14" s="656"/>
      <c r="AG14" s="656"/>
      <c r="AH14" s="656"/>
      <c r="AI14" s="656"/>
      <c r="AJ14" s="656"/>
      <c r="AK14" s="656"/>
      <c r="AL14" s="631" t="s">
        <v>127</v>
      </c>
      <c r="AM14" s="632"/>
      <c r="AN14" s="632"/>
      <c r="AO14" s="657"/>
      <c r="AP14" s="625" t="s">
        <v>583</v>
      </c>
      <c r="AQ14" s="626"/>
      <c r="AR14" s="626"/>
      <c r="AS14" s="626"/>
      <c r="AT14" s="626"/>
      <c r="AU14" s="626"/>
      <c r="AV14" s="626"/>
      <c r="AW14" s="626"/>
      <c r="AX14" s="626"/>
      <c r="AY14" s="626"/>
      <c r="AZ14" s="626"/>
      <c r="BA14" s="626"/>
      <c r="BB14" s="626"/>
      <c r="BC14" s="626"/>
      <c r="BD14" s="626"/>
      <c r="BE14" s="626"/>
      <c r="BF14" s="627"/>
      <c r="BG14" s="628">
        <v>104205</v>
      </c>
      <c r="BH14" s="629"/>
      <c r="BI14" s="629"/>
      <c r="BJ14" s="629"/>
      <c r="BK14" s="629"/>
      <c r="BL14" s="629"/>
      <c r="BM14" s="629"/>
      <c r="BN14" s="630"/>
      <c r="BO14" s="655">
        <v>3.5</v>
      </c>
      <c r="BP14" s="655"/>
      <c r="BQ14" s="655"/>
      <c r="BR14" s="655"/>
      <c r="BS14" s="656" t="s">
        <v>127</v>
      </c>
      <c r="BT14" s="656"/>
      <c r="BU14" s="656"/>
      <c r="BV14" s="656"/>
      <c r="BW14" s="656"/>
      <c r="BX14" s="656"/>
      <c r="BY14" s="656"/>
      <c r="BZ14" s="656"/>
      <c r="CA14" s="656"/>
      <c r="CB14" s="714"/>
      <c r="CD14" s="662" t="s">
        <v>253</v>
      </c>
      <c r="CE14" s="663"/>
      <c r="CF14" s="663"/>
      <c r="CG14" s="663"/>
      <c r="CH14" s="663"/>
      <c r="CI14" s="663"/>
      <c r="CJ14" s="663"/>
      <c r="CK14" s="663"/>
      <c r="CL14" s="663"/>
      <c r="CM14" s="663"/>
      <c r="CN14" s="663"/>
      <c r="CO14" s="663"/>
      <c r="CP14" s="663"/>
      <c r="CQ14" s="664"/>
      <c r="CR14" s="628">
        <v>327262</v>
      </c>
      <c r="CS14" s="629"/>
      <c r="CT14" s="629"/>
      <c r="CU14" s="629"/>
      <c r="CV14" s="629"/>
      <c r="CW14" s="629"/>
      <c r="CX14" s="629"/>
      <c r="CY14" s="630"/>
      <c r="CZ14" s="655">
        <v>3.1</v>
      </c>
      <c r="DA14" s="655"/>
      <c r="DB14" s="655"/>
      <c r="DC14" s="655"/>
      <c r="DD14" s="634">
        <v>3575</v>
      </c>
      <c r="DE14" s="629"/>
      <c r="DF14" s="629"/>
      <c r="DG14" s="629"/>
      <c r="DH14" s="629"/>
      <c r="DI14" s="629"/>
      <c r="DJ14" s="629"/>
      <c r="DK14" s="629"/>
      <c r="DL14" s="629"/>
      <c r="DM14" s="629"/>
      <c r="DN14" s="629"/>
      <c r="DO14" s="629"/>
      <c r="DP14" s="630"/>
      <c r="DQ14" s="634">
        <v>294565</v>
      </c>
      <c r="DR14" s="629"/>
      <c r="DS14" s="629"/>
      <c r="DT14" s="629"/>
      <c r="DU14" s="629"/>
      <c r="DV14" s="629"/>
      <c r="DW14" s="629"/>
      <c r="DX14" s="629"/>
      <c r="DY14" s="629"/>
      <c r="DZ14" s="629"/>
      <c r="EA14" s="629"/>
      <c r="EB14" s="629"/>
      <c r="EC14" s="672"/>
    </row>
    <row r="15" spans="2:143" ht="11.25" customHeight="1" x14ac:dyDescent="0.15">
      <c r="B15" s="625" t="s">
        <v>254</v>
      </c>
      <c r="C15" s="626"/>
      <c r="D15" s="626"/>
      <c r="E15" s="626"/>
      <c r="F15" s="626"/>
      <c r="G15" s="626"/>
      <c r="H15" s="626"/>
      <c r="I15" s="626"/>
      <c r="J15" s="626"/>
      <c r="K15" s="626"/>
      <c r="L15" s="626"/>
      <c r="M15" s="626"/>
      <c r="N15" s="626"/>
      <c r="O15" s="626"/>
      <c r="P15" s="626"/>
      <c r="Q15" s="627"/>
      <c r="R15" s="628" t="s">
        <v>127</v>
      </c>
      <c r="S15" s="629"/>
      <c r="T15" s="629"/>
      <c r="U15" s="629"/>
      <c r="V15" s="629"/>
      <c r="W15" s="629"/>
      <c r="X15" s="629"/>
      <c r="Y15" s="630"/>
      <c r="Z15" s="655" t="s">
        <v>127</v>
      </c>
      <c r="AA15" s="655"/>
      <c r="AB15" s="655"/>
      <c r="AC15" s="655"/>
      <c r="AD15" s="656" t="s">
        <v>127</v>
      </c>
      <c r="AE15" s="656"/>
      <c r="AF15" s="656"/>
      <c r="AG15" s="656"/>
      <c r="AH15" s="656"/>
      <c r="AI15" s="656"/>
      <c r="AJ15" s="656"/>
      <c r="AK15" s="656"/>
      <c r="AL15" s="631" t="s">
        <v>127</v>
      </c>
      <c r="AM15" s="632"/>
      <c r="AN15" s="632"/>
      <c r="AO15" s="657"/>
      <c r="AP15" s="625" t="s">
        <v>255</v>
      </c>
      <c r="AQ15" s="626"/>
      <c r="AR15" s="626"/>
      <c r="AS15" s="626"/>
      <c r="AT15" s="626"/>
      <c r="AU15" s="626"/>
      <c r="AV15" s="626"/>
      <c r="AW15" s="626"/>
      <c r="AX15" s="626"/>
      <c r="AY15" s="626"/>
      <c r="AZ15" s="626"/>
      <c r="BA15" s="626"/>
      <c r="BB15" s="626"/>
      <c r="BC15" s="626"/>
      <c r="BD15" s="626"/>
      <c r="BE15" s="626"/>
      <c r="BF15" s="627"/>
      <c r="BG15" s="628">
        <v>142915</v>
      </c>
      <c r="BH15" s="629"/>
      <c r="BI15" s="629"/>
      <c r="BJ15" s="629"/>
      <c r="BK15" s="629"/>
      <c r="BL15" s="629"/>
      <c r="BM15" s="629"/>
      <c r="BN15" s="630"/>
      <c r="BO15" s="655">
        <v>4.8</v>
      </c>
      <c r="BP15" s="655"/>
      <c r="BQ15" s="655"/>
      <c r="BR15" s="655"/>
      <c r="BS15" s="656" t="s">
        <v>581</v>
      </c>
      <c r="BT15" s="656"/>
      <c r="BU15" s="656"/>
      <c r="BV15" s="656"/>
      <c r="BW15" s="656"/>
      <c r="BX15" s="656"/>
      <c r="BY15" s="656"/>
      <c r="BZ15" s="656"/>
      <c r="CA15" s="656"/>
      <c r="CB15" s="714"/>
      <c r="CD15" s="662" t="s">
        <v>256</v>
      </c>
      <c r="CE15" s="663"/>
      <c r="CF15" s="663"/>
      <c r="CG15" s="663"/>
      <c r="CH15" s="663"/>
      <c r="CI15" s="663"/>
      <c r="CJ15" s="663"/>
      <c r="CK15" s="663"/>
      <c r="CL15" s="663"/>
      <c r="CM15" s="663"/>
      <c r="CN15" s="663"/>
      <c r="CO15" s="663"/>
      <c r="CP15" s="663"/>
      <c r="CQ15" s="664"/>
      <c r="CR15" s="628">
        <v>1286292</v>
      </c>
      <c r="CS15" s="629"/>
      <c r="CT15" s="629"/>
      <c r="CU15" s="629"/>
      <c r="CV15" s="629"/>
      <c r="CW15" s="629"/>
      <c r="CX15" s="629"/>
      <c r="CY15" s="630"/>
      <c r="CZ15" s="655">
        <v>12.1</v>
      </c>
      <c r="DA15" s="655"/>
      <c r="DB15" s="655"/>
      <c r="DC15" s="655"/>
      <c r="DD15" s="634">
        <v>339725</v>
      </c>
      <c r="DE15" s="629"/>
      <c r="DF15" s="629"/>
      <c r="DG15" s="629"/>
      <c r="DH15" s="629"/>
      <c r="DI15" s="629"/>
      <c r="DJ15" s="629"/>
      <c r="DK15" s="629"/>
      <c r="DL15" s="629"/>
      <c r="DM15" s="629"/>
      <c r="DN15" s="629"/>
      <c r="DO15" s="629"/>
      <c r="DP15" s="630"/>
      <c r="DQ15" s="634">
        <v>971925</v>
      </c>
      <c r="DR15" s="629"/>
      <c r="DS15" s="629"/>
      <c r="DT15" s="629"/>
      <c r="DU15" s="629"/>
      <c r="DV15" s="629"/>
      <c r="DW15" s="629"/>
      <c r="DX15" s="629"/>
      <c r="DY15" s="629"/>
      <c r="DZ15" s="629"/>
      <c r="EA15" s="629"/>
      <c r="EB15" s="629"/>
      <c r="EC15" s="672"/>
    </row>
    <row r="16" spans="2:143" ht="11.25" customHeight="1" x14ac:dyDescent="0.15">
      <c r="B16" s="625" t="s">
        <v>257</v>
      </c>
      <c r="C16" s="626"/>
      <c r="D16" s="626"/>
      <c r="E16" s="626"/>
      <c r="F16" s="626"/>
      <c r="G16" s="626"/>
      <c r="H16" s="626"/>
      <c r="I16" s="626"/>
      <c r="J16" s="626"/>
      <c r="K16" s="626"/>
      <c r="L16" s="626"/>
      <c r="M16" s="626"/>
      <c r="N16" s="626"/>
      <c r="O16" s="626"/>
      <c r="P16" s="626"/>
      <c r="Q16" s="627"/>
      <c r="R16" s="628">
        <v>9035</v>
      </c>
      <c r="S16" s="629"/>
      <c r="T16" s="629"/>
      <c r="U16" s="629"/>
      <c r="V16" s="629"/>
      <c r="W16" s="629"/>
      <c r="X16" s="629"/>
      <c r="Y16" s="630"/>
      <c r="Z16" s="655">
        <v>0.1</v>
      </c>
      <c r="AA16" s="655"/>
      <c r="AB16" s="655"/>
      <c r="AC16" s="655"/>
      <c r="AD16" s="656">
        <v>9035</v>
      </c>
      <c r="AE16" s="656"/>
      <c r="AF16" s="656"/>
      <c r="AG16" s="656"/>
      <c r="AH16" s="656"/>
      <c r="AI16" s="656"/>
      <c r="AJ16" s="656"/>
      <c r="AK16" s="656"/>
      <c r="AL16" s="631">
        <v>0.1</v>
      </c>
      <c r="AM16" s="632"/>
      <c r="AN16" s="632"/>
      <c r="AO16" s="657"/>
      <c r="AP16" s="625" t="s">
        <v>584</v>
      </c>
      <c r="AQ16" s="626"/>
      <c r="AR16" s="626"/>
      <c r="AS16" s="626"/>
      <c r="AT16" s="626"/>
      <c r="AU16" s="626"/>
      <c r="AV16" s="626"/>
      <c r="AW16" s="626"/>
      <c r="AX16" s="626"/>
      <c r="AY16" s="626"/>
      <c r="AZ16" s="626"/>
      <c r="BA16" s="626"/>
      <c r="BB16" s="626"/>
      <c r="BC16" s="626"/>
      <c r="BD16" s="626"/>
      <c r="BE16" s="626"/>
      <c r="BF16" s="627"/>
      <c r="BG16" s="628" t="s">
        <v>127</v>
      </c>
      <c r="BH16" s="629"/>
      <c r="BI16" s="629"/>
      <c r="BJ16" s="629"/>
      <c r="BK16" s="629"/>
      <c r="BL16" s="629"/>
      <c r="BM16" s="629"/>
      <c r="BN16" s="630"/>
      <c r="BO16" s="655" t="s">
        <v>582</v>
      </c>
      <c r="BP16" s="655"/>
      <c r="BQ16" s="655"/>
      <c r="BR16" s="655"/>
      <c r="BS16" s="656" t="s">
        <v>127</v>
      </c>
      <c r="BT16" s="656"/>
      <c r="BU16" s="656"/>
      <c r="BV16" s="656"/>
      <c r="BW16" s="656"/>
      <c r="BX16" s="656"/>
      <c r="BY16" s="656"/>
      <c r="BZ16" s="656"/>
      <c r="CA16" s="656"/>
      <c r="CB16" s="714"/>
      <c r="CD16" s="662" t="s">
        <v>258</v>
      </c>
      <c r="CE16" s="663"/>
      <c r="CF16" s="663"/>
      <c r="CG16" s="663"/>
      <c r="CH16" s="663"/>
      <c r="CI16" s="663"/>
      <c r="CJ16" s="663"/>
      <c r="CK16" s="663"/>
      <c r="CL16" s="663"/>
      <c r="CM16" s="663"/>
      <c r="CN16" s="663"/>
      <c r="CO16" s="663"/>
      <c r="CP16" s="663"/>
      <c r="CQ16" s="664"/>
      <c r="CR16" s="628">
        <v>6252</v>
      </c>
      <c r="CS16" s="629"/>
      <c r="CT16" s="629"/>
      <c r="CU16" s="629"/>
      <c r="CV16" s="629"/>
      <c r="CW16" s="629"/>
      <c r="CX16" s="629"/>
      <c r="CY16" s="630"/>
      <c r="CZ16" s="655">
        <v>0.1</v>
      </c>
      <c r="DA16" s="655"/>
      <c r="DB16" s="655"/>
      <c r="DC16" s="655"/>
      <c r="DD16" s="634" t="s">
        <v>127</v>
      </c>
      <c r="DE16" s="629"/>
      <c r="DF16" s="629"/>
      <c r="DG16" s="629"/>
      <c r="DH16" s="629"/>
      <c r="DI16" s="629"/>
      <c r="DJ16" s="629"/>
      <c r="DK16" s="629"/>
      <c r="DL16" s="629"/>
      <c r="DM16" s="629"/>
      <c r="DN16" s="629"/>
      <c r="DO16" s="629"/>
      <c r="DP16" s="630"/>
      <c r="DQ16" s="634">
        <v>880</v>
      </c>
      <c r="DR16" s="629"/>
      <c r="DS16" s="629"/>
      <c r="DT16" s="629"/>
      <c r="DU16" s="629"/>
      <c r="DV16" s="629"/>
      <c r="DW16" s="629"/>
      <c r="DX16" s="629"/>
      <c r="DY16" s="629"/>
      <c r="DZ16" s="629"/>
      <c r="EA16" s="629"/>
      <c r="EB16" s="629"/>
      <c r="EC16" s="672"/>
    </row>
    <row r="17" spans="2:133" ht="11.25" customHeight="1" x14ac:dyDescent="0.15">
      <c r="B17" s="625" t="s">
        <v>585</v>
      </c>
      <c r="C17" s="626"/>
      <c r="D17" s="626"/>
      <c r="E17" s="626"/>
      <c r="F17" s="626"/>
      <c r="G17" s="626"/>
      <c r="H17" s="626"/>
      <c r="I17" s="626"/>
      <c r="J17" s="626"/>
      <c r="K17" s="626"/>
      <c r="L17" s="626"/>
      <c r="M17" s="626"/>
      <c r="N17" s="626"/>
      <c r="O17" s="626"/>
      <c r="P17" s="626"/>
      <c r="Q17" s="627"/>
      <c r="R17" s="628">
        <v>45697</v>
      </c>
      <c r="S17" s="629"/>
      <c r="T17" s="629"/>
      <c r="U17" s="629"/>
      <c r="V17" s="629"/>
      <c r="W17" s="629"/>
      <c r="X17" s="629"/>
      <c r="Y17" s="630"/>
      <c r="Z17" s="655">
        <v>0.4</v>
      </c>
      <c r="AA17" s="655"/>
      <c r="AB17" s="655"/>
      <c r="AC17" s="655"/>
      <c r="AD17" s="656">
        <v>45697</v>
      </c>
      <c r="AE17" s="656"/>
      <c r="AF17" s="656"/>
      <c r="AG17" s="656"/>
      <c r="AH17" s="656"/>
      <c r="AI17" s="656"/>
      <c r="AJ17" s="656"/>
      <c r="AK17" s="656"/>
      <c r="AL17" s="631">
        <v>0.6</v>
      </c>
      <c r="AM17" s="632"/>
      <c r="AN17" s="632"/>
      <c r="AO17" s="657"/>
      <c r="AP17" s="625" t="s">
        <v>586</v>
      </c>
      <c r="AQ17" s="626"/>
      <c r="AR17" s="626"/>
      <c r="AS17" s="626"/>
      <c r="AT17" s="626"/>
      <c r="AU17" s="626"/>
      <c r="AV17" s="626"/>
      <c r="AW17" s="626"/>
      <c r="AX17" s="626"/>
      <c r="AY17" s="626"/>
      <c r="AZ17" s="626"/>
      <c r="BA17" s="626"/>
      <c r="BB17" s="626"/>
      <c r="BC17" s="626"/>
      <c r="BD17" s="626"/>
      <c r="BE17" s="626"/>
      <c r="BF17" s="627"/>
      <c r="BG17" s="628" t="s">
        <v>127</v>
      </c>
      <c r="BH17" s="629"/>
      <c r="BI17" s="629"/>
      <c r="BJ17" s="629"/>
      <c r="BK17" s="629"/>
      <c r="BL17" s="629"/>
      <c r="BM17" s="629"/>
      <c r="BN17" s="630"/>
      <c r="BO17" s="655" t="s">
        <v>582</v>
      </c>
      <c r="BP17" s="655"/>
      <c r="BQ17" s="655"/>
      <c r="BR17" s="655"/>
      <c r="BS17" s="656" t="s">
        <v>127</v>
      </c>
      <c r="BT17" s="656"/>
      <c r="BU17" s="656"/>
      <c r="BV17" s="656"/>
      <c r="BW17" s="656"/>
      <c r="BX17" s="656"/>
      <c r="BY17" s="656"/>
      <c r="BZ17" s="656"/>
      <c r="CA17" s="656"/>
      <c r="CB17" s="714"/>
      <c r="CD17" s="662" t="s">
        <v>259</v>
      </c>
      <c r="CE17" s="663"/>
      <c r="CF17" s="663"/>
      <c r="CG17" s="663"/>
      <c r="CH17" s="663"/>
      <c r="CI17" s="663"/>
      <c r="CJ17" s="663"/>
      <c r="CK17" s="663"/>
      <c r="CL17" s="663"/>
      <c r="CM17" s="663"/>
      <c r="CN17" s="663"/>
      <c r="CO17" s="663"/>
      <c r="CP17" s="663"/>
      <c r="CQ17" s="664"/>
      <c r="CR17" s="628">
        <v>360502</v>
      </c>
      <c r="CS17" s="629"/>
      <c r="CT17" s="629"/>
      <c r="CU17" s="629"/>
      <c r="CV17" s="629"/>
      <c r="CW17" s="629"/>
      <c r="CX17" s="629"/>
      <c r="CY17" s="630"/>
      <c r="CZ17" s="655">
        <v>3.4</v>
      </c>
      <c r="DA17" s="655"/>
      <c r="DB17" s="655"/>
      <c r="DC17" s="655"/>
      <c r="DD17" s="634" t="s">
        <v>127</v>
      </c>
      <c r="DE17" s="629"/>
      <c r="DF17" s="629"/>
      <c r="DG17" s="629"/>
      <c r="DH17" s="629"/>
      <c r="DI17" s="629"/>
      <c r="DJ17" s="629"/>
      <c r="DK17" s="629"/>
      <c r="DL17" s="629"/>
      <c r="DM17" s="629"/>
      <c r="DN17" s="629"/>
      <c r="DO17" s="629"/>
      <c r="DP17" s="630"/>
      <c r="DQ17" s="634">
        <v>354801</v>
      </c>
      <c r="DR17" s="629"/>
      <c r="DS17" s="629"/>
      <c r="DT17" s="629"/>
      <c r="DU17" s="629"/>
      <c r="DV17" s="629"/>
      <c r="DW17" s="629"/>
      <c r="DX17" s="629"/>
      <c r="DY17" s="629"/>
      <c r="DZ17" s="629"/>
      <c r="EA17" s="629"/>
      <c r="EB17" s="629"/>
      <c r="EC17" s="672"/>
    </row>
    <row r="18" spans="2:133" ht="11.25" customHeight="1" x14ac:dyDescent="0.15">
      <c r="B18" s="625" t="s">
        <v>260</v>
      </c>
      <c r="C18" s="626"/>
      <c r="D18" s="626"/>
      <c r="E18" s="626"/>
      <c r="F18" s="626"/>
      <c r="G18" s="626"/>
      <c r="H18" s="626"/>
      <c r="I18" s="626"/>
      <c r="J18" s="626"/>
      <c r="K18" s="626"/>
      <c r="L18" s="626"/>
      <c r="M18" s="626"/>
      <c r="N18" s="626"/>
      <c r="O18" s="626"/>
      <c r="P18" s="626"/>
      <c r="Q18" s="627"/>
      <c r="R18" s="628">
        <v>62481</v>
      </c>
      <c r="S18" s="629"/>
      <c r="T18" s="629"/>
      <c r="U18" s="629"/>
      <c r="V18" s="629"/>
      <c r="W18" s="629"/>
      <c r="X18" s="629"/>
      <c r="Y18" s="630"/>
      <c r="Z18" s="655">
        <v>0.5</v>
      </c>
      <c r="AA18" s="655"/>
      <c r="AB18" s="655"/>
      <c r="AC18" s="655"/>
      <c r="AD18" s="656">
        <v>62481</v>
      </c>
      <c r="AE18" s="656"/>
      <c r="AF18" s="656"/>
      <c r="AG18" s="656"/>
      <c r="AH18" s="656"/>
      <c r="AI18" s="656"/>
      <c r="AJ18" s="656"/>
      <c r="AK18" s="656"/>
      <c r="AL18" s="631">
        <v>0.89999997615814209</v>
      </c>
      <c r="AM18" s="632"/>
      <c r="AN18" s="632"/>
      <c r="AO18" s="657"/>
      <c r="AP18" s="625" t="s">
        <v>587</v>
      </c>
      <c r="AQ18" s="626"/>
      <c r="AR18" s="626"/>
      <c r="AS18" s="626"/>
      <c r="AT18" s="626"/>
      <c r="AU18" s="626"/>
      <c r="AV18" s="626"/>
      <c r="AW18" s="626"/>
      <c r="AX18" s="626"/>
      <c r="AY18" s="626"/>
      <c r="AZ18" s="626"/>
      <c r="BA18" s="626"/>
      <c r="BB18" s="626"/>
      <c r="BC18" s="626"/>
      <c r="BD18" s="626"/>
      <c r="BE18" s="626"/>
      <c r="BF18" s="627"/>
      <c r="BG18" s="628" t="s">
        <v>582</v>
      </c>
      <c r="BH18" s="629"/>
      <c r="BI18" s="629"/>
      <c r="BJ18" s="629"/>
      <c r="BK18" s="629"/>
      <c r="BL18" s="629"/>
      <c r="BM18" s="629"/>
      <c r="BN18" s="630"/>
      <c r="BO18" s="655" t="s">
        <v>127</v>
      </c>
      <c r="BP18" s="655"/>
      <c r="BQ18" s="655"/>
      <c r="BR18" s="655"/>
      <c r="BS18" s="656" t="s">
        <v>127</v>
      </c>
      <c r="BT18" s="656"/>
      <c r="BU18" s="656"/>
      <c r="BV18" s="656"/>
      <c r="BW18" s="656"/>
      <c r="BX18" s="656"/>
      <c r="BY18" s="656"/>
      <c r="BZ18" s="656"/>
      <c r="CA18" s="656"/>
      <c r="CB18" s="714"/>
      <c r="CD18" s="662" t="s">
        <v>261</v>
      </c>
      <c r="CE18" s="663"/>
      <c r="CF18" s="663"/>
      <c r="CG18" s="663"/>
      <c r="CH18" s="663"/>
      <c r="CI18" s="663"/>
      <c r="CJ18" s="663"/>
      <c r="CK18" s="663"/>
      <c r="CL18" s="663"/>
      <c r="CM18" s="663"/>
      <c r="CN18" s="663"/>
      <c r="CO18" s="663"/>
      <c r="CP18" s="663"/>
      <c r="CQ18" s="664"/>
      <c r="CR18" s="628" t="s">
        <v>127</v>
      </c>
      <c r="CS18" s="629"/>
      <c r="CT18" s="629"/>
      <c r="CU18" s="629"/>
      <c r="CV18" s="629"/>
      <c r="CW18" s="629"/>
      <c r="CX18" s="629"/>
      <c r="CY18" s="630"/>
      <c r="CZ18" s="655" t="s">
        <v>582</v>
      </c>
      <c r="DA18" s="655"/>
      <c r="DB18" s="655"/>
      <c r="DC18" s="655"/>
      <c r="DD18" s="634" t="s">
        <v>127</v>
      </c>
      <c r="DE18" s="629"/>
      <c r="DF18" s="629"/>
      <c r="DG18" s="629"/>
      <c r="DH18" s="629"/>
      <c r="DI18" s="629"/>
      <c r="DJ18" s="629"/>
      <c r="DK18" s="629"/>
      <c r="DL18" s="629"/>
      <c r="DM18" s="629"/>
      <c r="DN18" s="629"/>
      <c r="DO18" s="629"/>
      <c r="DP18" s="630"/>
      <c r="DQ18" s="634" t="s">
        <v>127</v>
      </c>
      <c r="DR18" s="629"/>
      <c r="DS18" s="629"/>
      <c r="DT18" s="629"/>
      <c r="DU18" s="629"/>
      <c r="DV18" s="629"/>
      <c r="DW18" s="629"/>
      <c r="DX18" s="629"/>
      <c r="DY18" s="629"/>
      <c r="DZ18" s="629"/>
      <c r="EA18" s="629"/>
      <c r="EB18" s="629"/>
      <c r="EC18" s="672"/>
    </row>
    <row r="19" spans="2:133" ht="11.25" customHeight="1" x14ac:dyDescent="0.15">
      <c r="B19" s="625" t="s">
        <v>262</v>
      </c>
      <c r="C19" s="626"/>
      <c r="D19" s="626"/>
      <c r="E19" s="626"/>
      <c r="F19" s="626"/>
      <c r="G19" s="626"/>
      <c r="H19" s="626"/>
      <c r="I19" s="626"/>
      <c r="J19" s="626"/>
      <c r="K19" s="626"/>
      <c r="L19" s="626"/>
      <c r="M19" s="626"/>
      <c r="N19" s="626"/>
      <c r="O19" s="626"/>
      <c r="P19" s="626"/>
      <c r="Q19" s="627"/>
      <c r="R19" s="628">
        <v>20432</v>
      </c>
      <c r="S19" s="629"/>
      <c r="T19" s="629"/>
      <c r="U19" s="629"/>
      <c r="V19" s="629"/>
      <c r="W19" s="629"/>
      <c r="X19" s="629"/>
      <c r="Y19" s="630"/>
      <c r="Z19" s="655">
        <v>0.2</v>
      </c>
      <c r="AA19" s="655"/>
      <c r="AB19" s="655"/>
      <c r="AC19" s="655"/>
      <c r="AD19" s="656">
        <v>20432</v>
      </c>
      <c r="AE19" s="656"/>
      <c r="AF19" s="656"/>
      <c r="AG19" s="656"/>
      <c r="AH19" s="656"/>
      <c r="AI19" s="656"/>
      <c r="AJ19" s="656"/>
      <c r="AK19" s="656"/>
      <c r="AL19" s="631">
        <v>0.3</v>
      </c>
      <c r="AM19" s="632"/>
      <c r="AN19" s="632"/>
      <c r="AO19" s="657"/>
      <c r="AP19" s="625" t="s">
        <v>263</v>
      </c>
      <c r="AQ19" s="626"/>
      <c r="AR19" s="626"/>
      <c r="AS19" s="626"/>
      <c r="AT19" s="626"/>
      <c r="AU19" s="626"/>
      <c r="AV19" s="626"/>
      <c r="AW19" s="626"/>
      <c r="AX19" s="626"/>
      <c r="AY19" s="626"/>
      <c r="AZ19" s="626"/>
      <c r="BA19" s="626"/>
      <c r="BB19" s="626"/>
      <c r="BC19" s="626"/>
      <c r="BD19" s="626"/>
      <c r="BE19" s="626"/>
      <c r="BF19" s="627"/>
      <c r="BG19" s="628">
        <v>192</v>
      </c>
      <c r="BH19" s="629"/>
      <c r="BI19" s="629"/>
      <c r="BJ19" s="629"/>
      <c r="BK19" s="629"/>
      <c r="BL19" s="629"/>
      <c r="BM19" s="629"/>
      <c r="BN19" s="630"/>
      <c r="BO19" s="655">
        <v>0</v>
      </c>
      <c r="BP19" s="655"/>
      <c r="BQ19" s="655"/>
      <c r="BR19" s="655"/>
      <c r="BS19" s="656" t="s">
        <v>127</v>
      </c>
      <c r="BT19" s="656"/>
      <c r="BU19" s="656"/>
      <c r="BV19" s="656"/>
      <c r="BW19" s="656"/>
      <c r="BX19" s="656"/>
      <c r="BY19" s="656"/>
      <c r="BZ19" s="656"/>
      <c r="CA19" s="656"/>
      <c r="CB19" s="714"/>
      <c r="CD19" s="662" t="s">
        <v>588</v>
      </c>
      <c r="CE19" s="663"/>
      <c r="CF19" s="663"/>
      <c r="CG19" s="663"/>
      <c r="CH19" s="663"/>
      <c r="CI19" s="663"/>
      <c r="CJ19" s="663"/>
      <c r="CK19" s="663"/>
      <c r="CL19" s="663"/>
      <c r="CM19" s="663"/>
      <c r="CN19" s="663"/>
      <c r="CO19" s="663"/>
      <c r="CP19" s="663"/>
      <c r="CQ19" s="664"/>
      <c r="CR19" s="628" t="s">
        <v>127</v>
      </c>
      <c r="CS19" s="629"/>
      <c r="CT19" s="629"/>
      <c r="CU19" s="629"/>
      <c r="CV19" s="629"/>
      <c r="CW19" s="629"/>
      <c r="CX19" s="629"/>
      <c r="CY19" s="630"/>
      <c r="CZ19" s="655" t="s">
        <v>582</v>
      </c>
      <c r="DA19" s="655"/>
      <c r="DB19" s="655"/>
      <c r="DC19" s="655"/>
      <c r="DD19" s="634" t="s">
        <v>127</v>
      </c>
      <c r="DE19" s="629"/>
      <c r="DF19" s="629"/>
      <c r="DG19" s="629"/>
      <c r="DH19" s="629"/>
      <c r="DI19" s="629"/>
      <c r="DJ19" s="629"/>
      <c r="DK19" s="629"/>
      <c r="DL19" s="629"/>
      <c r="DM19" s="629"/>
      <c r="DN19" s="629"/>
      <c r="DO19" s="629"/>
      <c r="DP19" s="630"/>
      <c r="DQ19" s="634" t="s">
        <v>581</v>
      </c>
      <c r="DR19" s="629"/>
      <c r="DS19" s="629"/>
      <c r="DT19" s="629"/>
      <c r="DU19" s="629"/>
      <c r="DV19" s="629"/>
      <c r="DW19" s="629"/>
      <c r="DX19" s="629"/>
      <c r="DY19" s="629"/>
      <c r="DZ19" s="629"/>
      <c r="EA19" s="629"/>
      <c r="EB19" s="629"/>
      <c r="EC19" s="672"/>
    </row>
    <row r="20" spans="2:133" ht="11.25" customHeight="1" x14ac:dyDescent="0.15">
      <c r="B20" s="625" t="s">
        <v>264</v>
      </c>
      <c r="C20" s="626"/>
      <c r="D20" s="626"/>
      <c r="E20" s="626"/>
      <c r="F20" s="626"/>
      <c r="G20" s="626"/>
      <c r="H20" s="626"/>
      <c r="I20" s="626"/>
      <c r="J20" s="626"/>
      <c r="K20" s="626"/>
      <c r="L20" s="626"/>
      <c r="M20" s="626"/>
      <c r="N20" s="626"/>
      <c r="O20" s="626"/>
      <c r="P20" s="626"/>
      <c r="Q20" s="627"/>
      <c r="R20" s="628">
        <v>3285</v>
      </c>
      <c r="S20" s="629"/>
      <c r="T20" s="629"/>
      <c r="U20" s="629"/>
      <c r="V20" s="629"/>
      <c r="W20" s="629"/>
      <c r="X20" s="629"/>
      <c r="Y20" s="630"/>
      <c r="Z20" s="655">
        <v>0</v>
      </c>
      <c r="AA20" s="655"/>
      <c r="AB20" s="655"/>
      <c r="AC20" s="655"/>
      <c r="AD20" s="656">
        <v>3285</v>
      </c>
      <c r="AE20" s="656"/>
      <c r="AF20" s="656"/>
      <c r="AG20" s="656"/>
      <c r="AH20" s="656"/>
      <c r="AI20" s="656"/>
      <c r="AJ20" s="656"/>
      <c r="AK20" s="656"/>
      <c r="AL20" s="631">
        <v>0</v>
      </c>
      <c r="AM20" s="632"/>
      <c r="AN20" s="632"/>
      <c r="AO20" s="657"/>
      <c r="AP20" s="625" t="s">
        <v>589</v>
      </c>
      <c r="AQ20" s="626"/>
      <c r="AR20" s="626"/>
      <c r="AS20" s="626"/>
      <c r="AT20" s="626"/>
      <c r="AU20" s="626"/>
      <c r="AV20" s="626"/>
      <c r="AW20" s="626"/>
      <c r="AX20" s="626"/>
      <c r="AY20" s="626"/>
      <c r="AZ20" s="626"/>
      <c r="BA20" s="626"/>
      <c r="BB20" s="626"/>
      <c r="BC20" s="626"/>
      <c r="BD20" s="626"/>
      <c r="BE20" s="626"/>
      <c r="BF20" s="627"/>
      <c r="BG20" s="628">
        <v>192</v>
      </c>
      <c r="BH20" s="629"/>
      <c r="BI20" s="629"/>
      <c r="BJ20" s="629"/>
      <c r="BK20" s="629"/>
      <c r="BL20" s="629"/>
      <c r="BM20" s="629"/>
      <c r="BN20" s="630"/>
      <c r="BO20" s="655">
        <v>0</v>
      </c>
      <c r="BP20" s="655"/>
      <c r="BQ20" s="655"/>
      <c r="BR20" s="655"/>
      <c r="BS20" s="656" t="s">
        <v>127</v>
      </c>
      <c r="BT20" s="656"/>
      <c r="BU20" s="656"/>
      <c r="BV20" s="656"/>
      <c r="BW20" s="656"/>
      <c r="BX20" s="656"/>
      <c r="BY20" s="656"/>
      <c r="BZ20" s="656"/>
      <c r="CA20" s="656"/>
      <c r="CB20" s="714"/>
      <c r="CD20" s="662" t="s">
        <v>265</v>
      </c>
      <c r="CE20" s="663"/>
      <c r="CF20" s="663"/>
      <c r="CG20" s="663"/>
      <c r="CH20" s="663"/>
      <c r="CI20" s="663"/>
      <c r="CJ20" s="663"/>
      <c r="CK20" s="663"/>
      <c r="CL20" s="663"/>
      <c r="CM20" s="663"/>
      <c r="CN20" s="663"/>
      <c r="CO20" s="663"/>
      <c r="CP20" s="663"/>
      <c r="CQ20" s="664"/>
      <c r="CR20" s="628">
        <v>10659785</v>
      </c>
      <c r="CS20" s="629"/>
      <c r="CT20" s="629"/>
      <c r="CU20" s="629"/>
      <c r="CV20" s="629"/>
      <c r="CW20" s="629"/>
      <c r="CX20" s="629"/>
      <c r="CY20" s="630"/>
      <c r="CZ20" s="655">
        <v>100</v>
      </c>
      <c r="DA20" s="655"/>
      <c r="DB20" s="655"/>
      <c r="DC20" s="655"/>
      <c r="DD20" s="634">
        <v>788242</v>
      </c>
      <c r="DE20" s="629"/>
      <c r="DF20" s="629"/>
      <c r="DG20" s="629"/>
      <c r="DH20" s="629"/>
      <c r="DI20" s="629"/>
      <c r="DJ20" s="629"/>
      <c r="DK20" s="629"/>
      <c r="DL20" s="629"/>
      <c r="DM20" s="629"/>
      <c r="DN20" s="629"/>
      <c r="DO20" s="629"/>
      <c r="DP20" s="630"/>
      <c r="DQ20" s="634">
        <v>7321145</v>
      </c>
      <c r="DR20" s="629"/>
      <c r="DS20" s="629"/>
      <c r="DT20" s="629"/>
      <c r="DU20" s="629"/>
      <c r="DV20" s="629"/>
      <c r="DW20" s="629"/>
      <c r="DX20" s="629"/>
      <c r="DY20" s="629"/>
      <c r="DZ20" s="629"/>
      <c r="EA20" s="629"/>
      <c r="EB20" s="629"/>
      <c r="EC20" s="672"/>
    </row>
    <row r="21" spans="2:133" ht="11.25" customHeight="1" x14ac:dyDescent="0.15">
      <c r="B21" s="625" t="s">
        <v>266</v>
      </c>
      <c r="C21" s="626"/>
      <c r="D21" s="626"/>
      <c r="E21" s="626"/>
      <c r="F21" s="626"/>
      <c r="G21" s="626"/>
      <c r="H21" s="626"/>
      <c r="I21" s="626"/>
      <c r="J21" s="626"/>
      <c r="K21" s="626"/>
      <c r="L21" s="626"/>
      <c r="M21" s="626"/>
      <c r="N21" s="626"/>
      <c r="O21" s="626"/>
      <c r="P21" s="626"/>
      <c r="Q21" s="627"/>
      <c r="R21" s="628">
        <v>1361</v>
      </c>
      <c r="S21" s="629"/>
      <c r="T21" s="629"/>
      <c r="U21" s="629"/>
      <c r="V21" s="629"/>
      <c r="W21" s="629"/>
      <c r="X21" s="629"/>
      <c r="Y21" s="630"/>
      <c r="Z21" s="655">
        <v>0</v>
      </c>
      <c r="AA21" s="655"/>
      <c r="AB21" s="655"/>
      <c r="AC21" s="655"/>
      <c r="AD21" s="656">
        <v>1361</v>
      </c>
      <c r="AE21" s="656"/>
      <c r="AF21" s="656"/>
      <c r="AG21" s="656"/>
      <c r="AH21" s="656"/>
      <c r="AI21" s="656"/>
      <c r="AJ21" s="656"/>
      <c r="AK21" s="656"/>
      <c r="AL21" s="631">
        <v>0</v>
      </c>
      <c r="AM21" s="632"/>
      <c r="AN21" s="632"/>
      <c r="AO21" s="657"/>
      <c r="AP21" s="721" t="s">
        <v>267</v>
      </c>
      <c r="AQ21" s="728"/>
      <c r="AR21" s="728"/>
      <c r="AS21" s="728"/>
      <c r="AT21" s="728"/>
      <c r="AU21" s="728"/>
      <c r="AV21" s="728"/>
      <c r="AW21" s="728"/>
      <c r="AX21" s="728"/>
      <c r="AY21" s="728"/>
      <c r="AZ21" s="728"/>
      <c r="BA21" s="728"/>
      <c r="BB21" s="728"/>
      <c r="BC21" s="728"/>
      <c r="BD21" s="728"/>
      <c r="BE21" s="728"/>
      <c r="BF21" s="723"/>
      <c r="BG21" s="628">
        <v>192</v>
      </c>
      <c r="BH21" s="629"/>
      <c r="BI21" s="629"/>
      <c r="BJ21" s="629"/>
      <c r="BK21" s="629"/>
      <c r="BL21" s="629"/>
      <c r="BM21" s="629"/>
      <c r="BN21" s="630"/>
      <c r="BO21" s="655">
        <v>0</v>
      </c>
      <c r="BP21" s="655"/>
      <c r="BQ21" s="655"/>
      <c r="BR21" s="655"/>
      <c r="BS21" s="656" t="s">
        <v>127</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268</v>
      </c>
      <c r="C22" s="692"/>
      <c r="D22" s="692"/>
      <c r="E22" s="692"/>
      <c r="F22" s="692"/>
      <c r="G22" s="692"/>
      <c r="H22" s="692"/>
      <c r="I22" s="692"/>
      <c r="J22" s="692"/>
      <c r="K22" s="692"/>
      <c r="L22" s="692"/>
      <c r="M22" s="692"/>
      <c r="N22" s="692"/>
      <c r="O22" s="692"/>
      <c r="P22" s="692"/>
      <c r="Q22" s="693"/>
      <c r="R22" s="628">
        <v>37403</v>
      </c>
      <c r="S22" s="629"/>
      <c r="T22" s="629"/>
      <c r="U22" s="629"/>
      <c r="V22" s="629"/>
      <c r="W22" s="629"/>
      <c r="X22" s="629"/>
      <c r="Y22" s="630"/>
      <c r="Z22" s="655">
        <v>0.3</v>
      </c>
      <c r="AA22" s="655"/>
      <c r="AB22" s="655"/>
      <c r="AC22" s="655"/>
      <c r="AD22" s="656">
        <v>37403</v>
      </c>
      <c r="AE22" s="656"/>
      <c r="AF22" s="656"/>
      <c r="AG22" s="656"/>
      <c r="AH22" s="656"/>
      <c r="AI22" s="656"/>
      <c r="AJ22" s="656"/>
      <c r="AK22" s="656"/>
      <c r="AL22" s="631">
        <v>0.5</v>
      </c>
      <c r="AM22" s="632"/>
      <c r="AN22" s="632"/>
      <c r="AO22" s="657"/>
      <c r="AP22" s="721" t="s">
        <v>269</v>
      </c>
      <c r="AQ22" s="728"/>
      <c r="AR22" s="728"/>
      <c r="AS22" s="728"/>
      <c r="AT22" s="728"/>
      <c r="AU22" s="728"/>
      <c r="AV22" s="728"/>
      <c r="AW22" s="728"/>
      <c r="AX22" s="728"/>
      <c r="AY22" s="728"/>
      <c r="AZ22" s="728"/>
      <c r="BA22" s="728"/>
      <c r="BB22" s="728"/>
      <c r="BC22" s="728"/>
      <c r="BD22" s="728"/>
      <c r="BE22" s="728"/>
      <c r="BF22" s="723"/>
      <c r="BG22" s="628" t="s">
        <v>127</v>
      </c>
      <c r="BH22" s="629"/>
      <c r="BI22" s="629"/>
      <c r="BJ22" s="629"/>
      <c r="BK22" s="629"/>
      <c r="BL22" s="629"/>
      <c r="BM22" s="629"/>
      <c r="BN22" s="630"/>
      <c r="BO22" s="655" t="s">
        <v>582</v>
      </c>
      <c r="BP22" s="655"/>
      <c r="BQ22" s="655"/>
      <c r="BR22" s="655"/>
      <c r="BS22" s="656" t="s">
        <v>127</v>
      </c>
      <c r="BT22" s="656"/>
      <c r="BU22" s="656"/>
      <c r="BV22" s="656"/>
      <c r="BW22" s="656"/>
      <c r="BX22" s="656"/>
      <c r="BY22" s="656"/>
      <c r="BZ22" s="656"/>
      <c r="CA22" s="656"/>
      <c r="CB22" s="714"/>
      <c r="CD22" s="730" t="s">
        <v>270</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271</v>
      </c>
      <c r="C23" s="626"/>
      <c r="D23" s="626"/>
      <c r="E23" s="626"/>
      <c r="F23" s="626"/>
      <c r="G23" s="626"/>
      <c r="H23" s="626"/>
      <c r="I23" s="626"/>
      <c r="J23" s="626"/>
      <c r="K23" s="626"/>
      <c r="L23" s="626"/>
      <c r="M23" s="626"/>
      <c r="N23" s="626"/>
      <c r="O23" s="626"/>
      <c r="P23" s="626"/>
      <c r="Q23" s="627"/>
      <c r="R23" s="628">
        <v>3621894</v>
      </c>
      <c r="S23" s="629"/>
      <c r="T23" s="629"/>
      <c r="U23" s="629"/>
      <c r="V23" s="629"/>
      <c r="W23" s="629"/>
      <c r="X23" s="629"/>
      <c r="Y23" s="630"/>
      <c r="Z23" s="655">
        <v>31.3</v>
      </c>
      <c r="AA23" s="655"/>
      <c r="AB23" s="655"/>
      <c r="AC23" s="655"/>
      <c r="AD23" s="656">
        <v>3190127</v>
      </c>
      <c r="AE23" s="656"/>
      <c r="AF23" s="656"/>
      <c r="AG23" s="656"/>
      <c r="AH23" s="656"/>
      <c r="AI23" s="656"/>
      <c r="AJ23" s="656"/>
      <c r="AK23" s="656"/>
      <c r="AL23" s="631">
        <v>45.2</v>
      </c>
      <c r="AM23" s="632"/>
      <c r="AN23" s="632"/>
      <c r="AO23" s="657"/>
      <c r="AP23" s="721" t="s">
        <v>590</v>
      </c>
      <c r="AQ23" s="728"/>
      <c r="AR23" s="728"/>
      <c r="AS23" s="728"/>
      <c r="AT23" s="728"/>
      <c r="AU23" s="728"/>
      <c r="AV23" s="728"/>
      <c r="AW23" s="728"/>
      <c r="AX23" s="728"/>
      <c r="AY23" s="728"/>
      <c r="AZ23" s="728"/>
      <c r="BA23" s="728"/>
      <c r="BB23" s="728"/>
      <c r="BC23" s="728"/>
      <c r="BD23" s="728"/>
      <c r="BE23" s="728"/>
      <c r="BF23" s="723"/>
      <c r="BG23" s="628" t="s">
        <v>127</v>
      </c>
      <c r="BH23" s="629"/>
      <c r="BI23" s="629"/>
      <c r="BJ23" s="629"/>
      <c r="BK23" s="629"/>
      <c r="BL23" s="629"/>
      <c r="BM23" s="629"/>
      <c r="BN23" s="630"/>
      <c r="BO23" s="655" t="s">
        <v>127</v>
      </c>
      <c r="BP23" s="655"/>
      <c r="BQ23" s="655"/>
      <c r="BR23" s="655"/>
      <c r="BS23" s="656" t="s">
        <v>127</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272</v>
      </c>
      <c r="CS23" s="731"/>
      <c r="CT23" s="731"/>
      <c r="CU23" s="731"/>
      <c r="CV23" s="731"/>
      <c r="CW23" s="731"/>
      <c r="CX23" s="731"/>
      <c r="CY23" s="732"/>
      <c r="CZ23" s="730" t="s">
        <v>273</v>
      </c>
      <c r="DA23" s="731"/>
      <c r="DB23" s="731"/>
      <c r="DC23" s="732"/>
      <c r="DD23" s="730" t="s">
        <v>274</v>
      </c>
      <c r="DE23" s="731"/>
      <c r="DF23" s="731"/>
      <c r="DG23" s="731"/>
      <c r="DH23" s="731"/>
      <c r="DI23" s="731"/>
      <c r="DJ23" s="731"/>
      <c r="DK23" s="732"/>
      <c r="DL23" s="739" t="s">
        <v>275</v>
      </c>
      <c r="DM23" s="740"/>
      <c r="DN23" s="740"/>
      <c r="DO23" s="740"/>
      <c r="DP23" s="740"/>
      <c r="DQ23" s="740"/>
      <c r="DR23" s="740"/>
      <c r="DS23" s="740"/>
      <c r="DT23" s="740"/>
      <c r="DU23" s="740"/>
      <c r="DV23" s="741"/>
      <c r="DW23" s="730" t="s">
        <v>276</v>
      </c>
      <c r="DX23" s="731"/>
      <c r="DY23" s="731"/>
      <c r="DZ23" s="731"/>
      <c r="EA23" s="731"/>
      <c r="EB23" s="731"/>
      <c r="EC23" s="732"/>
    </row>
    <row r="24" spans="2:133" ht="11.25" customHeight="1" x14ac:dyDescent="0.15">
      <c r="B24" s="625" t="s">
        <v>277</v>
      </c>
      <c r="C24" s="626"/>
      <c r="D24" s="626"/>
      <c r="E24" s="626"/>
      <c r="F24" s="626"/>
      <c r="G24" s="626"/>
      <c r="H24" s="626"/>
      <c r="I24" s="626"/>
      <c r="J24" s="626"/>
      <c r="K24" s="626"/>
      <c r="L24" s="626"/>
      <c r="M24" s="626"/>
      <c r="N24" s="626"/>
      <c r="O24" s="626"/>
      <c r="P24" s="626"/>
      <c r="Q24" s="627"/>
      <c r="R24" s="628">
        <v>3190127</v>
      </c>
      <c r="S24" s="629"/>
      <c r="T24" s="629"/>
      <c r="U24" s="629"/>
      <c r="V24" s="629"/>
      <c r="W24" s="629"/>
      <c r="X24" s="629"/>
      <c r="Y24" s="630"/>
      <c r="Z24" s="655">
        <v>27.5</v>
      </c>
      <c r="AA24" s="655"/>
      <c r="AB24" s="655"/>
      <c r="AC24" s="655"/>
      <c r="AD24" s="656">
        <v>3190127</v>
      </c>
      <c r="AE24" s="656"/>
      <c r="AF24" s="656"/>
      <c r="AG24" s="656"/>
      <c r="AH24" s="656"/>
      <c r="AI24" s="656"/>
      <c r="AJ24" s="656"/>
      <c r="AK24" s="656"/>
      <c r="AL24" s="631">
        <v>45.2</v>
      </c>
      <c r="AM24" s="632"/>
      <c r="AN24" s="632"/>
      <c r="AO24" s="657"/>
      <c r="AP24" s="721" t="s">
        <v>591</v>
      </c>
      <c r="AQ24" s="728"/>
      <c r="AR24" s="728"/>
      <c r="AS24" s="728"/>
      <c r="AT24" s="728"/>
      <c r="AU24" s="728"/>
      <c r="AV24" s="728"/>
      <c r="AW24" s="728"/>
      <c r="AX24" s="728"/>
      <c r="AY24" s="728"/>
      <c r="AZ24" s="728"/>
      <c r="BA24" s="728"/>
      <c r="BB24" s="728"/>
      <c r="BC24" s="728"/>
      <c r="BD24" s="728"/>
      <c r="BE24" s="728"/>
      <c r="BF24" s="723"/>
      <c r="BG24" s="628" t="s">
        <v>582</v>
      </c>
      <c r="BH24" s="629"/>
      <c r="BI24" s="629"/>
      <c r="BJ24" s="629"/>
      <c r="BK24" s="629"/>
      <c r="BL24" s="629"/>
      <c r="BM24" s="629"/>
      <c r="BN24" s="630"/>
      <c r="BO24" s="655" t="s">
        <v>127</v>
      </c>
      <c r="BP24" s="655"/>
      <c r="BQ24" s="655"/>
      <c r="BR24" s="655"/>
      <c r="BS24" s="656" t="s">
        <v>582</v>
      </c>
      <c r="BT24" s="656"/>
      <c r="BU24" s="656"/>
      <c r="BV24" s="656"/>
      <c r="BW24" s="656"/>
      <c r="BX24" s="656"/>
      <c r="BY24" s="656"/>
      <c r="BZ24" s="656"/>
      <c r="CA24" s="656"/>
      <c r="CB24" s="714"/>
      <c r="CD24" s="684" t="s">
        <v>278</v>
      </c>
      <c r="CE24" s="685"/>
      <c r="CF24" s="685"/>
      <c r="CG24" s="685"/>
      <c r="CH24" s="685"/>
      <c r="CI24" s="685"/>
      <c r="CJ24" s="685"/>
      <c r="CK24" s="685"/>
      <c r="CL24" s="685"/>
      <c r="CM24" s="685"/>
      <c r="CN24" s="685"/>
      <c r="CO24" s="685"/>
      <c r="CP24" s="685"/>
      <c r="CQ24" s="686"/>
      <c r="CR24" s="681">
        <v>3981079</v>
      </c>
      <c r="CS24" s="682"/>
      <c r="CT24" s="682"/>
      <c r="CU24" s="682"/>
      <c r="CV24" s="682"/>
      <c r="CW24" s="682"/>
      <c r="CX24" s="682"/>
      <c r="CY24" s="725"/>
      <c r="CZ24" s="726">
        <v>37.299999999999997</v>
      </c>
      <c r="DA24" s="701"/>
      <c r="DB24" s="701"/>
      <c r="DC24" s="729"/>
      <c r="DD24" s="724">
        <v>2533601</v>
      </c>
      <c r="DE24" s="682"/>
      <c r="DF24" s="682"/>
      <c r="DG24" s="682"/>
      <c r="DH24" s="682"/>
      <c r="DI24" s="682"/>
      <c r="DJ24" s="682"/>
      <c r="DK24" s="725"/>
      <c r="DL24" s="724">
        <v>2507857</v>
      </c>
      <c r="DM24" s="682"/>
      <c r="DN24" s="682"/>
      <c r="DO24" s="682"/>
      <c r="DP24" s="682"/>
      <c r="DQ24" s="682"/>
      <c r="DR24" s="682"/>
      <c r="DS24" s="682"/>
      <c r="DT24" s="682"/>
      <c r="DU24" s="682"/>
      <c r="DV24" s="725"/>
      <c r="DW24" s="726">
        <v>35.6</v>
      </c>
      <c r="DX24" s="701"/>
      <c r="DY24" s="701"/>
      <c r="DZ24" s="701"/>
      <c r="EA24" s="701"/>
      <c r="EB24" s="701"/>
      <c r="EC24" s="727"/>
    </row>
    <row r="25" spans="2:133" ht="11.25" customHeight="1" x14ac:dyDescent="0.15">
      <c r="B25" s="625" t="s">
        <v>592</v>
      </c>
      <c r="C25" s="626"/>
      <c r="D25" s="626"/>
      <c r="E25" s="626"/>
      <c r="F25" s="626"/>
      <c r="G25" s="626"/>
      <c r="H25" s="626"/>
      <c r="I25" s="626"/>
      <c r="J25" s="626"/>
      <c r="K25" s="626"/>
      <c r="L25" s="626"/>
      <c r="M25" s="626"/>
      <c r="N25" s="626"/>
      <c r="O25" s="626"/>
      <c r="P25" s="626"/>
      <c r="Q25" s="627"/>
      <c r="R25" s="628">
        <v>431767</v>
      </c>
      <c r="S25" s="629"/>
      <c r="T25" s="629"/>
      <c r="U25" s="629"/>
      <c r="V25" s="629"/>
      <c r="W25" s="629"/>
      <c r="X25" s="629"/>
      <c r="Y25" s="630"/>
      <c r="Z25" s="655">
        <v>3.7</v>
      </c>
      <c r="AA25" s="655"/>
      <c r="AB25" s="655"/>
      <c r="AC25" s="655"/>
      <c r="AD25" s="656" t="s">
        <v>127</v>
      </c>
      <c r="AE25" s="656"/>
      <c r="AF25" s="656"/>
      <c r="AG25" s="656"/>
      <c r="AH25" s="656"/>
      <c r="AI25" s="656"/>
      <c r="AJ25" s="656"/>
      <c r="AK25" s="656"/>
      <c r="AL25" s="631" t="s">
        <v>581</v>
      </c>
      <c r="AM25" s="632"/>
      <c r="AN25" s="632"/>
      <c r="AO25" s="657"/>
      <c r="AP25" s="721" t="s">
        <v>593</v>
      </c>
      <c r="AQ25" s="728"/>
      <c r="AR25" s="728"/>
      <c r="AS25" s="728"/>
      <c r="AT25" s="728"/>
      <c r="AU25" s="728"/>
      <c r="AV25" s="728"/>
      <c r="AW25" s="728"/>
      <c r="AX25" s="728"/>
      <c r="AY25" s="728"/>
      <c r="AZ25" s="728"/>
      <c r="BA25" s="728"/>
      <c r="BB25" s="728"/>
      <c r="BC25" s="728"/>
      <c r="BD25" s="728"/>
      <c r="BE25" s="728"/>
      <c r="BF25" s="723"/>
      <c r="BG25" s="628" t="s">
        <v>127</v>
      </c>
      <c r="BH25" s="629"/>
      <c r="BI25" s="629"/>
      <c r="BJ25" s="629"/>
      <c r="BK25" s="629"/>
      <c r="BL25" s="629"/>
      <c r="BM25" s="629"/>
      <c r="BN25" s="630"/>
      <c r="BO25" s="655" t="s">
        <v>127</v>
      </c>
      <c r="BP25" s="655"/>
      <c r="BQ25" s="655"/>
      <c r="BR25" s="655"/>
      <c r="BS25" s="656" t="s">
        <v>581</v>
      </c>
      <c r="BT25" s="656"/>
      <c r="BU25" s="656"/>
      <c r="BV25" s="656"/>
      <c r="BW25" s="656"/>
      <c r="BX25" s="656"/>
      <c r="BY25" s="656"/>
      <c r="BZ25" s="656"/>
      <c r="CA25" s="656"/>
      <c r="CB25" s="714"/>
      <c r="CD25" s="662" t="s">
        <v>594</v>
      </c>
      <c r="CE25" s="663"/>
      <c r="CF25" s="663"/>
      <c r="CG25" s="663"/>
      <c r="CH25" s="663"/>
      <c r="CI25" s="663"/>
      <c r="CJ25" s="663"/>
      <c r="CK25" s="663"/>
      <c r="CL25" s="663"/>
      <c r="CM25" s="663"/>
      <c r="CN25" s="663"/>
      <c r="CO25" s="663"/>
      <c r="CP25" s="663"/>
      <c r="CQ25" s="664"/>
      <c r="CR25" s="628">
        <v>1990527</v>
      </c>
      <c r="CS25" s="639"/>
      <c r="CT25" s="639"/>
      <c r="CU25" s="639"/>
      <c r="CV25" s="639"/>
      <c r="CW25" s="639"/>
      <c r="CX25" s="639"/>
      <c r="CY25" s="640"/>
      <c r="CZ25" s="631">
        <v>18.7</v>
      </c>
      <c r="DA25" s="641"/>
      <c r="DB25" s="641"/>
      <c r="DC25" s="642"/>
      <c r="DD25" s="634">
        <v>1792837</v>
      </c>
      <c r="DE25" s="639"/>
      <c r="DF25" s="639"/>
      <c r="DG25" s="639"/>
      <c r="DH25" s="639"/>
      <c r="DI25" s="639"/>
      <c r="DJ25" s="639"/>
      <c r="DK25" s="640"/>
      <c r="DL25" s="634">
        <v>1789526</v>
      </c>
      <c r="DM25" s="639"/>
      <c r="DN25" s="639"/>
      <c r="DO25" s="639"/>
      <c r="DP25" s="639"/>
      <c r="DQ25" s="639"/>
      <c r="DR25" s="639"/>
      <c r="DS25" s="639"/>
      <c r="DT25" s="639"/>
      <c r="DU25" s="639"/>
      <c r="DV25" s="640"/>
      <c r="DW25" s="631">
        <v>25.4</v>
      </c>
      <c r="DX25" s="641"/>
      <c r="DY25" s="641"/>
      <c r="DZ25" s="641"/>
      <c r="EA25" s="641"/>
      <c r="EB25" s="641"/>
      <c r="EC25" s="673"/>
    </row>
    <row r="26" spans="2:133" ht="11.25" customHeight="1" x14ac:dyDescent="0.15">
      <c r="B26" s="625" t="s">
        <v>279</v>
      </c>
      <c r="C26" s="626"/>
      <c r="D26" s="626"/>
      <c r="E26" s="626"/>
      <c r="F26" s="626"/>
      <c r="G26" s="626"/>
      <c r="H26" s="626"/>
      <c r="I26" s="626"/>
      <c r="J26" s="626"/>
      <c r="K26" s="626"/>
      <c r="L26" s="626"/>
      <c r="M26" s="626"/>
      <c r="N26" s="626"/>
      <c r="O26" s="626"/>
      <c r="P26" s="626"/>
      <c r="Q26" s="627"/>
      <c r="R26" s="628" t="s">
        <v>127</v>
      </c>
      <c r="S26" s="629"/>
      <c r="T26" s="629"/>
      <c r="U26" s="629"/>
      <c r="V26" s="629"/>
      <c r="W26" s="629"/>
      <c r="X26" s="629"/>
      <c r="Y26" s="630"/>
      <c r="Z26" s="655" t="s">
        <v>127</v>
      </c>
      <c r="AA26" s="655"/>
      <c r="AB26" s="655"/>
      <c r="AC26" s="655"/>
      <c r="AD26" s="656" t="s">
        <v>127</v>
      </c>
      <c r="AE26" s="656"/>
      <c r="AF26" s="656"/>
      <c r="AG26" s="656"/>
      <c r="AH26" s="656"/>
      <c r="AI26" s="656"/>
      <c r="AJ26" s="656"/>
      <c r="AK26" s="656"/>
      <c r="AL26" s="631" t="s">
        <v>127</v>
      </c>
      <c r="AM26" s="632"/>
      <c r="AN26" s="632"/>
      <c r="AO26" s="657"/>
      <c r="AP26" s="721" t="s">
        <v>280</v>
      </c>
      <c r="AQ26" s="722"/>
      <c r="AR26" s="722"/>
      <c r="AS26" s="722"/>
      <c r="AT26" s="722"/>
      <c r="AU26" s="722"/>
      <c r="AV26" s="722"/>
      <c r="AW26" s="722"/>
      <c r="AX26" s="722"/>
      <c r="AY26" s="722"/>
      <c r="AZ26" s="722"/>
      <c r="BA26" s="722"/>
      <c r="BB26" s="722"/>
      <c r="BC26" s="722"/>
      <c r="BD26" s="722"/>
      <c r="BE26" s="722"/>
      <c r="BF26" s="723"/>
      <c r="BG26" s="628" t="s">
        <v>127</v>
      </c>
      <c r="BH26" s="629"/>
      <c r="BI26" s="629"/>
      <c r="BJ26" s="629"/>
      <c r="BK26" s="629"/>
      <c r="BL26" s="629"/>
      <c r="BM26" s="629"/>
      <c r="BN26" s="630"/>
      <c r="BO26" s="655" t="s">
        <v>127</v>
      </c>
      <c r="BP26" s="655"/>
      <c r="BQ26" s="655"/>
      <c r="BR26" s="655"/>
      <c r="BS26" s="656" t="s">
        <v>127</v>
      </c>
      <c r="BT26" s="656"/>
      <c r="BU26" s="656"/>
      <c r="BV26" s="656"/>
      <c r="BW26" s="656"/>
      <c r="BX26" s="656"/>
      <c r="BY26" s="656"/>
      <c r="BZ26" s="656"/>
      <c r="CA26" s="656"/>
      <c r="CB26" s="714"/>
      <c r="CD26" s="662" t="s">
        <v>281</v>
      </c>
      <c r="CE26" s="663"/>
      <c r="CF26" s="663"/>
      <c r="CG26" s="663"/>
      <c r="CH26" s="663"/>
      <c r="CI26" s="663"/>
      <c r="CJ26" s="663"/>
      <c r="CK26" s="663"/>
      <c r="CL26" s="663"/>
      <c r="CM26" s="663"/>
      <c r="CN26" s="663"/>
      <c r="CO26" s="663"/>
      <c r="CP26" s="663"/>
      <c r="CQ26" s="664"/>
      <c r="CR26" s="628">
        <v>1084617</v>
      </c>
      <c r="CS26" s="629"/>
      <c r="CT26" s="629"/>
      <c r="CU26" s="629"/>
      <c r="CV26" s="629"/>
      <c r="CW26" s="629"/>
      <c r="CX26" s="629"/>
      <c r="CY26" s="630"/>
      <c r="CZ26" s="631">
        <v>10.199999999999999</v>
      </c>
      <c r="DA26" s="641"/>
      <c r="DB26" s="641"/>
      <c r="DC26" s="642"/>
      <c r="DD26" s="634">
        <v>948213</v>
      </c>
      <c r="DE26" s="629"/>
      <c r="DF26" s="629"/>
      <c r="DG26" s="629"/>
      <c r="DH26" s="629"/>
      <c r="DI26" s="629"/>
      <c r="DJ26" s="629"/>
      <c r="DK26" s="630"/>
      <c r="DL26" s="634" t="s">
        <v>127</v>
      </c>
      <c r="DM26" s="629"/>
      <c r="DN26" s="629"/>
      <c r="DO26" s="629"/>
      <c r="DP26" s="629"/>
      <c r="DQ26" s="629"/>
      <c r="DR26" s="629"/>
      <c r="DS26" s="629"/>
      <c r="DT26" s="629"/>
      <c r="DU26" s="629"/>
      <c r="DV26" s="630"/>
      <c r="DW26" s="631" t="s">
        <v>127</v>
      </c>
      <c r="DX26" s="641"/>
      <c r="DY26" s="641"/>
      <c r="DZ26" s="641"/>
      <c r="EA26" s="641"/>
      <c r="EB26" s="641"/>
      <c r="EC26" s="673"/>
    </row>
    <row r="27" spans="2:133" ht="11.25" customHeight="1" x14ac:dyDescent="0.15">
      <c r="B27" s="625" t="s">
        <v>282</v>
      </c>
      <c r="C27" s="626"/>
      <c r="D27" s="626"/>
      <c r="E27" s="626"/>
      <c r="F27" s="626"/>
      <c r="G27" s="626"/>
      <c r="H27" s="626"/>
      <c r="I27" s="626"/>
      <c r="J27" s="626"/>
      <c r="K27" s="626"/>
      <c r="L27" s="626"/>
      <c r="M27" s="626"/>
      <c r="N27" s="626"/>
      <c r="O27" s="626"/>
      <c r="P27" s="626"/>
      <c r="Q27" s="627"/>
      <c r="R27" s="628">
        <v>7477546</v>
      </c>
      <c r="S27" s="629"/>
      <c r="T27" s="629"/>
      <c r="U27" s="629"/>
      <c r="V27" s="629"/>
      <c r="W27" s="629"/>
      <c r="X27" s="629"/>
      <c r="Y27" s="630"/>
      <c r="Z27" s="655">
        <v>64.599999999999994</v>
      </c>
      <c r="AA27" s="655"/>
      <c r="AB27" s="655"/>
      <c r="AC27" s="655"/>
      <c r="AD27" s="656">
        <v>7045779</v>
      </c>
      <c r="AE27" s="656"/>
      <c r="AF27" s="656"/>
      <c r="AG27" s="656"/>
      <c r="AH27" s="656"/>
      <c r="AI27" s="656"/>
      <c r="AJ27" s="656"/>
      <c r="AK27" s="656"/>
      <c r="AL27" s="631">
        <v>99.900001525878906</v>
      </c>
      <c r="AM27" s="632"/>
      <c r="AN27" s="632"/>
      <c r="AO27" s="657"/>
      <c r="AP27" s="625" t="s">
        <v>283</v>
      </c>
      <c r="AQ27" s="626"/>
      <c r="AR27" s="626"/>
      <c r="AS27" s="626"/>
      <c r="AT27" s="626"/>
      <c r="AU27" s="626"/>
      <c r="AV27" s="626"/>
      <c r="AW27" s="626"/>
      <c r="AX27" s="626"/>
      <c r="AY27" s="626"/>
      <c r="AZ27" s="626"/>
      <c r="BA27" s="626"/>
      <c r="BB27" s="626"/>
      <c r="BC27" s="626"/>
      <c r="BD27" s="626"/>
      <c r="BE27" s="626"/>
      <c r="BF27" s="627"/>
      <c r="BG27" s="628">
        <v>2975019</v>
      </c>
      <c r="BH27" s="629"/>
      <c r="BI27" s="629"/>
      <c r="BJ27" s="629"/>
      <c r="BK27" s="629"/>
      <c r="BL27" s="629"/>
      <c r="BM27" s="629"/>
      <c r="BN27" s="630"/>
      <c r="BO27" s="655">
        <v>100</v>
      </c>
      <c r="BP27" s="655"/>
      <c r="BQ27" s="655"/>
      <c r="BR27" s="655"/>
      <c r="BS27" s="656">
        <v>46703</v>
      </c>
      <c r="BT27" s="656"/>
      <c r="BU27" s="656"/>
      <c r="BV27" s="656"/>
      <c r="BW27" s="656"/>
      <c r="BX27" s="656"/>
      <c r="BY27" s="656"/>
      <c r="BZ27" s="656"/>
      <c r="CA27" s="656"/>
      <c r="CB27" s="714"/>
      <c r="CD27" s="662" t="s">
        <v>284</v>
      </c>
      <c r="CE27" s="663"/>
      <c r="CF27" s="663"/>
      <c r="CG27" s="663"/>
      <c r="CH27" s="663"/>
      <c r="CI27" s="663"/>
      <c r="CJ27" s="663"/>
      <c r="CK27" s="663"/>
      <c r="CL27" s="663"/>
      <c r="CM27" s="663"/>
      <c r="CN27" s="663"/>
      <c r="CO27" s="663"/>
      <c r="CP27" s="663"/>
      <c r="CQ27" s="664"/>
      <c r="CR27" s="628">
        <v>1630050</v>
      </c>
      <c r="CS27" s="639"/>
      <c r="CT27" s="639"/>
      <c r="CU27" s="639"/>
      <c r="CV27" s="639"/>
      <c r="CW27" s="639"/>
      <c r="CX27" s="639"/>
      <c r="CY27" s="640"/>
      <c r="CZ27" s="631">
        <v>15.3</v>
      </c>
      <c r="DA27" s="641"/>
      <c r="DB27" s="641"/>
      <c r="DC27" s="642"/>
      <c r="DD27" s="634">
        <v>385963</v>
      </c>
      <c r="DE27" s="639"/>
      <c r="DF27" s="639"/>
      <c r="DG27" s="639"/>
      <c r="DH27" s="639"/>
      <c r="DI27" s="639"/>
      <c r="DJ27" s="639"/>
      <c r="DK27" s="640"/>
      <c r="DL27" s="634">
        <v>363530</v>
      </c>
      <c r="DM27" s="639"/>
      <c r="DN27" s="639"/>
      <c r="DO27" s="639"/>
      <c r="DP27" s="639"/>
      <c r="DQ27" s="639"/>
      <c r="DR27" s="639"/>
      <c r="DS27" s="639"/>
      <c r="DT27" s="639"/>
      <c r="DU27" s="639"/>
      <c r="DV27" s="640"/>
      <c r="DW27" s="631">
        <v>5.2</v>
      </c>
      <c r="DX27" s="641"/>
      <c r="DY27" s="641"/>
      <c r="DZ27" s="641"/>
      <c r="EA27" s="641"/>
      <c r="EB27" s="641"/>
      <c r="EC27" s="673"/>
    </row>
    <row r="28" spans="2:133" ht="11.25" customHeight="1" x14ac:dyDescent="0.15">
      <c r="B28" s="625" t="s">
        <v>595</v>
      </c>
      <c r="C28" s="626"/>
      <c r="D28" s="626"/>
      <c r="E28" s="626"/>
      <c r="F28" s="626"/>
      <c r="G28" s="626"/>
      <c r="H28" s="626"/>
      <c r="I28" s="626"/>
      <c r="J28" s="626"/>
      <c r="K28" s="626"/>
      <c r="L28" s="626"/>
      <c r="M28" s="626"/>
      <c r="N28" s="626"/>
      <c r="O28" s="626"/>
      <c r="P28" s="626"/>
      <c r="Q28" s="627"/>
      <c r="R28" s="628">
        <v>3040</v>
      </c>
      <c r="S28" s="629"/>
      <c r="T28" s="629"/>
      <c r="U28" s="629"/>
      <c r="V28" s="629"/>
      <c r="W28" s="629"/>
      <c r="X28" s="629"/>
      <c r="Y28" s="630"/>
      <c r="Z28" s="655">
        <v>0</v>
      </c>
      <c r="AA28" s="655"/>
      <c r="AB28" s="655"/>
      <c r="AC28" s="655"/>
      <c r="AD28" s="656">
        <v>3040</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285</v>
      </c>
      <c r="CE28" s="663"/>
      <c r="CF28" s="663"/>
      <c r="CG28" s="663"/>
      <c r="CH28" s="663"/>
      <c r="CI28" s="663"/>
      <c r="CJ28" s="663"/>
      <c r="CK28" s="663"/>
      <c r="CL28" s="663"/>
      <c r="CM28" s="663"/>
      <c r="CN28" s="663"/>
      <c r="CO28" s="663"/>
      <c r="CP28" s="663"/>
      <c r="CQ28" s="664"/>
      <c r="CR28" s="628">
        <v>360502</v>
      </c>
      <c r="CS28" s="629"/>
      <c r="CT28" s="629"/>
      <c r="CU28" s="629"/>
      <c r="CV28" s="629"/>
      <c r="CW28" s="629"/>
      <c r="CX28" s="629"/>
      <c r="CY28" s="630"/>
      <c r="CZ28" s="631">
        <v>3.4</v>
      </c>
      <c r="DA28" s="641"/>
      <c r="DB28" s="641"/>
      <c r="DC28" s="642"/>
      <c r="DD28" s="634">
        <v>354801</v>
      </c>
      <c r="DE28" s="629"/>
      <c r="DF28" s="629"/>
      <c r="DG28" s="629"/>
      <c r="DH28" s="629"/>
      <c r="DI28" s="629"/>
      <c r="DJ28" s="629"/>
      <c r="DK28" s="630"/>
      <c r="DL28" s="634">
        <v>354801</v>
      </c>
      <c r="DM28" s="629"/>
      <c r="DN28" s="629"/>
      <c r="DO28" s="629"/>
      <c r="DP28" s="629"/>
      <c r="DQ28" s="629"/>
      <c r="DR28" s="629"/>
      <c r="DS28" s="629"/>
      <c r="DT28" s="629"/>
      <c r="DU28" s="629"/>
      <c r="DV28" s="630"/>
      <c r="DW28" s="631">
        <v>5</v>
      </c>
      <c r="DX28" s="641"/>
      <c r="DY28" s="641"/>
      <c r="DZ28" s="641"/>
      <c r="EA28" s="641"/>
      <c r="EB28" s="641"/>
      <c r="EC28" s="673"/>
    </row>
    <row r="29" spans="2:133" ht="11.25" customHeight="1" x14ac:dyDescent="0.15">
      <c r="B29" s="625" t="s">
        <v>286</v>
      </c>
      <c r="C29" s="626"/>
      <c r="D29" s="626"/>
      <c r="E29" s="626"/>
      <c r="F29" s="626"/>
      <c r="G29" s="626"/>
      <c r="H29" s="626"/>
      <c r="I29" s="626"/>
      <c r="J29" s="626"/>
      <c r="K29" s="626"/>
      <c r="L29" s="626"/>
      <c r="M29" s="626"/>
      <c r="N29" s="626"/>
      <c r="O29" s="626"/>
      <c r="P29" s="626"/>
      <c r="Q29" s="627"/>
      <c r="R29" s="628">
        <v>157581</v>
      </c>
      <c r="S29" s="629"/>
      <c r="T29" s="629"/>
      <c r="U29" s="629"/>
      <c r="V29" s="629"/>
      <c r="W29" s="629"/>
      <c r="X29" s="629"/>
      <c r="Y29" s="630"/>
      <c r="Z29" s="655">
        <v>1.4</v>
      </c>
      <c r="AA29" s="655"/>
      <c r="AB29" s="655"/>
      <c r="AC29" s="655"/>
      <c r="AD29" s="656" t="s">
        <v>127</v>
      </c>
      <c r="AE29" s="656"/>
      <c r="AF29" s="656"/>
      <c r="AG29" s="656"/>
      <c r="AH29" s="656"/>
      <c r="AI29" s="656"/>
      <c r="AJ29" s="656"/>
      <c r="AK29" s="656"/>
      <c r="AL29" s="631" t="s">
        <v>581</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287</v>
      </c>
      <c r="CE29" s="716"/>
      <c r="CF29" s="662" t="s">
        <v>288</v>
      </c>
      <c r="CG29" s="663"/>
      <c r="CH29" s="663"/>
      <c r="CI29" s="663"/>
      <c r="CJ29" s="663"/>
      <c r="CK29" s="663"/>
      <c r="CL29" s="663"/>
      <c r="CM29" s="663"/>
      <c r="CN29" s="663"/>
      <c r="CO29" s="663"/>
      <c r="CP29" s="663"/>
      <c r="CQ29" s="664"/>
      <c r="CR29" s="628">
        <v>360502</v>
      </c>
      <c r="CS29" s="639"/>
      <c r="CT29" s="639"/>
      <c r="CU29" s="639"/>
      <c r="CV29" s="639"/>
      <c r="CW29" s="639"/>
      <c r="CX29" s="639"/>
      <c r="CY29" s="640"/>
      <c r="CZ29" s="631">
        <v>3.4</v>
      </c>
      <c r="DA29" s="641"/>
      <c r="DB29" s="641"/>
      <c r="DC29" s="642"/>
      <c r="DD29" s="634">
        <v>354801</v>
      </c>
      <c r="DE29" s="639"/>
      <c r="DF29" s="639"/>
      <c r="DG29" s="639"/>
      <c r="DH29" s="639"/>
      <c r="DI29" s="639"/>
      <c r="DJ29" s="639"/>
      <c r="DK29" s="640"/>
      <c r="DL29" s="634">
        <v>354801</v>
      </c>
      <c r="DM29" s="639"/>
      <c r="DN29" s="639"/>
      <c r="DO29" s="639"/>
      <c r="DP29" s="639"/>
      <c r="DQ29" s="639"/>
      <c r="DR29" s="639"/>
      <c r="DS29" s="639"/>
      <c r="DT29" s="639"/>
      <c r="DU29" s="639"/>
      <c r="DV29" s="640"/>
      <c r="DW29" s="631">
        <v>5</v>
      </c>
      <c r="DX29" s="641"/>
      <c r="DY29" s="641"/>
      <c r="DZ29" s="641"/>
      <c r="EA29" s="641"/>
      <c r="EB29" s="641"/>
      <c r="EC29" s="673"/>
    </row>
    <row r="30" spans="2:133" ht="11.25" customHeight="1" x14ac:dyDescent="0.15">
      <c r="B30" s="625" t="s">
        <v>289</v>
      </c>
      <c r="C30" s="626"/>
      <c r="D30" s="626"/>
      <c r="E30" s="626"/>
      <c r="F30" s="626"/>
      <c r="G30" s="626"/>
      <c r="H30" s="626"/>
      <c r="I30" s="626"/>
      <c r="J30" s="626"/>
      <c r="K30" s="626"/>
      <c r="L30" s="626"/>
      <c r="M30" s="626"/>
      <c r="N30" s="626"/>
      <c r="O30" s="626"/>
      <c r="P30" s="626"/>
      <c r="Q30" s="627"/>
      <c r="R30" s="628">
        <v>154390</v>
      </c>
      <c r="S30" s="629"/>
      <c r="T30" s="629"/>
      <c r="U30" s="629"/>
      <c r="V30" s="629"/>
      <c r="W30" s="629"/>
      <c r="X30" s="629"/>
      <c r="Y30" s="630"/>
      <c r="Z30" s="655">
        <v>1.3</v>
      </c>
      <c r="AA30" s="655"/>
      <c r="AB30" s="655"/>
      <c r="AC30" s="655"/>
      <c r="AD30" s="656">
        <v>1943</v>
      </c>
      <c r="AE30" s="656"/>
      <c r="AF30" s="656"/>
      <c r="AG30" s="656"/>
      <c r="AH30" s="656"/>
      <c r="AI30" s="656"/>
      <c r="AJ30" s="656"/>
      <c r="AK30" s="656"/>
      <c r="AL30" s="631">
        <v>0</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290</v>
      </c>
      <c r="BH30" s="712"/>
      <c r="BI30" s="712"/>
      <c r="BJ30" s="712"/>
      <c r="BK30" s="712"/>
      <c r="BL30" s="712"/>
      <c r="BM30" s="712"/>
      <c r="BN30" s="712"/>
      <c r="BO30" s="712"/>
      <c r="BP30" s="712"/>
      <c r="BQ30" s="713"/>
      <c r="BR30" s="687" t="s">
        <v>291</v>
      </c>
      <c r="BS30" s="712"/>
      <c r="BT30" s="712"/>
      <c r="BU30" s="712"/>
      <c r="BV30" s="712"/>
      <c r="BW30" s="712"/>
      <c r="BX30" s="712"/>
      <c r="BY30" s="712"/>
      <c r="BZ30" s="712"/>
      <c r="CA30" s="712"/>
      <c r="CB30" s="713"/>
      <c r="CD30" s="717"/>
      <c r="CE30" s="718"/>
      <c r="CF30" s="662" t="s">
        <v>596</v>
      </c>
      <c r="CG30" s="663"/>
      <c r="CH30" s="663"/>
      <c r="CI30" s="663"/>
      <c r="CJ30" s="663"/>
      <c r="CK30" s="663"/>
      <c r="CL30" s="663"/>
      <c r="CM30" s="663"/>
      <c r="CN30" s="663"/>
      <c r="CO30" s="663"/>
      <c r="CP30" s="663"/>
      <c r="CQ30" s="664"/>
      <c r="CR30" s="628">
        <v>332997</v>
      </c>
      <c r="CS30" s="629"/>
      <c r="CT30" s="629"/>
      <c r="CU30" s="629"/>
      <c r="CV30" s="629"/>
      <c r="CW30" s="629"/>
      <c r="CX30" s="629"/>
      <c r="CY30" s="630"/>
      <c r="CZ30" s="631">
        <v>3.1</v>
      </c>
      <c r="DA30" s="641"/>
      <c r="DB30" s="641"/>
      <c r="DC30" s="642"/>
      <c r="DD30" s="634">
        <v>327296</v>
      </c>
      <c r="DE30" s="629"/>
      <c r="DF30" s="629"/>
      <c r="DG30" s="629"/>
      <c r="DH30" s="629"/>
      <c r="DI30" s="629"/>
      <c r="DJ30" s="629"/>
      <c r="DK30" s="630"/>
      <c r="DL30" s="634">
        <v>327296</v>
      </c>
      <c r="DM30" s="629"/>
      <c r="DN30" s="629"/>
      <c r="DO30" s="629"/>
      <c r="DP30" s="629"/>
      <c r="DQ30" s="629"/>
      <c r="DR30" s="629"/>
      <c r="DS30" s="629"/>
      <c r="DT30" s="629"/>
      <c r="DU30" s="629"/>
      <c r="DV30" s="630"/>
      <c r="DW30" s="631">
        <v>4.5999999999999996</v>
      </c>
      <c r="DX30" s="641"/>
      <c r="DY30" s="641"/>
      <c r="DZ30" s="641"/>
      <c r="EA30" s="641"/>
      <c r="EB30" s="641"/>
      <c r="EC30" s="673"/>
    </row>
    <row r="31" spans="2:133" ht="11.25" customHeight="1" x14ac:dyDescent="0.15">
      <c r="B31" s="625" t="s">
        <v>292</v>
      </c>
      <c r="C31" s="626"/>
      <c r="D31" s="626"/>
      <c r="E31" s="626"/>
      <c r="F31" s="626"/>
      <c r="G31" s="626"/>
      <c r="H31" s="626"/>
      <c r="I31" s="626"/>
      <c r="J31" s="626"/>
      <c r="K31" s="626"/>
      <c r="L31" s="626"/>
      <c r="M31" s="626"/>
      <c r="N31" s="626"/>
      <c r="O31" s="626"/>
      <c r="P31" s="626"/>
      <c r="Q31" s="627"/>
      <c r="R31" s="628">
        <v>39054</v>
      </c>
      <c r="S31" s="629"/>
      <c r="T31" s="629"/>
      <c r="U31" s="629"/>
      <c r="V31" s="629"/>
      <c r="W31" s="629"/>
      <c r="X31" s="629"/>
      <c r="Y31" s="630"/>
      <c r="Z31" s="655">
        <v>0.3</v>
      </c>
      <c r="AA31" s="655"/>
      <c r="AB31" s="655"/>
      <c r="AC31" s="655"/>
      <c r="AD31" s="656">
        <v>1</v>
      </c>
      <c r="AE31" s="656"/>
      <c r="AF31" s="656"/>
      <c r="AG31" s="656"/>
      <c r="AH31" s="656"/>
      <c r="AI31" s="656"/>
      <c r="AJ31" s="656"/>
      <c r="AK31" s="656"/>
      <c r="AL31" s="631">
        <v>0</v>
      </c>
      <c r="AM31" s="632"/>
      <c r="AN31" s="632"/>
      <c r="AO31" s="657"/>
      <c r="AP31" s="703" t="s">
        <v>293</v>
      </c>
      <c r="AQ31" s="704"/>
      <c r="AR31" s="704"/>
      <c r="AS31" s="704"/>
      <c r="AT31" s="709" t="s">
        <v>294</v>
      </c>
      <c r="AU31" s="360"/>
      <c r="AV31" s="360"/>
      <c r="AW31" s="360"/>
      <c r="AX31" s="696" t="s">
        <v>190</v>
      </c>
      <c r="AY31" s="697"/>
      <c r="AZ31" s="697"/>
      <c r="BA31" s="697"/>
      <c r="BB31" s="697"/>
      <c r="BC31" s="697"/>
      <c r="BD31" s="697"/>
      <c r="BE31" s="697"/>
      <c r="BF31" s="698"/>
      <c r="BG31" s="699">
        <v>99.2</v>
      </c>
      <c r="BH31" s="700"/>
      <c r="BI31" s="700"/>
      <c r="BJ31" s="700"/>
      <c r="BK31" s="700"/>
      <c r="BL31" s="700"/>
      <c r="BM31" s="701">
        <v>97.1</v>
      </c>
      <c r="BN31" s="700"/>
      <c r="BO31" s="700"/>
      <c r="BP31" s="700"/>
      <c r="BQ31" s="702"/>
      <c r="BR31" s="699">
        <v>98.7</v>
      </c>
      <c r="BS31" s="700"/>
      <c r="BT31" s="700"/>
      <c r="BU31" s="700"/>
      <c r="BV31" s="700"/>
      <c r="BW31" s="700"/>
      <c r="BX31" s="701">
        <v>96.7</v>
      </c>
      <c r="BY31" s="700"/>
      <c r="BZ31" s="700"/>
      <c r="CA31" s="700"/>
      <c r="CB31" s="702"/>
      <c r="CD31" s="717"/>
      <c r="CE31" s="718"/>
      <c r="CF31" s="662" t="s">
        <v>597</v>
      </c>
      <c r="CG31" s="663"/>
      <c r="CH31" s="663"/>
      <c r="CI31" s="663"/>
      <c r="CJ31" s="663"/>
      <c r="CK31" s="663"/>
      <c r="CL31" s="663"/>
      <c r="CM31" s="663"/>
      <c r="CN31" s="663"/>
      <c r="CO31" s="663"/>
      <c r="CP31" s="663"/>
      <c r="CQ31" s="664"/>
      <c r="CR31" s="628">
        <v>27505</v>
      </c>
      <c r="CS31" s="639"/>
      <c r="CT31" s="639"/>
      <c r="CU31" s="639"/>
      <c r="CV31" s="639"/>
      <c r="CW31" s="639"/>
      <c r="CX31" s="639"/>
      <c r="CY31" s="640"/>
      <c r="CZ31" s="631">
        <v>0.3</v>
      </c>
      <c r="DA31" s="641"/>
      <c r="DB31" s="641"/>
      <c r="DC31" s="642"/>
      <c r="DD31" s="634">
        <v>27505</v>
      </c>
      <c r="DE31" s="639"/>
      <c r="DF31" s="639"/>
      <c r="DG31" s="639"/>
      <c r="DH31" s="639"/>
      <c r="DI31" s="639"/>
      <c r="DJ31" s="639"/>
      <c r="DK31" s="640"/>
      <c r="DL31" s="634">
        <v>27505</v>
      </c>
      <c r="DM31" s="639"/>
      <c r="DN31" s="639"/>
      <c r="DO31" s="639"/>
      <c r="DP31" s="639"/>
      <c r="DQ31" s="639"/>
      <c r="DR31" s="639"/>
      <c r="DS31" s="639"/>
      <c r="DT31" s="639"/>
      <c r="DU31" s="639"/>
      <c r="DV31" s="640"/>
      <c r="DW31" s="631">
        <v>0.4</v>
      </c>
      <c r="DX31" s="641"/>
      <c r="DY31" s="641"/>
      <c r="DZ31" s="641"/>
      <c r="EA31" s="641"/>
      <c r="EB31" s="641"/>
      <c r="EC31" s="673"/>
    </row>
    <row r="32" spans="2:133" ht="11.25" customHeight="1" x14ac:dyDescent="0.15">
      <c r="B32" s="625" t="s">
        <v>295</v>
      </c>
      <c r="C32" s="626"/>
      <c r="D32" s="626"/>
      <c r="E32" s="626"/>
      <c r="F32" s="626"/>
      <c r="G32" s="626"/>
      <c r="H32" s="626"/>
      <c r="I32" s="626"/>
      <c r="J32" s="626"/>
      <c r="K32" s="626"/>
      <c r="L32" s="626"/>
      <c r="M32" s="626"/>
      <c r="N32" s="626"/>
      <c r="O32" s="626"/>
      <c r="P32" s="626"/>
      <c r="Q32" s="627"/>
      <c r="R32" s="628">
        <v>1814777</v>
      </c>
      <c r="S32" s="629"/>
      <c r="T32" s="629"/>
      <c r="U32" s="629"/>
      <c r="V32" s="629"/>
      <c r="W32" s="629"/>
      <c r="X32" s="629"/>
      <c r="Y32" s="630"/>
      <c r="Z32" s="655">
        <v>15.7</v>
      </c>
      <c r="AA32" s="655"/>
      <c r="AB32" s="655"/>
      <c r="AC32" s="655"/>
      <c r="AD32" s="656" t="s">
        <v>127</v>
      </c>
      <c r="AE32" s="656"/>
      <c r="AF32" s="656"/>
      <c r="AG32" s="656"/>
      <c r="AH32" s="656"/>
      <c r="AI32" s="656"/>
      <c r="AJ32" s="656"/>
      <c r="AK32" s="656"/>
      <c r="AL32" s="631" t="s">
        <v>581</v>
      </c>
      <c r="AM32" s="632"/>
      <c r="AN32" s="632"/>
      <c r="AO32" s="657"/>
      <c r="AP32" s="705"/>
      <c r="AQ32" s="706"/>
      <c r="AR32" s="706"/>
      <c r="AS32" s="706"/>
      <c r="AT32" s="710"/>
      <c r="AU32" s="361" t="s">
        <v>598</v>
      </c>
      <c r="AV32" s="361"/>
      <c r="AW32" s="361"/>
      <c r="AX32" s="625" t="s">
        <v>296</v>
      </c>
      <c r="AY32" s="626"/>
      <c r="AZ32" s="626"/>
      <c r="BA32" s="626"/>
      <c r="BB32" s="626"/>
      <c r="BC32" s="626"/>
      <c r="BD32" s="626"/>
      <c r="BE32" s="626"/>
      <c r="BF32" s="627"/>
      <c r="BG32" s="694">
        <v>99.3</v>
      </c>
      <c r="BH32" s="639"/>
      <c r="BI32" s="639"/>
      <c r="BJ32" s="639"/>
      <c r="BK32" s="639"/>
      <c r="BL32" s="639"/>
      <c r="BM32" s="632">
        <v>97.3</v>
      </c>
      <c r="BN32" s="695"/>
      <c r="BO32" s="695"/>
      <c r="BP32" s="695"/>
      <c r="BQ32" s="671"/>
      <c r="BR32" s="694">
        <v>98.9</v>
      </c>
      <c r="BS32" s="639"/>
      <c r="BT32" s="639"/>
      <c r="BU32" s="639"/>
      <c r="BV32" s="639"/>
      <c r="BW32" s="639"/>
      <c r="BX32" s="632">
        <v>97.2</v>
      </c>
      <c r="BY32" s="695"/>
      <c r="BZ32" s="695"/>
      <c r="CA32" s="695"/>
      <c r="CB32" s="671"/>
      <c r="CD32" s="719"/>
      <c r="CE32" s="720"/>
      <c r="CF32" s="662" t="s">
        <v>599</v>
      </c>
      <c r="CG32" s="663"/>
      <c r="CH32" s="663"/>
      <c r="CI32" s="663"/>
      <c r="CJ32" s="663"/>
      <c r="CK32" s="663"/>
      <c r="CL32" s="663"/>
      <c r="CM32" s="663"/>
      <c r="CN32" s="663"/>
      <c r="CO32" s="663"/>
      <c r="CP32" s="663"/>
      <c r="CQ32" s="664"/>
      <c r="CR32" s="628" t="s">
        <v>127</v>
      </c>
      <c r="CS32" s="629"/>
      <c r="CT32" s="629"/>
      <c r="CU32" s="629"/>
      <c r="CV32" s="629"/>
      <c r="CW32" s="629"/>
      <c r="CX32" s="629"/>
      <c r="CY32" s="630"/>
      <c r="CZ32" s="631" t="s">
        <v>127</v>
      </c>
      <c r="DA32" s="641"/>
      <c r="DB32" s="641"/>
      <c r="DC32" s="642"/>
      <c r="DD32" s="634" t="s">
        <v>127</v>
      </c>
      <c r="DE32" s="629"/>
      <c r="DF32" s="629"/>
      <c r="DG32" s="629"/>
      <c r="DH32" s="629"/>
      <c r="DI32" s="629"/>
      <c r="DJ32" s="629"/>
      <c r="DK32" s="630"/>
      <c r="DL32" s="634" t="s">
        <v>127</v>
      </c>
      <c r="DM32" s="629"/>
      <c r="DN32" s="629"/>
      <c r="DO32" s="629"/>
      <c r="DP32" s="629"/>
      <c r="DQ32" s="629"/>
      <c r="DR32" s="629"/>
      <c r="DS32" s="629"/>
      <c r="DT32" s="629"/>
      <c r="DU32" s="629"/>
      <c r="DV32" s="630"/>
      <c r="DW32" s="631" t="s">
        <v>127</v>
      </c>
      <c r="DX32" s="641"/>
      <c r="DY32" s="641"/>
      <c r="DZ32" s="641"/>
      <c r="EA32" s="641"/>
      <c r="EB32" s="641"/>
      <c r="EC32" s="673"/>
    </row>
    <row r="33" spans="2:133" ht="11.25" customHeight="1" x14ac:dyDescent="0.15">
      <c r="B33" s="691" t="s">
        <v>297</v>
      </c>
      <c r="C33" s="692"/>
      <c r="D33" s="692"/>
      <c r="E33" s="692"/>
      <c r="F33" s="692"/>
      <c r="G33" s="692"/>
      <c r="H33" s="692"/>
      <c r="I33" s="692"/>
      <c r="J33" s="692"/>
      <c r="K33" s="692"/>
      <c r="L33" s="692"/>
      <c r="M33" s="692"/>
      <c r="N33" s="692"/>
      <c r="O33" s="692"/>
      <c r="P33" s="692"/>
      <c r="Q33" s="693"/>
      <c r="R33" s="628" t="s">
        <v>127</v>
      </c>
      <c r="S33" s="629"/>
      <c r="T33" s="629"/>
      <c r="U33" s="629"/>
      <c r="V33" s="629"/>
      <c r="W33" s="629"/>
      <c r="X33" s="629"/>
      <c r="Y33" s="630"/>
      <c r="Z33" s="655" t="s">
        <v>582</v>
      </c>
      <c r="AA33" s="655"/>
      <c r="AB33" s="655"/>
      <c r="AC33" s="655"/>
      <c r="AD33" s="656" t="s">
        <v>582</v>
      </c>
      <c r="AE33" s="656"/>
      <c r="AF33" s="656"/>
      <c r="AG33" s="656"/>
      <c r="AH33" s="656"/>
      <c r="AI33" s="656"/>
      <c r="AJ33" s="656"/>
      <c r="AK33" s="656"/>
      <c r="AL33" s="631" t="s">
        <v>127</v>
      </c>
      <c r="AM33" s="632"/>
      <c r="AN33" s="632"/>
      <c r="AO33" s="657"/>
      <c r="AP33" s="707"/>
      <c r="AQ33" s="708"/>
      <c r="AR33" s="708"/>
      <c r="AS33" s="708"/>
      <c r="AT33" s="711"/>
      <c r="AU33" s="362"/>
      <c r="AV33" s="362"/>
      <c r="AW33" s="362"/>
      <c r="AX33" s="605" t="s">
        <v>298</v>
      </c>
      <c r="AY33" s="606"/>
      <c r="AZ33" s="606"/>
      <c r="BA33" s="606"/>
      <c r="BB33" s="606"/>
      <c r="BC33" s="606"/>
      <c r="BD33" s="606"/>
      <c r="BE33" s="606"/>
      <c r="BF33" s="607"/>
      <c r="BG33" s="690">
        <v>99.2</v>
      </c>
      <c r="BH33" s="609"/>
      <c r="BI33" s="609"/>
      <c r="BJ33" s="609"/>
      <c r="BK33" s="609"/>
      <c r="BL33" s="609"/>
      <c r="BM33" s="647">
        <v>96.8</v>
      </c>
      <c r="BN33" s="609"/>
      <c r="BO33" s="609"/>
      <c r="BP33" s="609"/>
      <c r="BQ33" s="658"/>
      <c r="BR33" s="690">
        <v>98.4</v>
      </c>
      <c r="BS33" s="609"/>
      <c r="BT33" s="609"/>
      <c r="BU33" s="609"/>
      <c r="BV33" s="609"/>
      <c r="BW33" s="609"/>
      <c r="BX33" s="647">
        <v>96.1</v>
      </c>
      <c r="BY33" s="609"/>
      <c r="BZ33" s="609"/>
      <c r="CA33" s="609"/>
      <c r="CB33" s="658"/>
      <c r="CD33" s="662" t="s">
        <v>299</v>
      </c>
      <c r="CE33" s="663"/>
      <c r="CF33" s="663"/>
      <c r="CG33" s="663"/>
      <c r="CH33" s="663"/>
      <c r="CI33" s="663"/>
      <c r="CJ33" s="663"/>
      <c r="CK33" s="663"/>
      <c r="CL33" s="663"/>
      <c r="CM33" s="663"/>
      <c r="CN33" s="663"/>
      <c r="CO33" s="663"/>
      <c r="CP33" s="663"/>
      <c r="CQ33" s="664"/>
      <c r="CR33" s="628">
        <v>5884212</v>
      </c>
      <c r="CS33" s="639"/>
      <c r="CT33" s="639"/>
      <c r="CU33" s="639"/>
      <c r="CV33" s="639"/>
      <c r="CW33" s="639"/>
      <c r="CX33" s="639"/>
      <c r="CY33" s="640"/>
      <c r="CZ33" s="631">
        <v>55.2</v>
      </c>
      <c r="DA33" s="641"/>
      <c r="DB33" s="641"/>
      <c r="DC33" s="642"/>
      <c r="DD33" s="634">
        <v>4489878</v>
      </c>
      <c r="DE33" s="639"/>
      <c r="DF33" s="639"/>
      <c r="DG33" s="639"/>
      <c r="DH33" s="639"/>
      <c r="DI33" s="639"/>
      <c r="DJ33" s="639"/>
      <c r="DK33" s="640"/>
      <c r="DL33" s="634">
        <v>3065086</v>
      </c>
      <c r="DM33" s="639"/>
      <c r="DN33" s="639"/>
      <c r="DO33" s="639"/>
      <c r="DP33" s="639"/>
      <c r="DQ33" s="639"/>
      <c r="DR33" s="639"/>
      <c r="DS33" s="639"/>
      <c r="DT33" s="639"/>
      <c r="DU33" s="639"/>
      <c r="DV33" s="640"/>
      <c r="DW33" s="631">
        <v>43.5</v>
      </c>
      <c r="DX33" s="641"/>
      <c r="DY33" s="641"/>
      <c r="DZ33" s="641"/>
      <c r="EA33" s="641"/>
      <c r="EB33" s="641"/>
      <c r="EC33" s="673"/>
    </row>
    <row r="34" spans="2:133" ht="11.25" customHeight="1" x14ac:dyDescent="0.15">
      <c r="B34" s="625" t="s">
        <v>300</v>
      </c>
      <c r="C34" s="626"/>
      <c r="D34" s="626"/>
      <c r="E34" s="626"/>
      <c r="F34" s="626"/>
      <c r="G34" s="626"/>
      <c r="H34" s="626"/>
      <c r="I34" s="626"/>
      <c r="J34" s="626"/>
      <c r="K34" s="626"/>
      <c r="L34" s="626"/>
      <c r="M34" s="626"/>
      <c r="N34" s="626"/>
      <c r="O34" s="626"/>
      <c r="P34" s="626"/>
      <c r="Q34" s="627"/>
      <c r="R34" s="628">
        <v>745513</v>
      </c>
      <c r="S34" s="629"/>
      <c r="T34" s="629"/>
      <c r="U34" s="629"/>
      <c r="V34" s="629"/>
      <c r="W34" s="629"/>
      <c r="X34" s="629"/>
      <c r="Y34" s="630"/>
      <c r="Z34" s="655">
        <v>6.4</v>
      </c>
      <c r="AA34" s="655"/>
      <c r="AB34" s="655"/>
      <c r="AC34" s="655"/>
      <c r="AD34" s="656" t="s">
        <v>581</v>
      </c>
      <c r="AE34" s="656"/>
      <c r="AF34" s="656"/>
      <c r="AG34" s="656"/>
      <c r="AH34" s="656"/>
      <c r="AI34" s="656"/>
      <c r="AJ34" s="656"/>
      <c r="AK34" s="656"/>
      <c r="AL34" s="631" t="s">
        <v>127</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2" t="s">
        <v>600</v>
      </c>
      <c r="CE34" s="663"/>
      <c r="CF34" s="663"/>
      <c r="CG34" s="663"/>
      <c r="CH34" s="663"/>
      <c r="CI34" s="663"/>
      <c r="CJ34" s="663"/>
      <c r="CK34" s="663"/>
      <c r="CL34" s="663"/>
      <c r="CM34" s="663"/>
      <c r="CN34" s="663"/>
      <c r="CO34" s="663"/>
      <c r="CP34" s="663"/>
      <c r="CQ34" s="664"/>
      <c r="CR34" s="628">
        <v>2091869</v>
      </c>
      <c r="CS34" s="629"/>
      <c r="CT34" s="629"/>
      <c r="CU34" s="629"/>
      <c r="CV34" s="629"/>
      <c r="CW34" s="629"/>
      <c r="CX34" s="629"/>
      <c r="CY34" s="630"/>
      <c r="CZ34" s="631">
        <v>19.600000000000001</v>
      </c>
      <c r="DA34" s="641"/>
      <c r="DB34" s="641"/>
      <c r="DC34" s="642"/>
      <c r="DD34" s="634">
        <v>1581670</v>
      </c>
      <c r="DE34" s="629"/>
      <c r="DF34" s="629"/>
      <c r="DG34" s="629"/>
      <c r="DH34" s="629"/>
      <c r="DI34" s="629"/>
      <c r="DJ34" s="629"/>
      <c r="DK34" s="630"/>
      <c r="DL34" s="634">
        <v>1007892</v>
      </c>
      <c r="DM34" s="629"/>
      <c r="DN34" s="629"/>
      <c r="DO34" s="629"/>
      <c r="DP34" s="629"/>
      <c r="DQ34" s="629"/>
      <c r="DR34" s="629"/>
      <c r="DS34" s="629"/>
      <c r="DT34" s="629"/>
      <c r="DU34" s="629"/>
      <c r="DV34" s="630"/>
      <c r="DW34" s="631">
        <v>14.3</v>
      </c>
      <c r="DX34" s="641"/>
      <c r="DY34" s="641"/>
      <c r="DZ34" s="641"/>
      <c r="EA34" s="641"/>
      <c r="EB34" s="641"/>
      <c r="EC34" s="673"/>
    </row>
    <row r="35" spans="2:133" ht="11.25" customHeight="1" x14ac:dyDescent="0.15">
      <c r="B35" s="625" t="s">
        <v>301</v>
      </c>
      <c r="C35" s="626"/>
      <c r="D35" s="626"/>
      <c r="E35" s="626"/>
      <c r="F35" s="626"/>
      <c r="G35" s="626"/>
      <c r="H35" s="626"/>
      <c r="I35" s="626"/>
      <c r="J35" s="626"/>
      <c r="K35" s="626"/>
      <c r="L35" s="626"/>
      <c r="M35" s="626"/>
      <c r="N35" s="626"/>
      <c r="O35" s="626"/>
      <c r="P35" s="626"/>
      <c r="Q35" s="627"/>
      <c r="R35" s="628">
        <v>61763</v>
      </c>
      <c r="S35" s="629"/>
      <c r="T35" s="629"/>
      <c r="U35" s="629"/>
      <c r="V35" s="629"/>
      <c r="W35" s="629"/>
      <c r="X35" s="629"/>
      <c r="Y35" s="630"/>
      <c r="Z35" s="655">
        <v>0.5</v>
      </c>
      <c r="AA35" s="655"/>
      <c r="AB35" s="655"/>
      <c r="AC35" s="655"/>
      <c r="AD35" s="656" t="s">
        <v>127</v>
      </c>
      <c r="AE35" s="656"/>
      <c r="AF35" s="656"/>
      <c r="AG35" s="656"/>
      <c r="AH35" s="656"/>
      <c r="AI35" s="656"/>
      <c r="AJ35" s="656"/>
      <c r="AK35" s="656"/>
      <c r="AL35" s="631" t="s">
        <v>127</v>
      </c>
      <c r="AM35" s="632"/>
      <c r="AN35" s="632"/>
      <c r="AO35" s="657"/>
      <c r="AP35" s="218"/>
      <c r="AQ35" s="687" t="s">
        <v>302</v>
      </c>
      <c r="AR35" s="688"/>
      <c r="AS35" s="688"/>
      <c r="AT35" s="688"/>
      <c r="AU35" s="688"/>
      <c r="AV35" s="688"/>
      <c r="AW35" s="688"/>
      <c r="AX35" s="688"/>
      <c r="AY35" s="688"/>
      <c r="AZ35" s="688"/>
      <c r="BA35" s="688"/>
      <c r="BB35" s="688"/>
      <c r="BC35" s="688"/>
      <c r="BD35" s="688"/>
      <c r="BE35" s="688"/>
      <c r="BF35" s="689"/>
      <c r="BG35" s="687" t="s">
        <v>303</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304</v>
      </c>
      <c r="CE35" s="663"/>
      <c r="CF35" s="663"/>
      <c r="CG35" s="663"/>
      <c r="CH35" s="663"/>
      <c r="CI35" s="663"/>
      <c r="CJ35" s="663"/>
      <c r="CK35" s="663"/>
      <c r="CL35" s="663"/>
      <c r="CM35" s="663"/>
      <c r="CN35" s="663"/>
      <c r="CO35" s="663"/>
      <c r="CP35" s="663"/>
      <c r="CQ35" s="664"/>
      <c r="CR35" s="628">
        <v>298574</v>
      </c>
      <c r="CS35" s="639"/>
      <c r="CT35" s="639"/>
      <c r="CU35" s="639"/>
      <c r="CV35" s="639"/>
      <c r="CW35" s="639"/>
      <c r="CX35" s="639"/>
      <c r="CY35" s="640"/>
      <c r="CZ35" s="631">
        <v>2.8</v>
      </c>
      <c r="DA35" s="641"/>
      <c r="DB35" s="641"/>
      <c r="DC35" s="642"/>
      <c r="DD35" s="634">
        <v>263849</v>
      </c>
      <c r="DE35" s="639"/>
      <c r="DF35" s="639"/>
      <c r="DG35" s="639"/>
      <c r="DH35" s="639"/>
      <c r="DI35" s="639"/>
      <c r="DJ35" s="639"/>
      <c r="DK35" s="640"/>
      <c r="DL35" s="634">
        <v>263750</v>
      </c>
      <c r="DM35" s="639"/>
      <c r="DN35" s="639"/>
      <c r="DO35" s="639"/>
      <c r="DP35" s="639"/>
      <c r="DQ35" s="639"/>
      <c r="DR35" s="639"/>
      <c r="DS35" s="639"/>
      <c r="DT35" s="639"/>
      <c r="DU35" s="639"/>
      <c r="DV35" s="640"/>
      <c r="DW35" s="631">
        <v>3.7</v>
      </c>
      <c r="DX35" s="641"/>
      <c r="DY35" s="641"/>
      <c r="DZ35" s="641"/>
      <c r="EA35" s="641"/>
      <c r="EB35" s="641"/>
      <c r="EC35" s="673"/>
    </row>
    <row r="36" spans="2:133" ht="11.25" customHeight="1" x14ac:dyDescent="0.15">
      <c r="B36" s="625" t="s">
        <v>305</v>
      </c>
      <c r="C36" s="626"/>
      <c r="D36" s="626"/>
      <c r="E36" s="626"/>
      <c r="F36" s="626"/>
      <c r="G36" s="626"/>
      <c r="H36" s="626"/>
      <c r="I36" s="626"/>
      <c r="J36" s="626"/>
      <c r="K36" s="626"/>
      <c r="L36" s="626"/>
      <c r="M36" s="626"/>
      <c r="N36" s="626"/>
      <c r="O36" s="626"/>
      <c r="P36" s="626"/>
      <c r="Q36" s="627"/>
      <c r="R36" s="628">
        <v>115515</v>
      </c>
      <c r="S36" s="629"/>
      <c r="T36" s="629"/>
      <c r="U36" s="629"/>
      <c r="V36" s="629"/>
      <c r="W36" s="629"/>
      <c r="X36" s="629"/>
      <c r="Y36" s="630"/>
      <c r="Z36" s="655">
        <v>1</v>
      </c>
      <c r="AA36" s="655"/>
      <c r="AB36" s="655"/>
      <c r="AC36" s="655"/>
      <c r="AD36" s="656" t="s">
        <v>582</v>
      </c>
      <c r="AE36" s="656"/>
      <c r="AF36" s="656"/>
      <c r="AG36" s="656"/>
      <c r="AH36" s="656"/>
      <c r="AI36" s="656"/>
      <c r="AJ36" s="656"/>
      <c r="AK36" s="656"/>
      <c r="AL36" s="631" t="s">
        <v>127</v>
      </c>
      <c r="AM36" s="632"/>
      <c r="AN36" s="632"/>
      <c r="AO36" s="657"/>
      <c r="AP36" s="218"/>
      <c r="AQ36" s="678" t="s">
        <v>306</v>
      </c>
      <c r="AR36" s="679"/>
      <c r="AS36" s="679"/>
      <c r="AT36" s="679"/>
      <c r="AU36" s="679"/>
      <c r="AV36" s="679"/>
      <c r="AW36" s="679"/>
      <c r="AX36" s="679"/>
      <c r="AY36" s="680"/>
      <c r="AZ36" s="681">
        <v>1545594</v>
      </c>
      <c r="BA36" s="682"/>
      <c r="BB36" s="682"/>
      <c r="BC36" s="682"/>
      <c r="BD36" s="682"/>
      <c r="BE36" s="682"/>
      <c r="BF36" s="683"/>
      <c r="BG36" s="684" t="s">
        <v>307</v>
      </c>
      <c r="BH36" s="685"/>
      <c r="BI36" s="685"/>
      <c r="BJ36" s="685"/>
      <c r="BK36" s="685"/>
      <c r="BL36" s="685"/>
      <c r="BM36" s="685"/>
      <c r="BN36" s="685"/>
      <c r="BO36" s="685"/>
      <c r="BP36" s="685"/>
      <c r="BQ36" s="685"/>
      <c r="BR36" s="685"/>
      <c r="BS36" s="685"/>
      <c r="BT36" s="685"/>
      <c r="BU36" s="686"/>
      <c r="BV36" s="681">
        <v>6450</v>
      </c>
      <c r="BW36" s="682"/>
      <c r="BX36" s="682"/>
      <c r="BY36" s="682"/>
      <c r="BZ36" s="682"/>
      <c r="CA36" s="682"/>
      <c r="CB36" s="683"/>
      <c r="CD36" s="662" t="s">
        <v>308</v>
      </c>
      <c r="CE36" s="663"/>
      <c r="CF36" s="663"/>
      <c r="CG36" s="663"/>
      <c r="CH36" s="663"/>
      <c r="CI36" s="663"/>
      <c r="CJ36" s="663"/>
      <c r="CK36" s="663"/>
      <c r="CL36" s="663"/>
      <c r="CM36" s="663"/>
      <c r="CN36" s="663"/>
      <c r="CO36" s="663"/>
      <c r="CP36" s="663"/>
      <c r="CQ36" s="664"/>
      <c r="CR36" s="628">
        <v>1459943</v>
      </c>
      <c r="CS36" s="629"/>
      <c r="CT36" s="629"/>
      <c r="CU36" s="629"/>
      <c r="CV36" s="629"/>
      <c r="CW36" s="629"/>
      <c r="CX36" s="629"/>
      <c r="CY36" s="630"/>
      <c r="CZ36" s="631">
        <v>13.7</v>
      </c>
      <c r="DA36" s="641"/>
      <c r="DB36" s="641"/>
      <c r="DC36" s="642"/>
      <c r="DD36" s="634">
        <v>940696</v>
      </c>
      <c r="DE36" s="629"/>
      <c r="DF36" s="629"/>
      <c r="DG36" s="629"/>
      <c r="DH36" s="629"/>
      <c r="DI36" s="629"/>
      <c r="DJ36" s="629"/>
      <c r="DK36" s="630"/>
      <c r="DL36" s="634">
        <v>638690</v>
      </c>
      <c r="DM36" s="629"/>
      <c r="DN36" s="629"/>
      <c r="DO36" s="629"/>
      <c r="DP36" s="629"/>
      <c r="DQ36" s="629"/>
      <c r="DR36" s="629"/>
      <c r="DS36" s="629"/>
      <c r="DT36" s="629"/>
      <c r="DU36" s="629"/>
      <c r="DV36" s="630"/>
      <c r="DW36" s="631">
        <v>9.1</v>
      </c>
      <c r="DX36" s="641"/>
      <c r="DY36" s="641"/>
      <c r="DZ36" s="641"/>
      <c r="EA36" s="641"/>
      <c r="EB36" s="641"/>
      <c r="EC36" s="673"/>
    </row>
    <row r="37" spans="2:133" ht="11.25" customHeight="1" x14ac:dyDescent="0.15">
      <c r="B37" s="625" t="s">
        <v>309</v>
      </c>
      <c r="C37" s="626"/>
      <c r="D37" s="626"/>
      <c r="E37" s="626"/>
      <c r="F37" s="626"/>
      <c r="G37" s="626"/>
      <c r="H37" s="626"/>
      <c r="I37" s="626"/>
      <c r="J37" s="626"/>
      <c r="K37" s="626"/>
      <c r="L37" s="626"/>
      <c r="M37" s="626"/>
      <c r="N37" s="626"/>
      <c r="O37" s="626"/>
      <c r="P37" s="626"/>
      <c r="Q37" s="627"/>
      <c r="R37" s="628">
        <v>9422</v>
      </c>
      <c r="S37" s="629"/>
      <c r="T37" s="629"/>
      <c r="U37" s="629"/>
      <c r="V37" s="629"/>
      <c r="W37" s="629"/>
      <c r="X37" s="629"/>
      <c r="Y37" s="630"/>
      <c r="Z37" s="655">
        <v>0.1</v>
      </c>
      <c r="AA37" s="655"/>
      <c r="AB37" s="655"/>
      <c r="AC37" s="655"/>
      <c r="AD37" s="656" t="s">
        <v>127</v>
      </c>
      <c r="AE37" s="656"/>
      <c r="AF37" s="656"/>
      <c r="AG37" s="656"/>
      <c r="AH37" s="656"/>
      <c r="AI37" s="656"/>
      <c r="AJ37" s="656"/>
      <c r="AK37" s="656"/>
      <c r="AL37" s="631" t="s">
        <v>127</v>
      </c>
      <c r="AM37" s="632"/>
      <c r="AN37" s="632"/>
      <c r="AO37" s="657"/>
      <c r="AQ37" s="668" t="s">
        <v>601</v>
      </c>
      <c r="AR37" s="669"/>
      <c r="AS37" s="669"/>
      <c r="AT37" s="669"/>
      <c r="AU37" s="669"/>
      <c r="AV37" s="669"/>
      <c r="AW37" s="669"/>
      <c r="AX37" s="669"/>
      <c r="AY37" s="670"/>
      <c r="AZ37" s="628">
        <v>215402</v>
      </c>
      <c r="BA37" s="629"/>
      <c r="BB37" s="629"/>
      <c r="BC37" s="629"/>
      <c r="BD37" s="639"/>
      <c r="BE37" s="639"/>
      <c r="BF37" s="671"/>
      <c r="BG37" s="662" t="s">
        <v>310</v>
      </c>
      <c r="BH37" s="663"/>
      <c r="BI37" s="663"/>
      <c r="BJ37" s="663"/>
      <c r="BK37" s="663"/>
      <c r="BL37" s="663"/>
      <c r="BM37" s="663"/>
      <c r="BN37" s="663"/>
      <c r="BO37" s="663"/>
      <c r="BP37" s="663"/>
      <c r="BQ37" s="663"/>
      <c r="BR37" s="663"/>
      <c r="BS37" s="663"/>
      <c r="BT37" s="663"/>
      <c r="BU37" s="664"/>
      <c r="BV37" s="628">
        <v>-52927</v>
      </c>
      <c r="BW37" s="629"/>
      <c r="BX37" s="629"/>
      <c r="BY37" s="629"/>
      <c r="BZ37" s="629"/>
      <c r="CA37" s="629"/>
      <c r="CB37" s="672"/>
      <c r="CD37" s="662" t="s">
        <v>602</v>
      </c>
      <c r="CE37" s="663"/>
      <c r="CF37" s="663"/>
      <c r="CG37" s="663"/>
      <c r="CH37" s="663"/>
      <c r="CI37" s="663"/>
      <c r="CJ37" s="663"/>
      <c r="CK37" s="663"/>
      <c r="CL37" s="663"/>
      <c r="CM37" s="663"/>
      <c r="CN37" s="663"/>
      <c r="CO37" s="663"/>
      <c r="CP37" s="663"/>
      <c r="CQ37" s="664"/>
      <c r="CR37" s="628">
        <v>11974</v>
      </c>
      <c r="CS37" s="639"/>
      <c r="CT37" s="639"/>
      <c r="CU37" s="639"/>
      <c r="CV37" s="639"/>
      <c r="CW37" s="639"/>
      <c r="CX37" s="639"/>
      <c r="CY37" s="640"/>
      <c r="CZ37" s="631">
        <v>0.1</v>
      </c>
      <c r="DA37" s="641"/>
      <c r="DB37" s="641"/>
      <c r="DC37" s="642"/>
      <c r="DD37" s="634">
        <v>11843</v>
      </c>
      <c r="DE37" s="639"/>
      <c r="DF37" s="639"/>
      <c r="DG37" s="639"/>
      <c r="DH37" s="639"/>
      <c r="DI37" s="639"/>
      <c r="DJ37" s="639"/>
      <c r="DK37" s="640"/>
      <c r="DL37" s="634">
        <v>11843</v>
      </c>
      <c r="DM37" s="639"/>
      <c r="DN37" s="639"/>
      <c r="DO37" s="639"/>
      <c r="DP37" s="639"/>
      <c r="DQ37" s="639"/>
      <c r="DR37" s="639"/>
      <c r="DS37" s="639"/>
      <c r="DT37" s="639"/>
      <c r="DU37" s="639"/>
      <c r="DV37" s="640"/>
      <c r="DW37" s="631">
        <v>0.2</v>
      </c>
      <c r="DX37" s="641"/>
      <c r="DY37" s="641"/>
      <c r="DZ37" s="641"/>
      <c r="EA37" s="641"/>
      <c r="EB37" s="641"/>
      <c r="EC37" s="673"/>
    </row>
    <row r="38" spans="2:133" ht="11.25" customHeight="1" x14ac:dyDescent="0.15">
      <c r="B38" s="625" t="s">
        <v>311</v>
      </c>
      <c r="C38" s="626"/>
      <c r="D38" s="626"/>
      <c r="E38" s="626"/>
      <c r="F38" s="626"/>
      <c r="G38" s="626"/>
      <c r="H38" s="626"/>
      <c r="I38" s="626"/>
      <c r="J38" s="626"/>
      <c r="K38" s="626"/>
      <c r="L38" s="626"/>
      <c r="M38" s="626"/>
      <c r="N38" s="626"/>
      <c r="O38" s="626"/>
      <c r="P38" s="626"/>
      <c r="Q38" s="627"/>
      <c r="R38" s="628">
        <v>285940</v>
      </c>
      <c r="S38" s="629"/>
      <c r="T38" s="629"/>
      <c r="U38" s="629"/>
      <c r="V38" s="629"/>
      <c r="W38" s="629"/>
      <c r="X38" s="629"/>
      <c r="Y38" s="630"/>
      <c r="Z38" s="655">
        <v>2.5</v>
      </c>
      <c r="AA38" s="655"/>
      <c r="AB38" s="655"/>
      <c r="AC38" s="655"/>
      <c r="AD38" s="656" t="s">
        <v>127</v>
      </c>
      <c r="AE38" s="656"/>
      <c r="AF38" s="656"/>
      <c r="AG38" s="656"/>
      <c r="AH38" s="656"/>
      <c r="AI38" s="656"/>
      <c r="AJ38" s="656"/>
      <c r="AK38" s="656"/>
      <c r="AL38" s="631" t="s">
        <v>127</v>
      </c>
      <c r="AM38" s="632"/>
      <c r="AN38" s="632"/>
      <c r="AO38" s="657"/>
      <c r="AQ38" s="668" t="s">
        <v>603</v>
      </c>
      <c r="AR38" s="669"/>
      <c r="AS38" s="669"/>
      <c r="AT38" s="669"/>
      <c r="AU38" s="669"/>
      <c r="AV38" s="669"/>
      <c r="AW38" s="669"/>
      <c r="AX38" s="669"/>
      <c r="AY38" s="670"/>
      <c r="AZ38" s="628">
        <v>70000</v>
      </c>
      <c r="BA38" s="629"/>
      <c r="BB38" s="629"/>
      <c r="BC38" s="629"/>
      <c r="BD38" s="639"/>
      <c r="BE38" s="639"/>
      <c r="BF38" s="671"/>
      <c r="BG38" s="662" t="s">
        <v>312</v>
      </c>
      <c r="BH38" s="663"/>
      <c r="BI38" s="663"/>
      <c r="BJ38" s="663"/>
      <c r="BK38" s="663"/>
      <c r="BL38" s="663"/>
      <c r="BM38" s="663"/>
      <c r="BN38" s="663"/>
      <c r="BO38" s="663"/>
      <c r="BP38" s="663"/>
      <c r="BQ38" s="663"/>
      <c r="BR38" s="663"/>
      <c r="BS38" s="663"/>
      <c r="BT38" s="663"/>
      <c r="BU38" s="664"/>
      <c r="BV38" s="628">
        <v>3201</v>
      </c>
      <c r="BW38" s="629"/>
      <c r="BX38" s="629"/>
      <c r="BY38" s="629"/>
      <c r="BZ38" s="629"/>
      <c r="CA38" s="629"/>
      <c r="CB38" s="672"/>
      <c r="CD38" s="662" t="s">
        <v>604</v>
      </c>
      <c r="CE38" s="663"/>
      <c r="CF38" s="663"/>
      <c r="CG38" s="663"/>
      <c r="CH38" s="663"/>
      <c r="CI38" s="663"/>
      <c r="CJ38" s="663"/>
      <c r="CK38" s="663"/>
      <c r="CL38" s="663"/>
      <c r="CM38" s="663"/>
      <c r="CN38" s="663"/>
      <c r="CO38" s="663"/>
      <c r="CP38" s="663"/>
      <c r="CQ38" s="664"/>
      <c r="CR38" s="628">
        <v>1418367</v>
      </c>
      <c r="CS38" s="629"/>
      <c r="CT38" s="629"/>
      <c r="CU38" s="629"/>
      <c r="CV38" s="629"/>
      <c r="CW38" s="629"/>
      <c r="CX38" s="629"/>
      <c r="CY38" s="630"/>
      <c r="CZ38" s="631">
        <v>13.3</v>
      </c>
      <c r="DA38" s="641"/>
      <c r="DB38" s="641"/>
      <c r="DC38" s="642"/>
      <c r="DD38" s="634">
        <v>1215792</v>
      </c>
      <c r="DE38" s="629"/>
      <c r="DF38" s="629"/>
      <c r="DG38" s="629"/>
      <c r="DH38" s="629"/>
      <c r="DI38" s="629"/>
      <c r="DJ38" s="629"/>
      <c r="DK38" s="630"/>
      <c r="DL38" s="634">
        <v>1154754</v>
      </c>
      <c r="DM38" s="629"/>
      <c r="DN38" s="629"/>
      <c r="DO38" s="629"/>
      <c r="DP38" s="629"/>
      <c r="DQ38" s="629"/>
      <c r="DR38" s="629"/>
      <c r="DS38" s="629"/>
      <c r="DT38" s="629"/>
      <c r="DU38" s="629"/>
      <c r="DV38" s="630"/>
      <c r="DW38" s="631">
        <v>16.399999999999999</v>
      </c>
      <c r="DX38" s="641"/>
      <c r="DY38" s="641"/>
      <c r="DZ38" s="641"/>
      <c r="EA38" s="641"/>
      <c r="EB38" s="641"/>
      <c r="EC38" s="673"/>
    </row>
    <row r="39" spans="2:133" ht="11.25" customHeight="1" x14ac:dyDescent="0.15">
      <c r="B39" s="625" t="s">
        <v>313</v>
      </c>
      <c r="C39" s="626"/>
      <c r="D39" s="626"/>
      <c r="E39" s="626"/>
      <c r="F39" s="626"/>
      <c r="G39" s="626"/>
      <c r="H39" s="626"/>
      <c r="I39" s="626"/>
      <c r="J39" s="626"/>
      <c r="K39" s="626"/>
      <c r="L39" s="626"/>
      <c r="M39" s="626"/>
      <c r="N39" s="626"/>
      <c r="O39" s="626"/>
      <c r="P39" s="626"/>
      <c r="Q39" s="627"/>
      <c r="R39" s="628">
        <v>569089</v>
      </c>
      <c r="S39" s="629"/>
      <c r="T39" s="629"/>
      <c r="U39" s="629"/>
      <c r="V39" s="629"/>
      <c r="W39" s="629"/>
      <c r="X39" s="629"/>
      <c r="Y39" s="630"/>
      <c r="Z39" s="655">
        <v>4.9000000000000004</v>
      </c>
      <c r="AA39" s="655"/>
      <c r="AB39" s="655"/>
      <c r="AC39" s="655"/>
      <c r="AD39" s="656">
        <v>6</v>
      </c>
      <c r="AE39" s="656"/>
      <c r="AF39" s="656"/>
      <c r="AG39" s="656"/>
      <c r="AH39" s="656"/>
      <c r="AI39" s="656"/>
      <c r="AJ39" s="656"/>
      <c r="AK39" s="656"/>
      <c r="AL39" s="631">
        <v>0</v>
      </c>
      <c r="AM39" s="632"/>
      <c r="AN39" s="632"/>
      <c r="AO39" s="657"/>
      <c r="AQ39" s="668" t="s">
        <v>605</v>
      </c>
      <c r="AR39" s="669"/>
      <c r="AS39" s="669"/>
      <c r="AT39" s="669"/>
      <c r="AU39" s="669"/>
      <c r="AV39" s="669"/>
      <c r="AW39" s="669"/>
      <c r="AX39" s="669"/>
      <c r="AY39" s="670"/>
      <c r="AZ39" s="628">
        <v>56162</v>
      </c>
      <c r="BA39" s="629"/>
      <c r="BB39" s="629"/>
      <c r="BC39" s="629"/>
      <c r="BD39" s="639"/>
      <c r="BE39" s="639"/>
      <c r="BF39" s="671"/>
      <c r="BG39" s="662" t="s">
        <v>314</v>
      </c>
      <c r="BH39" s="663"/>
      <c r="BI39" s="663"/>
      <c r="BJ39" s="663"/>
      <c r="BK39" s="663"/>
      <c r="BL39" s="663"/>
      <c r="BM39" s="663"/>
      <c r="BN39" s="663"/>
      <c r="BO39" s="663"/>
      <c r="BP39" s="663"/>
      <c r="BQ39" s="663"/>
      <c r="BR39" s="663"/>
      <c r="BS39" s="663"/>
      <c r="BT39" s="663"/>
      <c r="BU39" s="664"/>
      <c r="BV39" s="628">
        <v>4904</v>
      </c>
      <c r="BW39" s="629"/>
      <c r="BX39" s="629"/>
      <c r="BY39" s="629"/>
      <c r="BZ39" s="629"/>
      <c r="CA39" s="629"/>
      <c r="CB39" s="672"/>
      <c r="CD39" s="662" t="s">
        <v>315</v>
      </c>
      <c r="CE39" s="663"/>
      <c r="CF39" s="663"/>
      <c r="CG39" s="663"/>
      <c r="CH39" s="663"/>
      <c r="CI39" s="663"/>
      <c r="CJ39" s="663"/>
      <c r="CK39" s="663"/>
      <c r="CL39" s="663"/>
      <c r="CM39" s="663"/>
      <c r="CN39" s="663"/>
      <c r="CO39" s="663"/>
      <c r="CP39" s="663"/>
      <c r="CQ39" s="664"/>
      <c r="CR39" s="628">
        <v>554539</v>
      </c>
      <c r="CS39" s="639"/>
      <c r="CT39" s="639"/>
      <c r="CU39" s="639"/>
      <c r="CV39" s="639"/>
      <c r="CW39" s="639"/>
      <c r="CX39" s="639"/>
      <c r="CY39" s="640"/>
      <c r="CZ39" s="631">
        <v>5.2</v>
      </c>
      <c r="DA39" s="641"/>
      <c r="DB39" s="641"/>
      <c r="DC39" s="642"/>
      <c r="DD39" s="634">
        <v>486112</v>
      </c>
      <c r="DE39" s="639"/>
      <c r="DF39" s="639"/>
      <c r="DG39" s="639"/>
      <c r="DH39" s="639"/>
      <c r="DI39" s="639"/>
      <c r="DJ39" s="639"/>
      <c r="DK39" s="640"/>
      <c r="DL39" s="634" t="s">
        <v>127</v>
      </c>
      <c r="DM39" s="639"/>
      <c r="DN39" s="639"/>
      <c r="DO39" s="639"/>
      <c r="DP39" s="639"/>
      <c r="DQ39" s="639"/>
      <c r="DR39" s="639"/>
      <c r="DS39" s="639"/>
      <c r="DT39" s="639"/>
      <c r="DU39" s="639"/>
      <c r="DV39" s="640"/>
      <c r="DW39" s="631" t="s">
        <v>127</v>
      </c>
      <c r="DX39" s="641"/>
      <c r="DY39" s="641"/>
      <c r="DZ39" s="641"/>
      <c r="EA39" s="641"/>
      <c r="EB39" s="641"/>
      <c r="EC39" s="673"/>
    </row>
    <row r="40" spans="2:133" ht="11.25" customHeight="1" x14ac:dyDescent="0.15">
      <c r="B40" s="625" t="s">
        <v>316</v>
      </c>
      <c r="C40" s="626"/>
      <c r="D40" s="626"/>
      <c r="E40" s="626"/>
      <c r="F40" s="626"/>
      <c r="G40" s="626"/>
      <c r="H40" s="626"/>
      <c r="I40" s="626"/>
      <c r="J40" s="626"/>
      <c r="K40" s="626"/>
      <c r="L40" s="626"/>
      <c r="M40" s="626"/>
      <c r="N40" s="626"/>
      <c r="O40" s="626"/>
      <c r="P40" s="626"/>
      <c r="Q40" s="627"/>
      <c r="R40" s="628">
        <v>149900</v>
      </c>
      <c r="S40" s="629"/>
      <c r="T40" s="629"/>
      <c r="U40" s="629"/>
      <c r="V40" s="629"/>
      <c r="W40" s="629"/>
      <c r="X40" s="629"/>
      <c r="Y40" s="630"/>
      <c r="Z40" s="655">
        <v>1.3</v>
      </c>
      <c r="AA40" s="655"/>
      <c r="AB40" s="655"/>
      <c r="AC40" s="655"/>
      <c r="AD40" s="656" t="s">
        <v>127</v>
      </c>
      <c r="AE40" s="656"/>
      <c r="AF40" s="656"/>
      <c r="AG40" s="656"/>
      <c r="AH40" s="656"/>
      <c r="AI40" s="656"/>
      <c r="AJ40" s="656"/>
      <c r="AK40" s="656"/>
      <c r="AL40" s="631" t="s">
        <v>127</v>
      </c>
      <c r="AM40" s="632"/>
      <c r="AN40" s="632"/>
      <c r="AO40" s="657"/>
      <c r="AQ40" s="668" t="s">
        <v>317</v>
      </c>
      <c r="AR40" s="669"/>
      <c r="AS40" s="669"/>
      <c r="AT40" s="669"/>
      <c r="AU40" s="669"/>
      <c r="AV40" s="669"/>
      <c r="AW40" s="669"/>
      <c r="AX40" s="669"/>
      <c r="AY40" s="670"/>
      <c r="AZ40" s="628">
        <v>1065</v>
      </c>
      <c r="BA40" s="629"/>
      <c r="BB40" s="629"/>
      <c r="BC40" s="629"/>
      <c r="BD40" s="639"/>
      <c r="BE40" s="639"/>
      <c r="BF40" s="671"/>
      <c r="BG40" s="674" t="s">
        <v>318</v>
      </c>
      <c r="BH40" s="675"/>
      <c r="BI40" s="675"/>
      <c r="BJ40" s="675"/>
      <c r="BK40" s="675"/>
      <c r="BL40" s="363"/>
      <c r="BM40" s="663" t="s">
        <v>606</v>
      </c>
      <c r="BN40" s="663"/>
      <c r="BO40" s="663"/>
      <c r="BP40" s="663"/>
      <c r="BQ40" s="663"/>
      <c r="BR40" s="663"/>
      <c r="BS40" s="663"/>
      <c r="BT40" s="663"/>
      <c r="BU40" s="664"/>
      <c r="BV40" s="628">
        <v>102</v>
      </c>
      <c r="BW40" s="629"/>
      <c r="BX40" s="629"/>
      <c r="BY40" s="629"/>
      <c r="BZ40" s="629"/>
      <c r="CA40" s="629"/>
      <c r="CB40" s="672"/>
      <c r="CD40" s="662" t="s">
        <v>607</v>
      </c>
      <c r="CE40" s="663"/>
      <c r="CF40" s="663"/>
      <c r="CG40" s="663"/>
      <c r="CH40" s="663"/>
      <c r="CI40" s="663"/>
      <c r="CJ40" s="663"/>
      <c r="CK40" s="663"/>
      <c r="CL40" s="663"/>
      <c r="CM40" s="663"/>
      <c r="CN40" s="663"/>
      <c r="CO40" s="663"/>
      <c r="CP40" s="663"/>
      <c r="CQ40" s="664"/>
      <c r="CR40" s="628">
        <v>60920</v>
      </c>
      <c r="CS40" s="629"/>
      <c r="CT40" s="629"/>
      <c r="CU40" s="629"/>
      <c r="CV40" s="629"/>
      <c r="CW40" s="629"/>
      <c r="CX40" s="629"/>
      <c r="CY40" s="630"/>
      <c r="CZ40" s="631">
        <v>0.6</v>
      </c>
      <c r="DA40" s="641"/>
      <c r="DB40" s="641"/>
      <c r="DC40" s="642"/>
      <c r="DD40" s="634">
        <v>1759</v>
      </c>
      <c r="DE40" s="629"/>
      <c r="DF40" s="629"/>
      <c r="DG40" s="629"/>
      <c r="DH40" s="629"/>
      <c r="DI40" s="629"/>
      <c r="DJ40" s="629"/>
      <c r="DK40" s="630"/>
      <c r="DL40" s="634" t="s">
        <v>127</v>
      </c>
      <c r="DM40" s="629"/>
      <c r="DN40" s="629"/>
      <c r="DO40" s="629"/>
      <c r="DP40" s="629"/>
      <c r="DQ40" s="629"/>
      <c r="DR40" s="629"/>
      <c r="DS40" s="629"/>
      <c r="DT40" s="629"/>
      <c r="DU40" s="629"/>
      <c r="DV40" s="630"/>
      <c r="DW40" s="631" t="s">
        <v>127</v>
      </c>
      <c r="DX40" s="641"/>
      <c r="DY40" s="641"/>
      <c r="DZ40" s="641"/>
      <c r="EA40" s="641"/>
      <c r="EB40" s="641"/>
      <c r="EC40" s="673"/>
    </row>
    <row r="41" spans="2:133" ht="11.25" customHeight="1" x14ac:dyDescent="0.15">
      <c r="B41" s="625" t="s">
        <v>319</v>
      </c>
      <c r="C41" s="626"/>
      <c r="D41" s="626"/>
      <c r="E41" s="626"/>
      <c r="F41" s="626"/>
      <c r="G41" s="626"/>
      <c r="H41" s="626"/>
      <c r="I41" s="626"/>
      <c r="J41" s="626"/>
      <c r="K41" s="626"/>
      <c r="L41" s="626"/>
      <c r="M41" s="626"/>
      <c r="N41" s="626"/>
      <c r="O41" s="626"/>
      <c r="P41" s="626"/>
      <c r="Q41" s="627"/>
      <c r="R41" s="628" t="s">
        <v>581</v>
      </c>
      <c r="S41" s="629"/>
      <c r="T41" s="629"/>
      <c r="U41" s="629"/>
      <c r="V41" s="629"/>
      <c r="W41" s="629"/>
      <c r="X41" s="629"/>
      <c r="Y41" s="630"/>
      <c r="Z41" s="655" t="s">
        <v>127</v>
      </c>
      <c r="AA41" s="655"/>
      <c r="AB41" s="655"/>
      <c r="AC41" s="655"/>
      <c r="AD41" s="656" t="s">
        <v>127</v>
      </c>
      <c r="AE41" s="656"/>
      <c r="AF41" s="656"/>
      <c r="AG41" s="656"/>
      <c r="AH41" s="656"/>
      <c r="AI41" s="656"/>
      <c r="AJ41" s="656"/>
      <c r="AK41" s="656"/>
      <c r="AL41" s="631" t="s">
        <v>127</v>
      </c>
      <c r="AM41" s="632"/>
      <c r="AN41" s="632"/>
      <c r="AO41" s="657"/>
      <c r="AQ41" s="668" t="s">
        <v>320</v>
      </c>
      <c r="AR41" s="669"/>
      <c r="AS41" s="669"/>
      <c r="AT41" s="669"/>
      <c r="AU41" s="669"/>
      <c r="AV41" s="669"/>
      <c r="AW41" s="669"/>
      <c r="AX41" s="669"/>
      <c r="AY41" s="670"/>
      <c r="AZ41" s="628">
        <v>302349</v>
      </c>
      <c r="BA41" s="629"/>
      <c r="BB41" s="629"/>
      <c r="BC41" s="629"/>
      <c r="BD41" s="639"/>
      <c r="BE41" s="639"/>
      <c r="BF41" s="671"/>
      <c r="BG41" s="674"/>
      <c r="BH41" s="675"/>
      <c r="BI41" s="675"/>
      <c r="BJ41" s="675"/>
      <c r="BK41" s="675"/>
      <c r="BL41" s="363"/>
      <c r="BM41" s="663" t="s">
        <v>321</v>
      </c>
      <c r="BN41" s="663"/>
      <c r="BO41" s="663"/>
      <c r="BP41" s="663"/>
      <c r="BQ41" s="663"/>
      <c r="BR41" s="663"/>
      <c r="BS41" s="663"/>
      <c r="BT41" s="663"/>
      <c r="BU41" s="664"/>
      <c r="BV41" s="628" t="s">
        <v>127</v>
      </c>
      <c r="BW41" s="629"/>
      <c r="BX41" s="629"/>
      <c r="BY41" s="629"/>
      <c r="BZ41" s="629"/>
      <c r="CA41" s="629"/>
      <c r="CB41" s="672"/>
      <c r="CD41" s="662" t="s">
        <v>608</v>
      </c>
      <c r="CE41" s="663"/>
      <c r="CF41" s="663"/>
      <c r="CG41" s="663"/>
      <c r="CH41" s="663"/>
      <c r="CI41" s="663"/>
      <c r="CJ41" s="663"/>
      <c r="CK41" s="663"/>
      <c r="CL41" s="663"/>
      <c r="CM41" s="663"/>
      <c r="CN41" s="663"/>
      <c r="CO41" s="663"/>
      <c r="CP41" s="663"/>
      <c r="CQ41" s="664"/>
      <c r="CR41" s="628" t="s">
        <v>127</v>
      </c>
      <c r="CS41" s="639"/>
      <c r="CT41" s="639"/>
      <c r="CU41" s="639"/>
      <c r="CV41" s="639"/>
      <c r="CW41" s="639"/>
      <c r="CX41" s="639"/>
      <c r="CY41" s="640"/>
      <c r="CZ41" s="631" t="s">
        <v>127</v>
      </c>
      <c r="DA41" s="641"/>
      <c r="DB41" s="641"/>
      <c r="DC41" s="642"/>
      <c r="DD41" s="634" t="s">
        <v>127</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609</v>
      </c>
      <c r="C42" s="626"/>
      <c r="D42" s="626"/>
      <c r="E42" s="626"/>
      <c r="F42" s="626"/>
      <c r="G42" s="626"/>
      <c r="H42" s="626"/>
      <c r="I42" s="626"/>
      <c r="J42" s="626"/>
      <c r="K42" s="626"/>
      <c r="L42" s="626"/>
      <c r="M42" s="626"/>
      <c r="N42" s="626"/>
      <c r="O42" s="626"/>
      <c r="P42" s="626"/>
      <c r="Q42" s="627"/>
      <c r="R42" s="628" t="s">
        <v>582</v>
      </c>
      <c r="S42" s="629"/>
      <c r="T42" s="629"/>
      <c r="U42" s="629"/>
      <c r="V42" s="629"/>
      <c r="W42" s="629"/>
      <c r="X42" s="629"/>
      <c r="Y42" s="630"/>
      <c r="Z42" s="655" t="s">
        <v>127</v>
      </c>
      <c r="AA42" s="655"/>
      <c r="AB42" s="655"/>
      <c r="AC42" s="655"/>
      <c r="AD42" s="656" t="s">
        <v>582</v>
      </c>
      <c r="AE42" s="656"/>
      <c r="AF42" s="656"/>
      <c r="AG42" s="656"/>
      <c r="AH42" s="656"/>
      <c r="AI42" s="656"/>
      <c r="AJ42" s="656"/>
      <c r="AK42" s="656"/>
      <c r="AL42" s="631" t="s">
        <v>127</v>
      </c>
      <c r="AM42" s="632"/>
      <c r="AN42" s="632"/>
      <c r="AO42" s="657"/>
      <c r="AQ42" s="665" t="s">
        <v>610</v>
      </c>
      <c r="AR42" s="666"/>
      <c r="AS42" s="666"/>
      <c r="AT42" s="666"/>
      <c r="AU42" s="666"/>
      <c r="AV42" s="666"/>
      <c r="AW42" s="666"/>
      <c r="AX42" s="666"/>
      <c r="AY42" s="667"/>
      <c r="AZ42" s="608">
        <v>900616</v>
      </c>
      <c r="BA42" s="643"/>
      <c r="BB42" s="643"/>
      <c r="BC42" s="643"/>
      <c r="BD42" s="609"/>
      <c r="BE42" s="609"/>
      <c r="BF42" s="658"/>
      <c r="BG42" s="676"/>
      <c r="BH42" s="677"/>
      <c r="BI42" s="677"/>
      <c r="BJ42" s="677"/>
      <c r="BK42" s="677"/>
      <c r="BL42" s="364"/>
      <c r="BM42" s="659" t="s">
        <v>611</v>
      </c>
      <c r="BN42" s="659"/>
      <c r="BO42" s="659"/>
      <c r="BP42" s="659"/>
      <c r="BQ42" s="659"/>
      <c r="BR42" s="659"/>
      <c r="BS42" s="659"/>
      <c r="BT42" s="659"/>
      <c r="BU42" s="660"/>
      <c r="BV42" s="608">
        <v>454</v>
      </c>
      <c r="BW42" s="643"/>
      <c r="BX42" s="643"/>
      <c r="BY42" s="643"/>
      <c r="BZ42" s="643"/>
      <c r="CA42" s="643"/>
      <c r="CB42" s="661"/>
      <c r="CD42" s="625" t="s">
        <v>322</v>
      </c>
      <c r="CE42" s="626"/>
      <c r="CF42" s="626"/>
      <c r="CG42" s="626"/>
      <c r="CH42" s="626"/>
      <c r="CI42" s="626"/>
      <c r="CJ42" s="626"/>
      <c r="CK42" s="626"/>
      <c r="CL42" s="626"/>
      <c r="CM42" s="626"/>
      <c r="CN42" s="626"/>
      <c r="CO42" s="626"/>
      <c r="CP42" s="626"/>
      <c r="CQ42" s="627"/>
      <c r="CR42" s="628">
        <v>794494</v>
      </c>
      <c r="CS42" s="639"/>
      <c r="CT42" s="639"/>
      <c r="CU42" s="639"/>
      <c r="CV42" s="639"/>
      <c r="CW42" s="639"/>
      <c r="CX42" s="639"/>
      <c r="CY42" s="640"/>
      <c r="CZ42" s="631">
        <v>7.5</v>
      </c>
      <c r="DA42" s="641"/>
      <c r="DB42" s="641"/>
      <c r="DC42" s="642"/>
      <c r="DD42" s="634">
        <v>297666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612</v>
      </c>
      <c r="C43" s="626"/>
      <c r="D43" s="626"/>
      <c r="E43" s="626"/>
      <c r="F43" s="626"/>
      <c r="G43" s="626"/>
      <c r="H43" s="626"/>
      <c r="I43" s="626"/>
      <c r="J43" s="626"/>
      <c r="K43" s="626"/>
      <c r="L43" s="626"/>
      <c r="M43" s="626"/>
      <c r="N43" s="626"/>
      <c r="O43" s="626"/>
      <c r="P43" s="626"/>
      <c r="Q43" s="627"/>
      <c r="R43" s="628" t="s">
        <v>127</v>
      </c>
      <c r="S43" s="629"/>
      <c r="T43" s="629"/>
      <c r="U43" s="629"/>
      <c r="V43" s="629"/>
      <c r="W43" s="629"/>
      <c r="X43" s="629"/>
      <c r="Y43" s="630"/>
      <c r="Z43" s="655" t="s">
        <v>582</v>
      </c>
      <c r="AA43" s="655"/>
      <c r="AB43" s="655"/>
      <c r="AC43" s="655"/>
      <c r="AD43" s="656" t="s">
        <v>127</v>
      </c>
      <c r="AE43" s="656"/>
      <c r="AF43" s="656"/>
      <c r="AG43" s="656"/>
      <c r="AH43" s="656"/>
      <c r="AI43" s="656"/>
      <c r="AJ43" s="656"/>
      <c r="AK43" s="656"/>
      <c r="AL43" s="631" t="s">
        <v>127</v>
      </c>
      <c r="AM43" s="632"/>
      <c r="AN43" s="632"/>
      <c r="AO43" s="657"/>
      <c r="BV43" s="219"/>
      <c r="BW43" s="219"/>
      <c r="BX43" s="219"/>
      <c r="BY43" s="219"/>
      <c r="BZ43" s="219"/>
      <c r="CA43" s="219"/>
      <c r="CB43" s="219"/>
      <c r="CD43" s="625" t="s">
        <v>613</v>
      </c>
      <c r="CE43" s="626"/>
      <c r="CF43" s="626"/>
      <c r="CG43" s="626"/>
      <c r="CH43" s="626"/>
      <c r="CI43" s="626"/>
      <c r="CJ43" s="626"/>
      <c r="CK43" s="626"/>
      <c r="CL43" s="626"/>
      <c r="CM43" s="626"/>
      <c r="CN43" s="626"/>
      <c r="CO43" s="626"/>
      <c r="CP43" s="626"/>
      <c r="CQ43" s="627"/>
      <c r="CR43" s="628" t="s">
        <v>581</v>
      </c>
      <c r="CS43" s="639"/>
      <c r="CT43" s="639"/>
      <c r="CU43" s="639"/>
      <c r="CV43" s="639"/>
      <c r="CW43" s="639"/>
      <c r="CX43" s="639"/>
      <c r="CY43" s="640"/>
      <c r="CZ43" s="631" t="s">
        <v>127</v>
      </c>
      <c r="DA43" s="641"/>
      <c r="DB43" s="641"/>
      <c r="DC43" s="642"/>
      <c r="DD43" s="634" t="s">
        <v>127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323</v>
      </c>
      <c r="C44" s="606"/>
      <c r="D44" s="606"/>
      <c r="E44" s="606"/>
      <c r="F44" s="606"/>
      <c r="G44" s="606"/>
      <c r="H44" s="606"/>
      <c r="I44" s="606"/>
      <c r="J44" s="606"/>
      <c r="K44" s="606"/>
      <c r="L44" s="606"/>
      <c r="M44" s="606"/>
      <c r="N44" s="606"/>
      <c r="O44" s="606"/>
      <c r="P44" s="606"/>
      <c r="Q44" s="607"/>
      <c r="R44" s="608">
        <v>11583530</v>
      </c>
      <c r="S44" s="643"/>
      <c r="T44" s="643"/>
      <c r="U44" s="643"/>
      <c r="V44" s="643"/>
      <c r="W44" s="643"/>
      <c r="X44" s="643"/>
      <c r="Y44" s="644"/>
      <c r="Z44" s="645">
        <v>100</v>
      </c>
      <c r="AA44" s="645"/>
      <c r="AB44" s="645"/>
      <c r="AC44" s="645"/>
      <c r="AD44" s="646">
        <v>7050769</v>
      </c>
      <c r="AE44" s="646"/>
      <c r="AF44" s="646"/>
      <c r="AG44" s="646"/>
      <c r="AH44" s="646"/>
      <c r="AI44" s="646"/>
      <c r="AJ44" s="646"/>
      <c r="AK44" s="646"/>
      <c r="AL44" s="611">
        <v>100</v>
      </c>
      <c r="AM44" s="647"/>
      <c r="AN44" s="647"/>
      <c r="AO44" s="648"/>
      <c r="CD44" s="649" t="s">
        <v>287</v>
      </c>
      <c r="CE44" s="650"/>
      <c r="CF44" s="625" t="s">
        <v>324</v>
      </c>
      <c r="CG44" s="626"/>
      <c r="CH44" s="626"/>
      <c r="CI44" s="626"/>
      <c r="CJ44" s="626"/>
      <c r="CK44" s="626"/>
      <c r="CL44" s="626"/>
      <c r="CM44" s="626"/>
      <c r="CN44" s="626"/>
      <c r="CO44" s="626"/>
      <c r="CP44" s="626"/>
      <c r="CQ44" s="627"/>
      <c r="CR44" s="628">
        <v>788242</v>
      </c>
      <c r="CS44" s="629"/>
      <c r="CT44" s="629"/>
      <c r="CU44" s="629"/>
      <c r="CV44" s="629"/>
      <c r="CW44" s="629"/>
      <c r="CX44" s="629"/>
      <c r="CY44" s="630"/>
      <c r="CZ44" s="631">
        <v>7.4</v>
      </c>
      <c r="DA44" s="632"/>
      <c r="DB44" s="632"/>
      <c r="DC44" s="633"/>
      <c r="DD44" s="634">
        <v>296786</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325</v>
      </c>
      <c r="CG45" s="626"/>
      <c r="CH45" s="626"/>
      <c r="CI45" s="626"/>
      <c r="CJ45" s="626"/>
      <c r="CK45" s="626"/>
      <c r="CL45" s="626"/>
      <c r="CM45" s="626"/>
      <c r="CN45" s="626"/>
      <c r="CO45" s="626"/>
      <c r="CP45" s="626"/>
      <c r="CQ45" s="627"/>
      <c r="CR45" s="628">
        <v>175529</v>
      </c>
      <c r="CS45" s="639"/>
      <c r="CT45" s="639"/>
      <c r="CU45" s="639"/>
      <c r="CV45" s="639"/>
      <c r="CW45" s="639"/>
      <c r="CX45" s="639"/>
      <c r="CY45" s="640"/>
      <c r="CZ45" s="631">
        <v>1.6</v>
      </c>
      <c r="DA45" s="641"/>
      <c r="DB45" s="641"/>
      <c r="DC45" s="642"/>
      <c r="DD45" s="634">
        <v>22532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326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327</v>
      </c>
      <c r="CG46" s="626"/>
      <c r="CH46" s="626"/>
      <c r="CI46" s="626"/>
      <c r="CJ46" s="626"/>
      <c r="CK46" s="626"/>
      <c r="CL46" s="626"/>
      <c r="CM46" s="626"/>
      <c r="CN46" s="626"/>
      <c r="CO46" s="626"/>
      <c r="CP46" s="626"/>
      <c r="CQ46" s="627"/>
      <c r="CR46" s="628">
        <v>556706</v>
      </c>
      <c r="CS46" s="629"/>
      <c r="CT46" s="629"/>
      <c r="CU46" s="629"/>
      <c r="CV46" s="629"/>
      <c r="CW46" s="629"/>
      <c r="CX46" s="629"/>
      <c r="CY46" s="630"/>
      <c r="CZ46" s="631">
        <v>5.2</v>
      </c>
      <c r="DA46" s="632"/>
      <c r="DB46" s="632"/>
      <c r="DC46" s="633"/>
      <c r="DD46" s="634">
        <v>242478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328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329</v>
      </c>
      <c r="CG47" s="626"/>
      <c r="CH47" s="626"/>
      <c r="CI47" s="626"/>
      <c r="CJ47" s="626"/>
      <c r="CK47" s="626"/>
      <c r="CL47" s="626"/>
      <c r="CM47" s="626"/>
      <c r="CN47" s="626"/>
      <c r="CO47" s="626"/>
      <c r="CP47" s="626"/>
      <c r="CQ47" s="627"/>
      <c r="CR47" s="628">
        <v>6252</v>
      </c>
      <c r="CS47" s="639"/>
      <c r="CT47" s="639"/>
      <c r="CU47" s="639"/>
      <c r="CV47" s="639"/>
      <c r="CW47" s="639"/>
      <c r="CX47" s="639"/>
      <c r="CY47" s="640"/>
      <c r="CZ47" s="631">
        <v>0.1</v>
      </c>
      <c r="DA47" s="641"/>
      <c r="DB47" s="641"/>
      <c r="DC47" s="642"/>
      <c r="DD47" s="634">
        <v>880</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330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614</v>
      </c>
      <c r="CG48" s="626"/>
      <c r="CH48" s="626"/>
      <c r="CI48" s="626"/>
      <c r="CJ48" s="626"/>
      <c r="CK48" s="626"/>
      <c r="CL48" s="626"/>
      <c r="CM48" s="626"/>
      <c r="CN48" s="626"/>
      <c r="CO48" s="626"/>
      <c r="CP48" s="626"/>
      <c r="CQ48" s="627"/>
      <c r="CR48" s="628" t="s">
        <v>127</v>
      </c>
      <c r="CS48" s="629"/>
      <c r="CT48" s="629"/>
      <c r="CU48" s="629"/>
      <c r="CV48" s="629"/>
      <c r="CW48" s="629"/>
      <c r="CX48" s="629"/>
      <c r="CY48" s="630"/>
      <c r="CZ48" s="631" t="s">
        <v>127</v>
      </c>
      <c r="DA48" s="632"/>
      <c r="DB48" s="632"/>
      <c r="DC48" s="633"/>
      <c r="DD48" s="634" t="s">
        <v>127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615</v>
      </c>
      <c r="CE49" s="606"/>
      <c r="CF49" s="606"/>
      <c r="CG49" s="606"/>
      <c r="CH49" s="606"/>
      <c r="CI49" s="606"/>
      <c r="CJ49" s="606"/>
      <c r="CK49" s="606"/>
      <c r="CL49" s="606"/>
      <c r="CM49" s="606"/>
      <c r="CN49" s="606"/>
      <c r="CO49" s="606"/>
      <c r="CP49" s="606"/>
      <c r="CQ49" s="607"/>
      <c r="CR49" s="608">
        <v>10659785</v>
      </c>
      <c r="CS49" s="609"/>
      <c r="CT49" s="609"/>
      <c r="CU49" s="609"/>
      <c r="CV49" s="609"/>
      <c r="CW49" s="609"/>
      <c r="CX49" s="609"/>
      <c r="CY49" s="610"/>
      <c r="CZ49" s="611">
        <v>100</v>
      </c>
      <c r="DA49" s="612"/>
      <c r="DB49" s="612"/>
      <c r="DC49" s="613"/>
      <c r="DD49" s="614">
        <v>7321145</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tfv66Ox5i3l47zpyB3ik79FyE0B6x+GP3PEJTgVN2at5XlIAKlb4zPrxVTjPkV2Gbz3C7gXAovO3/TJnXm4hAA==" saltValue="GUbkcpR/bneuEHAty6XKJ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331</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332</v>
      </c>
      <c r="DK2" s="751"/>
      <c r="DL2" s="751"/>
      <c r="DM2" s="751"/>
      <c r="DN2" s="751"/>
      <c r="DO2" s="752"/>
      <c r="DP2" s="224"/>
      <c r="DQ2" s="750" t="s">
        <v>333</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334</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335</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336</v>
      </c>
      <c r="B5" s="756"/>
      <c r="C5" s="756"/>
      <c r="D5" s="756"/>
      <c r="E5" s="756"/>
      <c r="F5" s="756"/>
      <c r="G5" s="756"/>
      <c r="H5" s="756"/>
      <c r="I5" s="756"/>
      <c r="J5" s="756"/>
      <c r="K5" s="756"/>
      <c r="L5" s="756"/>
      <c r="M5" s="756"/>
      <c r="N5" s="756"/>
      <c r="O5" s="756"/>
      <c r="P5" s="757"/>
      <c r="Q5" s="761" t="s">
        <v>337</v>
      </c>
      <c r="R5" s="762"/>
      <c r="S5" s="762"/>
      <c r="T5" s="762"/>
      <c r="U5" s="763"/>
      <c r="V5" s="761" t="s">
        <v>338</v>
      </c>
      <c r="W5" s="762"/>
      <c r="X5" s="762"/>
      <c r="Y5" s="762"/>
      <c r="Z5" s="763"/>
      <c r="AA5" s="761" t="s">
        <v>339</v>
      </c>
      <c r="AB5" s="762"/>
      <c r="AC5" s="762"/>
      <c r="AD5" s="762"/>
      <c r="AE5" s="762"/>
      <c r="AF5" s="767" t="s">
        <v>340</v>
      </c>
      <c r="AG5" s="762"/>
      <c r="AH5" s="762"/>
      <c r="AI5" s="762"/>
      <c r="AJ5" s="768"/>
      <c r="AK5" s="762" t="s">
        <v>341</v>
      </c>
      <c r="AL5" s="762"/>
      <c r="AM5" s="762"/>
      <c r="AN5" s="762"/>
      <c r="AO5" s="763"/>
      <c r="AP5" s="761" t="s">
        <v>342</v>
      </c>
      <c r="AQ5" s="762"/>
      <c r="AR5" s="762"/>
      <c r="AS5" s="762"/>
      <c r="AT5" s="763"/>
      <c r="AU5" s="761" t="s">
        <v>343</v>
      </c>
      <c r="AV5" s="762"/>
      <c r="AW5" s="762"/>
      <c r="AX5" s="762"/>
      <c r="AY5" s="768"/>
      <c r="AZ5" s="228"/>
      <c r="BA5" s="228"/>
      <c r="BB5" s="228"/>
      <c r="BC5" s="228"/>
      <c r="BD5" s="228"/>
      <c r="BE5" s="229"/>
      <c r="BF5" s="229"/>
      <c r="BG5" s="229"/>
      <c r="BH5" s="229"/>
      <c r="BI5" s="229"/>
      <c r="BJ5" s="229"/>
      <c r="BK5" s="229"/>
      <c r="BL5" s="229"/>
      <c r="BM5" s="229"/>
      <c r="BN5" s="229"/>
      <c r="BO5" s="229"/>
      <c r="BP5" s="229"/>
      <c r="BQ5" s="755" t="s">
        <v>344</v>
      </c>
      <c r="BR5" s="756"/>
      <c r="BS5" s="756"/>
      <c r="BT5" s="756"/>
      <c r="BU5" s="756"/>
      <c r="BV5" s="756"/>
      <c r="BW5" s="756"/>
      <c r="BX5" s="756"/>
      <c r="BY5" s="756"/>
      <c r="BZ5" s="756"/>
      <c r="CA5" s="756"/>
      <c r="CB5" s="756"/>
      <c r="CC5" s="756"/>
      <c r="CD5" s="756"/>
      <c r="CE5" s="756"/>
      <c r="CF5" s="756"/>
      <c r="CG5" s="757"/>
      <c r="CH5" s="761" t="s">
        <v>345</v>
      </c>
      <c r="CI5" s="762"/>
      <c r="CJ5" s="762"/>
      <c r="CK5" s="762"/>
      <c r="CL5" s="763"/>
      <c r="CM5" s="761" t="s">
        <v>346</v>
      </c>
      <c r="CN5" s="762"/>
      <c r="CO5" s="762"/>
      <c r="CP5" s="762"/>
      <c r="CQ5" s="763"/>
      <c r="CR5" s="761" t="s">
        <v>347</v>
      </c>
      <c r="CS5" s="762"/>
      <c r="CT5" s="762"/>
      <c r="CU5" s="762"/>
      <c r="CV5" s="763"/>
      <c r="CW5" s="761" t="s">
        <v>348</v>
      </c>
      <c r="CX5" s="762"/>
      <c r="CY5" s="762"/>
      <c r="CZ5" s="762"/>
      <c r="DA5" s="763"/>
      <c r="DB5" s="761" t="s">
        <v>349</v>
      </c>
      <c r="DC5" s="762"/>
      <c r="DD5" s="762"/>
      <c r="DE5" s="762"/>
      <c r="DF5" s="763"/>
      <c r="DG5" s="791" t="s">
        <v>350</v>
      </c>
      <c r="DH5" s="792"/>
      <c r="DI5" s="792"/>
      <c r="DJ5" s="792"/>
      <c r="DK5" s="793"/>
      <c r="DL5" s="791" t="s">
        <v>351</v>
      </c>
      <c r="DM5" s="792"/>
      <c r="DN5" s="792"/>
      <c r="DO5" s="792"/>
      <c r="DP5" s="793"/>
      <c r="DQ5" s="761" t="s">
        <v>352</v>
      </c>
      <c r="DR5" s="762"/>
      <c r="DS5" s="762"/>
      <c r="DT5" s="762"/>
      <c r="DU5" s="763"/>
      <c r="DV5" s="761" t="s">
        <v>343</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353</v>
      </c>
      <c r="C7" s="778"/>
      <c r="D7" s="778"/>
      <c r="E7" s="778"/>
      <c r="F7" s="778"/>
      <c r="G7" s="778"/>
      <c r="H7" s="778"/>
      <c r="I7" s="778"/>
      <c r="J7" s="778"/>
      <c r="K7" s="778"/>
      <c r="L7" s="778"/>
      <c r="M7" s="778"/>
      <c r="N7" s="778"/>
      <c r="O7" s="778"/>
      <c r="P7" s="779"/>
      <c r="Q7" s="780">
        <v>11588</v>
      </c>
      <c r="R7" s="781"/>
      <c r="S7" s="781"/>
      <c r="T7" s="781"/>
      <c r="U7" s="781"/>
      <c r="V7" s="781">
        <v>10667</v>
      </c>
      <c r="W7" s="781"/>
      <c r="X7" s="781"/>
      <c r="Y7" s="781"/>
      <c r="Z7" s="781"/>
      <c r="AA7" s="781">
        <v>921</v>
      </c>
      <c r="AB7" s="781"/>
      <c r="AC7" s="781"/>
      <c r="AD7" s="781"/>
      <c r="AE7" s="782"/>
      <c r="AF7" s="783">
        <v>660</v>
      </c>
      <c r="AG7" s="784"/>
      <c r="AH7" s="784"/>
      <c r="AI7" s="784"/>
      <c r="AJ7" s="785"/>
      <c r="AK7" s="786">
        <v>9</v>
      </c>
      <c r="AL7" s="787"/>
      <c r="AM7" s="787"/>
      <c r="AN7" s="787"/>
      <c r="AO7" s="787"/>
      <c r="AP7" s="787">
        <v>3774</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560</v>
      </c>
      <c r="BT7" s="775"/>
      <c r="BU7" s="775"/>
      <c r="BV7" s="775"/>
      <c r="BW7" s="775"/>
      <c r="BX7" s="775"/>
      <c r="BY7" s="775"/>
      <c r="BZ7" s="775"/>
      <c r="CA7" s="775"/>
      <c r="CB7" s="775"/>
      <c r="CC7" s="775"/>
      <c r="CD7" s="775"/>
      <c r="CE7" s="775"/>
      <c r="CF7" s="775"/>
      <c r="CG7" s="790"/>
      <c r="CH7" s="771">
        <v>-1</v>
      </c>
      <c r="CI7" s="772"/>
      <c r="CJ7" s="772"/>
      <c r="CK7" s="772"/>
      <c r="CL7" s="773"/>
      <c r="CM7" s="771">
        <v>23</v>
      </c>
      <c r="CN7" s="772"/>
      <c r="CO7" s="772"/>
      <c r="CP7" s="772"/>
      <c r="CQ7" s="773"/>
      <c r="CR7" s="771">
        <v>11</v>
      </c>
      <c r="CS7" s="772"/>
      <c r="CT7" s="772"/>
      <c r="CU7" s="772"/>
      <c r="CV7" s="773"/>
      <c r="CW7" s="771" t="s">
        <v>492</v>
      </c>
      <c r="CX7" s="772"/>
      <c r="CY7" s="772"/>
      <c r="CZ7" s="772"/>
      <c r="DA7" s="773"/>
      <c r="DB7" s="771" t="s">
        <v>492</v>
      </c>
      <c r="DC7" s="772"/>
      <c r="DD7" s="772"/>
      <c r="DE7" s="772"/>
      <c r="DF7" s="773"/>
      <c r="DG7" s="771" t="s">
        <v>492</v>
      </c>
      <c r="DH7" s="772"/>
      <c r="DI7" s="772"/>
      <c r="DJ7" s="772"/>
      <c r="DK7" s="773"/>
      <c r="DL7" s="771" t="s">
        <v>492</v>
      </c>
      <c r="DM7" s="772"/>
      <c r="DN7" s="772"/>
      <c r="DO7" s="772"/>
      <c r="DP7" s="773"/>
      <c r="DQ7" s="771" t="s">
        <v>492</v>
      </c>
      <c r="DR7" s="772"/>
      <c r="DS7" s="772"/>
      <c r="DT7" s="772"/>
      <c r="DU7" s="773"/>
      <c r="DV7" s="774"/>
      <c r="DW7" s="775"/>
      <c r="DX7" s="775"/>
      <c r="DY7" s="775"/>
      <c r="DZ7" s="776"/>
      <c r="EA7" s="230"/>
    </row>
    <row r="8" spans="1:131" s="231" customFormat="1" ht="26.25" customHeight="1" x14ac:dyDescent="0.15">
      <c r="A8" s="234">
        <v>2</v>
      </c>
      <c r="B8" s="808" t="s">
        <v>354</v>
      </c>
      <c r="C8" s="809"/>
      <c r="D8" s="809"/>
      <c r="E8" s="809"/>
      <c r="F8" s="809"/>
      <c r="G8" s="809"/>
      <c r="H8" s="809"/>
      <c r="I8" s="809"/>
      <c r="J8" s="809"/>
      <c r="K8" s="809"/>
      <c r="L8" s="809"/>
      <c r="M8" s="809"/>
      <c r="N8" s="809"/>
      <c r="O8" s="809"/>
      <c r="P8" s="810"/>
      <c r="Q8" s="811">
        <v>57</v>
      </c>
      <c r="R8" s="812"/>
      <c r="S8" s="812"/>
      <c r="T8" s="812"/>
      <c r="U8" s="812"/>
      <c r="V8" s="812">
        <v>57</v>
      </c>
      <c r="W8" s="812"/>
      <c r="X8" s="812"/>
      <c r="Y8" s="812"/>
      <c r="Z8" s="812"/>
      <c r="AA8" s="813">
        <v>0</v>
      </c>
      <c r="AB8" s="814"/>
      <c r="AC8" s="814"/>
      <c r="AD8" s="814"/>
      <c r="AE8" s="815"/>
      <c r="AF8" s="816">
        <v>0</v>
      </c>
      <c r="AG8" s="814"/>
      <c r="AH8" s="814"/>
      <c r="AI8" s="814"/>
      <c r="AJ8" s="815"/>
      <c r="AK8" s="797">
        <v>54</v>
      </c>
      <c r="AL8" s="798"/>
      <c r="AM8" s="798"/>
      <c r="AN8" s="798"/>
      <c r="AO8" s="798"/>
      <c r="AP8" s="798" t="s">
        <v>558</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559</v>
      </c>
      <c r="BT8" s="802"/>
      <c r="BU8" s="802"/>
      <c r="BV8" s="802"/>
      <c r="BW8" s="802"/>
      <c r="BX8" s="802"/>
      <c r="BY8" s="802"/>
      <c r="BZ8" s="802"/>
      <c r="CA8" s="802"/>
      <c r="CB8" s="802"/>
      <c r="CC8" s="802"/>
      <c r="CD8" s="802"/>
      <c r="CE8" s="802"/>
      <c r="CF8" s="802"/>
      <c r="CG8" s="803"/>
      <c r="CH8" s="804">
        <v>4</v>
      </c>
      <c r="CI8" s="805"/>
      <c r="CJ8" s="805"/>
      <c r="CK8" s="805"/>
      <c r="CL8" s="806"/>
      <c r="CM8" s="804">
        <v>59</v>
      </c>
      <c r="CN8" s="805"/>
      <c r="CO8" s="805"/>
      <c r="CP8" s="805"/>
      <c r="CQ8" s="806"/>
      <c r="CR8" s="804">
        <v>20</v>
      </c>
      <c r="CS8" s="805"/>
      <c r="CT8" s="805"/>
      <c r="CU8" s="805"/>
      <c r="CV8" s="806"/>
      <c r="CW8" s="804">
        <v>7</v>
      </c>
      <c r="CX8" s="805"/>
      <c r="CY8" s="805"/>
      <c r="CZ8" s="805"/>
      <c r="DA8" s="806"/>
      <c r="DB8" s="804" t="s">
        <v>492</v>
      </c>
      <c r="DC8" s="805"/>
      <c r="DD8" s="805"/>
      <c r="DE8" s="805"/>
      <c r="DF8" s="806"/>
      <c r="DG8" s="804" t="s">
        <v>492</v>
      </c>
      <c r="DH8" s="805"/>
      <c r="DI8" s="805"/>
      <c r="DJ8" s="805"/>
      <c r="DK8" s="806"/>
      <c r="DL8" s="804" t="s">
        <v>492</v>
      </c>
      <c r="DM8" s="805"/>
      <c r="DN8" s="805"/>
      <c r="DO8" s="805"/>
      <c r="DP8" s="806"/>
      <c r="DQ8" s="804" t="s">
        <v>492</v>
      </c>
      <c r="DR8" s="805"/>
      <c r="DS8" s="805"/>
      <c r="DT8" s="805"/>
      <c r="DU8" s="806"/>
      <c r="DV8" s="801"/>
      <c r="DW8" s="802"/>
      <c r="DX8" s="802"/>
      <c r="DY8" s="802"/>
      <c r="DZ8" s="807"/>
      <c r="EA8" s="230"/>
    </row>
    <row r="9" spans="1:131" s="231" customFormat="1" ht="26.25" customHeight="1" x14ac:dyDescent="0.15">
      <c r="A9" s="234">
        <v>3</v>
      </c>
      <c r="B9" s="808" t="s">
        <v>355</v>
      </c>
      <c r="C9" s="809"/>
      <c r="D9" s="809"/>
      <c r="E9" s="809"/>
      <c r="F9" s="809"/>
      <c r="G9" s="809"/>
      <c r="H9" s="809"/>
      <c r="I9" s="809"/>
      <c r="J9" s="809"/>
      <c r="K9" s="809"/>
      <c r="L9" s="809"/>
      <c r="M9" s="809"/>
      <c r="N9" s="809"/>
      <c r="O9" s="809"/>
      <c r="P9" s="810"/>
      <c r="Q9" s="811">
        <v>46</v>
      </c>
      <c r="R9" s="812"/>
      <c r="S9" s="812"/>
      <c r="T9" s="812"/>
      <c r="U9" s="812"/>
      <c r="V9" s="812">
        <v>44</v>
      </c>
      <c r="W9" s="812"/>
      <c r="X9" s="812"/>
      <c r="Y9" s="812"/>
      <c r="Z9" s="812"/>
      <c r="AA9" s="813">
        <v>1</v>
      </c>
      <c r="AB9" s="814"/>
      <c r="AC9" s="814"/>
      <c r="AD9" s="814"/>
      <c r="AE9" s="815"/>
      <c r="AF9" s="816">
        <v>1</v>
      </c>
      <c r="AG9" s="814"/>
      <c r="AH9" s="814"/>
      <c r="AI9" s="814"/>
      <c r="AJ9" s="815"/>
      <c r="AK9" s="797">
        <v>38</v>
      </c>
      <c r="AL9" s="798"/>
      <c r="AM9" s="798"/>
      <c r="AN9" s="798"/>
      <c r="AO9" s="798"/>
      <c r="AP9" s="798">
        <v>105</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t="s">
        <v>356</v>
      </c>
      <c r="C10" s="809"/>
      <c r="D10" s="809"/>
      <c r="E10" s="809"/>
      <c r="F10" s="809"/>
      <c r="G10" s="809"/>
      <c r="H10" s="809"/>
      <c r="I10" s="809"/>
      <c r="J10" s="809"/>
      <c r="K10" s="809"/>
      <c r="L10" s="809"/>
      <c r="M10" s="809"/>
      <c r="N10" s="809"/>
      <c r="O10" s="809"/>
      <c r="P10" s="810"/>
      <c r="Q10" s="811">
        <v>10</v>
      </c>
      <c r="R10" s="812"/>
      <c r="S10" s="812"/>
      <c r="T10" s="812"/>
      <c r="U10" s="812"/>
      <c r="V10" s="812">
        <v>8</v>
      </c>
      <c r="W10" s="812"/>
      <c r="X10" s="812"/>
      <c r="Y10" s="812"/>
      <c r="Z10" s="812"/>
      <c r="AA10" s="813">
        <v>2</v>
      </c>
      <c r="AB10" s="814"/>
      <c r="AC10" s="814"/>
      <c r="AD10" s="814"/>
      <c r="AE10" s="815"/>
      <c r="AF10" s="816">
        <v>2</v>
      </c>
      <c r="AG10" s="814"/>
      <c r="AH10" s="814"/>
      <c r="AI10" s="814"/>
      <c r="AJ10" s="815"/>
      <c r="AK10" s="797" t="s">
        <v>558</v>
      </c>
      <c r="AL10" s="798"/>
      <c r="AM10" s="798"/>
      <c r="AN10" s="798"/>
      <c r="AO10" s="798"/>
      <c r="AP10" s="798" t="s">
        <v>558</v>
      </c>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t="s">
        <v>357</v>
      </c>
      <c r="C11" s="809"/>
      <c r="D11" s="809"/>
      <c r="E11" s="809"/>
      <c r="F11" s="809"/>
      <c r="G11" s="809"/>
      <c r="H11" s="809"/>
      <c r="I11" s="809"/>
      <c r="J11" s="809"/>
      <c r="K11" s="809"/>
      <c r="L11" s="809"/>
      <c r="M11" s="809"/>
      <c r="N11" s="809"/>
      <c r="O11" s="809"/>
      <c r="P11" s="810"/>
      <c r="Q11" s="811">
        <v>11</v>
      </c>
      <c r="R11" s="812"/>
      <c r="S11" s="812"/>
      <c r="T11" s="812"/>
      <c r="U11" s="812"/>
      <c r="V11" s="812">
        <v>11</v>
      </c>
      <c r="W11" s="812"/>
      <c r="X11" s="812"/>
      <c r="Y11" s="812"/>
      <c r="Z11" s="812"/>
      <c r="AA11" s="813">
        <v>0</v>
      </c>
      <c r="AB11" s="814"/>
      <c r="AC11" s="814"/>
      <c r="AD11" s="814"/>
      <c r="AE11" s="815"/>
      <c r="AF11" s="816">
        <v>0</v>
      </c>
      <c r="AG11" s="814"/>
      <c r="AH11" s="814"/>
      <c r="AI11" s="814"/>
      <c r="AJ11" s="815"/>
      <c r="AK11" s="797">
        <v>2</v>
      </c>
      <c r="AL11" s="798"/>
      <c r="AM11" s="798"/>
      <c r="AN11" s="798"/>
      <c r="AO11" s="798"/>
      <c r="AP11" s="798" t="s">
        <v>558</v>
      </c>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6"/>
      <c r="AG12" s="814"/>
      <c r="AH12" s="814"/>
      <c r="AI12" s="814"/>
      <c r="AJ12" s="815"/>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6"/>
      <c r="AG13" s="814"/>
      <c r="AH13" s="814"/>
      <c r="AI13" s="814"/>
      <c r="AJ13" s="815"/>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6"/>
      <c r="AG14" s="814"/>
      <c r="AH14" s="814"/>
      <c r="AI14" s="814"/>
      <c r="AJ14" s="815"/>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6"/>
      <c r="AG15" s="814"/>
      <c r="AH15" s="814"/>
      <c r="AI15" s="814"/>
      <c r="AJ15" s="815"/>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6"/>
      <c r="AG16" s="814"/>
      <c r="AH16" s="814"/>
      <c r="AI16" s="814"/>
      <c r="AJ16" s="815"/>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6"/>
      <c r="AG17" s="814"/>
      <c r="AH17" s="814"/>
      <c r="AI17" s="814"/>
      <c r="AJ17" s="815"/>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6"/>
      <c r="AG18" s="814"/>
      <c r="AH18" s="814"/>
      <c r="AI18" s="814"/>
      <c r="AJ18" s="815"/>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6"/>
      <c r="AG19" s="814"/>
      <c r="AH19" s="814"/>
      <c r="AI19" s="814"/>
      <c r="AJ19" s="815"/>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6"/>
      <c r="AG20" s="814"/>
      <c r="AH20" s="814"/>
      <c r="AI20" s="814"/>
      <c r="AJ20" s="815"/>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6"/>
      <c r="AG21" s="814"/>
      <c r="AH21" s="814"/>
      <c r="AI21" s="814"/>
      <c r="AJ21" s="815"/>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6"/>
      <c r="AG22" s="814"/>
      <c r="AH22" s="814"/>
      <c r="AI22" s="814"/>
      <c r="AJ22" s="815"/>
      <c r="AK22" s="830"/>
      <c r="AL22" s="831"/>
      <c r="AM22" s="831"/>
      <c r="AN22" s="831"/>
      <c r="AO22" s="831"/>
      <c r="AP22" s="831"/>
      <c r="AQ22" s="831"/>
      <c r="AR22" s="831"/>
      <c r="AS22" s="831"/>
      <c r="AT22" s="831"/>
      <c r="AU22" s="832"/>
      <c r="AV22" s="832"/>
      <c r="AW22" s="832"/>
      <c r="AX22" s="832"/>
      <c r="AY22" s="833"/>
      <c r="AZ22" s="834" t="s">
        <v>358</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359</v>
      </c>
      <c r="B23" s="817" t="s">
        <v>360</v>
      </c>
      <c r="C23" s="818"/>
      <c r="D23" s="818"/>
      <c r="E23" s="818"/>
      <c r="F23" s="818"/>
      <c r="G23" s="818"/>
      <c r="H23" s="818"/>
      <c r="I23" s="818"/>
      <c r="J23" s="818"/>
      <c r="K23" s="818"/>
      <c r="L23" s="818"/>
      <c r="M23" s="818"/>
      <c r="N23" s="818"/>
      <c r="O23" s="818"/>
      <c r="P23" s="819"/>
      <c r="Q23" s="820">
        <v>11618</v>
      </c>
      <c r="R23" s="821"/>
      <c r="S23" s="821"/>
      <c r="T23" s="821"/>
      <c r="U23" s="821"/>
      <c r="V23" s="821">
        <v>10694</v>
      </c>
      <c r="W23" s="821"/>
      <c r="X23" s="821"/>
      <c r="Y23" s="821"/>
      <c r="Z23" s="821"/>
      <c r="AA23" s="821">
        <v>924</v>
      </c>
      <c r="AB23" s="821"/>
      <c r="AC23" s="821"/>
      <c r="AD23" s="821"/>
      <c r="AE23" s="822"/>
      <c r="AF23" s="823">
        <v>663</v>
      </c>
      <c r="AG23" s="821"/>
      <c r="AH23" s="821"/>
      <c r="AI23" s="821"/>
      <c r="AJ23" s="824"/>
      <c r="AK23" s="825"/>
      <c r="AL23" s="826"/>
      <c r="AM23" s="826"/>
      <c r="AN23" s="826"/>
      <c r="AO23" s="826"/>
      <c r="AP23" s="821">
        <v>3879</v>
      </c>
      <c r="AQ23" s="821"/>
      <c r="AR23" s="821"/>
      <c r="AS23" s="821"/>
      <c r="AT23" s="821"/>
      <c r="AU23" s="837"/>
      <c r="AV23" s="837"/>
      <c r="AW23" s="837"/>
      <c r="AX23" s="837"/>
      <c r="AY23" s="838"/>
      <c r="AZ23" s="839" t="s">
        <v>361</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362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363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336</v>
      </c>
      <c r="B26" s="756"/>
      <c r="C26" s="756"/>
      <c r="D26" s="756"/>
      <c r="E26" s="756"/>
      <c r="F26" s="756"/>
      <c r="G26" s="756"/>
      <c r="H26" s="756"/>
      <c r="I26" s="756"/>
      <c r="J26" s="756"/>
      <c r="K26" s="756"/>
      <c r="L26" s="756"/>
      <c r="M26" s="756"/>
      <c r="N26" s="756"/>
      <c r="O26" s="756"/>
      <c r="P26" s="757"/>
      <c r="Q26" s="761" t="s">
        <v>364</v>
      </c>
      <c r="R26" s="762"/>
      <c r="S26" s="762"/>
      <c r="T26" s="762"/>
      <c r="U26" s="763"/>
      <c r="V26" s="761" t="s">
        <v>365</v>
      </c>
      <c r="W26" s="762"/>
      <c r="X26" s="762"/>
      <c r="Y26" s="762"/>
      <c r="Z26" s="763"/>
      <c r="AA26" s="761" t="s">
        <v>366</v>
      </c>
      <c r="AB26" s="762"/>
      <c r="AC26" s="762"/>
      <c r="AD26" s="762"/>
      <c r="AE26" s="762"/>
      <c r="AF26" s="842" t="s">
        <v>367</v>
      </c>
      <c r="AG26" s="843"/>
      <c r="AH26" s="843"/>
      <c r="AI26" s="843"/>
      <c r="AJ26" s="844"/>
      <c r="AK26" s="762" t="s">
        <v>368</v>
      </c>
      <c r="AL26" s="762"/>
      <c r="AM26" s="762"/>
      <c r="AN26" s="762"/>
      <c r="AO26" s="763"/>
      <c r="AP26" s="761" t="s">
        <v>369</v>
      </c>
      <c r="AQ26" s="762"/>
      <c r="AR26" s="762"/>
      <c r="AS26" s="762"/>
      <c r="AT26" s="763"/>
      <c r="AU26" s="761" t="s">
        <v>370</v>
      </c>
      <c r="AV26" s="762"/>
      <c r="AW26" s="762"/>
      <c r="AX26" s="762"/>
      <c r="AY26" s="763"/>
      <c r="AZ26" s="761" t="s">
        <v>371</v>
      </c>
      <c r="BA26" s="762"/>
      <c r="BB26" s="762"/>
      <c r="BC26" s="762"/>
      <c r="BD26" s="763"/>
      <c r="BE26" s="761" t="s">
        <v>343</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372</v>
      </c>
      <c r="C28" s="778"/>
      <c r="D28" s="778"/>
      <c r="E28" s="778"/>
      <c r="F28" s="778"/>
      <c r="G28" s="778"/>
      <c r="H28" s="778"/>
      <c r="I28" s="778"/>
      <c r="J28" s="778"/>
      <c r="K28" s="778"/>
      <c r="L28" s="778"/>
      <c r="M28" s="778"/>
      <c r="N28" s="778"/>
      <c r="O28" s="778"/>
      <c r="P28" s="779"/>
      <c r="Q28" s="850">
        <v>3135</v>
      </c>
      <c r="R28" s="851"/>
      <c r="S28" s="851"/>
      <c r="T28" s="851"/>
      <c r="U28" s="851"/>
      <c r="V28" s="851">
        <v>3128</v>
      </c>
      <c r="W28" s="851"/>
      <c r="X28" s="851"/>
      <c r="Y28" s="851"/>
      <c r="Z28" s="851"/>
      <c r="AA28" s="851">
        <v>6</v>
      </c>
      <c r="AB28" s="851"/>
      <c r="AC28" s="851"/>
      <c r="AD28" s="851"/>
      <c r="AE28" s="852"/>
      <c r="AF28" s="853">
        <v>6</v>
      </c>
      <c r="AG28" s="851"/>
      <c r="AH28" s="851"/>
      <c r="AI28" s="851"/>
      <c r="AJ28" s="854"/>
      <c r="AK28" s="855">
        <v>302</v>
      </c>
      <c r="AL28" s="856"/>
      <c r="AM28" s="856"/>
      <c r="AN28" s="856"/>
      <c r="AO28" s="856"/>
      <c r="AP28" s="856" t="s">
        <v>492</v>
      </c>
      <c r="AQ28" s="856"/>
      <c r="AR28" s="856"/>
      <c r="AS28" s="856"/>
      <c r="AT28" s="856"/>
      <c r="AU28" s="856" t="s">
        <v>492</v>
      </c>
      <c r="AV28" s="856"/>
      <c r="AW28" s="856"/>
      <c r="AX28" s="856"/>
      <c r="AY28" s="856"/>
      <c r="AZ28" s="857" t="s">
        <v>492</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373</v>
      </c>
      <c r="C29" s="809"/>
      <c r="D29" s="809"/>
      <c r="E29" s="809"/>
      <c r="F29" s="809"/>
      <c r="G29" s="809"/>
      <c r="H29" s="809"/>
      <c r="I29" s="809"/>
      <c r="J29" s="809"/>
      <c r="K29" s="809"/>
      <c r="L29" s="809"/>
      <c r="M29" s="809"/>
      <c r="N29" s="809"/>
      <c r="O29" s="809"/>
      <c r="P29" s="810"/>
      <c r="Q29" s="811">
        <v>184</v>
      </c>
      <c r="R29" s="812"/>
      <c r="S29" s="812"/>
      <c r="T29" s="812"/>
      <c r="U29" s="812"/>
      <c r="V29" s="812">
        <v>171</v>
      </c>
      <c r="W29" s="812"/>
      <c r="X29" s="812"/>
      <c r="Y29" s="812"/>
      <c r="Z29" s="812"/>
      <c r="AA29" s="812">
        <v>13</v>
      </c>
      <c r="AB29" s="812"/>
      <c r="AC29" s="812"/>
      <c r="AD29" s="812"/>
      <c r="AE29" s="813"/>
      <c r="AF29" s="816">
        <v>13</v>
      </c>
      <c r="AG29" s="814"/>
      <c r="AH29" s="814"/>
      <c r="AI29" s="814"/>
      <c r="AJ29" s="815"/>
      <c r="AK29" s="862" t="s">
        <v>492</v>
      </c>
      <c r="AL29" s="858"/>
      <c r="AM29" s="858"/>
      <c r="AN29" s="858"/>
      <c r="AO29" s="858"/>
      <c r="AP29" s="858" t="s">
        <v>492</v>
      </c>
      <c r="AQ29" s="858"/>
      <c r="AR29" s="858"/>
      <c r="AS29" s="858"/>
      <c r="AT29" s="858"/>
      <c r="AU29" s="858" t="s">
        <v>492</v>
      </c>
      <c r="AV29" s="858"/>
      <c r="AW29" s="858"/>
      <c r="AX29" s="858"/>
      <c r="AY29" s="858"/>
      <c r="AZ29" s="859" t="s">
        <v>492</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374</v>
      </c>
      <c r="C30" s="809"/>
      <c r="D30" s="809"/>
      <c r="E30" s="809"/>
      <c r="F30" s="809"/>
      <c r="G30" s="809"/>
      <c r="H30" s="809"/>
      <c r="I30" s="809"/>
      <c r="J30" s="809"/>
      <c r="K30" s="809"/>
      <c r="L30" s="809"/>
      <c r="M30" s="809"/>
      <c r="N30" s="809"/>
      <c r="O30" s="809"/>
      <c r="P30" s="810"/>
      <c r="Q30" s="811">
        <v>393</v>
      </c>
      <c r="R30" s="812"/>
      <c r="S30" s="812"/>
      <c r="T30" s="812"/>
      <c r="U30" s="812"/>
      <c r="V30" s="812">
        <v>393</v>
      </c>
      <c r="W30" s="812"/>
      <c r="X30" s="812"/>
      <c r="Y30" s="812"/>
      <c r="Z30" s="812"/>
      <c r="AA30" s="812">
        <v>0</v>
      </c>
      <c r="AB30" s="812"/>
      <c r="AC30" s="812"/>
      <c r="AD30" s="812"/>
      <c r="AE30" s="813"/>
      <c r="AF30" s="816">
        <v>0</v>
      </c>
      <c r="AG30" s="814"/>
      <c r="AH30" s="814"/>
      <c r="AI30" s="814"/>
      <c r="AJ30" s="815"/>
      <c r="AK30" s="862">
        <v>109</v>
      </c>
      <c r="AL30" s="858"/>
      <c r="AM30" s="858"/>
      <c r="AN30" s="858"/>
      <c r="AO30" s="858"/>
      <c r="AP30" s="858" t="s">
        <v>492</v>
      </c>
      <c r="AQ30" s="858"/>
      <c r="AR30" s="858"/>
      <c r="AS30" s="858"/>
      <c r="AT30" s="858"/>
      <c r="AU30" s="858" t="s">
        <v>492</v>
      </c>
      <c r="AV30" s="858"/>
      <c r="AW30" s="858"/>
      <c r="AX30" s="858"/>
      <c r="AY30" s="858"/>
      <c r="AZ30" s="859" t="s">
        <v>492</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375</v>
      </c>
      <c r="C31" s="809"/>
      <c r="D31" s="809"/>
      <c r="E31" s="809"/>
      <c r="F31" s="809"/>
      <c r="G31" s="809"/>
      <c r="H31" s="809"/>
      <c r="I31" s="809"/>
      <c r="J31" s="809"/>
      <c r="K31" s="809"/>
      <c r="L31" s="809"/>
      <c r="M31" s="809"/>
      <c r="N31" s="809"/>
      <c r="O31" s="809"/>
      <c r="P31" s="810"/>
      <c r="Q31" s="811">
        <v>3413</v>
      </c>
      <c r="R31" s="812"/>
      <c r="S31" s="812"/>
      <c r="T31" s="812"/>
      <c r="U31" s="812"/>
      <c r="V31" s="812">
        <v>3294</v>
      </c>
      <c r="W31" s="812"/>
      <c r="X31" s="812"/>
      <c r="Y31" s="812"/>
      <c r="Z31" s="812"/>
      <c r="AA31" s="812">
        <v>119</v>
      </c>
      <c r="AB31" s="812"/>
      <c r="AC31" s="812"/>
      <c r="AD31" s="812"/>
      <c r="AE31" s="813"/>
      <c r="AF31" s="816">
        <v>119</v>
      </c>
      <c r="AG31" s="814"/>
      <c r="AH31" s="814"/>
      <c r="AI31" s="814"/>
      <c r="AJ31" s="815"/>
      <c r="AK31" s="862">
        <v>467</v>
      </c>
      <c r="AL31" s="858"/>
      <c r="AM31" s="858"/>
      <c r="AN31" s="858"/>
      <c r="AO31" s="858"/>
      <c r="AP31" s="858" t="s">
        <v>492</v>
      </c>
      <c r="AQ31" s="858"/>
      <c r="AR31" s="858"/>
      <c r="AS31" s="858"/>
      <c r="AT31" s="858"/>
      <c r="AU31" s="858" t="s">
        <v>492</v>
      </c>
      <c r="AV31" s="858"/>
      <c r="AW31" s="858"/>
      <c r="AX31" s="858"/>
      <c r="AY31" s="858"/>
      <c r="AZ31" s="859" t="s">
        <v>492</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376</v>
      </c>
      <c r="C32" s="809"/>
      <c r="D32" s="809"/>
      <c r="E32" s="809"/>
      <c r="F32" s="809"/>
      <c r="G32" s="809"/>
      <c r="H32" s="809"/>
      <c r="I32" s="809"/>
      <c r="J32" s="809"/>
      <c r="K32" s="809"/>
      <c r="L32" s="809"/>
      <c r="M32" s="809"/>
      <c r="N32" s="809"/>
      <c r="O32" s="809"/>
      <c r="P32" s="810"/>
      <c r="Q32" s="811">
        <v>1305</v>
      </c>
      <c r="R32" s="812"/>
      <c r="S32" s="812"/>
      <c r="T32" s="812"/>
      <c r="U32" s="812"/>
      <c r="V32" s="812">
        <v>1211</v>
      </c>
      <c r="W32" s="812"/>
      <c r="X32" s="812"/>
      <c r="Y32" s="812"/>
      <c r="Z32" s="812"/>
      <c r="AA32" s="812">
        <v>95</v>
      </c>
      <c r="AB32" s="812"/>
      <c r="AC32" s="812"/>
      <c r="AD32" s="812"/>
      <c r="AE32" s="813"/>
      <c r="AF32" s="816">
        <v>2493</v>
      </c>
      <c r="AG32" s="814"/>
      <c r="AH32" s="814"/>
      <c r="AI32" s="814"/>
      <c r="AJ32" s="815"/>
      <c r="AK32" s="862">
        <v>70</v>
      </c>
      <c r="AL32" s="858"/>
      <c r="AM32" s="858"/>
      <c r="AN32" s="858"/>
      <c r="AO32" s="858"/>
      <c r="AP32" s="858">
        <v>771</v>
      </c>
      <c r="AQ32" s="858"/>
      <c r="AR32" s="858"/>
      <c r="AS32" s="858"/>
      <c r="AT32" s="858"/>
      <c r="AU32" s="858">
        <v>518</v>
      </c>
      <c r="AV32" s="858"/>
      <c r="AW32" s="858"/>
      <c r="AX32" s="858"/>
      <c r="AY32" s="858"/>
      <c r="AZ32" s="859" t="s">
        <v>492</v>
      </c>
      <c r="BA32" s="859"/>
      <c r="BB32" s="859"/>
      <c r="BC32" s="859"/>
      <c r="BD32" s="859"/>
      <c r="BE32" s="860" t="s">
        <v>561</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377</v>
      </c>
      <c r="C33" s="809"/>
      <c r="D33" s="809"/>
      <c r="E33" s="809"/>
      <c r="F33" s="809"/>
      <c r="G33" s="809"/>
      <c r="H33" s="809"/>
      <c r="I33" s="809"/>
      <c r="J33" s="809"/>
      <c r="K33" s="809"/>
      <c r="L33" s="809"/>
      <c r="M33" s="809"/>
      <c r="N33" s="809"/>
      <c r="O33" s="809"/>
      <c r="P33" s="810"/>
      <c r="Q33" s="811">
        <v>355</v>
      </c>
      <c r="R33" s="812"/>
      <c r="S33" s="812"/>
      <c r="T33" s="812"/>
      <c r="U33" s="812"/>
      <c r="V33" s="812">
        <v>365</v>
      </c>
      <c r="W33" s="812"/>
      <c r="X33" s="812"/>
      <c r="Y33" s="812"/>
      <c r="Z33" s="812"/>
      <c r="AA33" s="812">
        <v>-11</v>
      </c>
      <c r="AB33" s="812"/>
      <c r="AC33" s="812"/>
      <c r="AD33" s="812"/>
      <c r="AE33" s="813"/>
      <c r="AF33" s="816">
        <v>67</v>
      </c>
      <c r="AG33" s="814"/>
      <c r="AH33" s="814"/>
      <c r="AI33" s="814"/>
      <c r="AJ33" s="815"/>
      <c r="AK33" s="862">
        <v>56</v>
      </c>
      <c r="AL33" s="858"/>
      <c r="AM33" s="858"/>
      <c r="AN33" s="858"/>
      <c r="AO33" s="858"/>
      <c r="AP33" s="858">
        <v>210</v>
      </c>
      <c r="AQ33" s="858"/>
      <c r="AR33" s="858"/>
      <c r="AS33" s="858"/>
      <c r="AT33" s="858"/>
      <c r="AU33" s="858">
        <v>156</v>
      </c>
      <c r="AV33" s="858"/>
      <c r="AW33" s="858"/>
      <c r="AX33" s="858"/>
      <c r="AY33" s="858"/>
      <c r="AZ33" s="859" t="s">
        <v>492</v>
      </c>
      <c r="BA33" s="859"/>
      <c r="BB33" s="859"/>
      <c r="BC33" s="859"/>
      <c r="BD33" s="859"/>
      <c r="BE33" s="860" t="s">
        <v>561</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378</v>
      </c>
      <c r="C34" s="809"/>
      <c r="D34" s="809"/>
      <c r="E34" s="809"/>
      <c r="F34" s="809"/>
      <c r="G34" s="809"/>
      <c r="H34" s="809"/>
      <c r="I34" s="809"/>
      <c r="J34" s="809"/>
      <c r="K34" s="809"/>
      <c r="L34" s="809"/>
      <c r="M34" s="809"/>
      <c r="N34" s="809"/>
      <c r="O34" s="809"/>
      <c r="P34" s="810"/>
      <c r="Q34" s="811">
        <v>15</v>
      </c>
      <c r="R34" s="812"/>
      <c r="S34" s="812"/>
      <c r="T34" s="812"/>
      <c r="U34" s="812"/>
      <c r="V34" s="812">
        <v>11</v>
      </c>
      <c r="W34" s="812"/>
      <c r="X34" s="812"/>
      <c r="Y34" s="812"/>
      <c r="Z34" s="812"/>
      <c r="AA34" s="812">
        <v>3</v>
      </c>
      <c r="AB34" s="812"/>
      <c r="AC34" s="812"/>
      <c r="AD34" s="812"/>
      <c r="AE34" s="813"/>
      <c r="AF34" s="816">
        <v>3</v>
      </c>
      <c r="AG34" s="814"/>
      <c r="AH34" s="814"/>
      <c r="AI34" s="814"/>
      <c r="AJ34" s="815"/>
      <c r="AK34" s="862">
        <v>11</v>
      </c>
      <c r="AL34" s="858"/>
      <c r="AM34" s="858"/>
      <c r="AN34" s="858"/>
      <c r="AO34" s="858"/>
      <c r="AP34" s="858">
        <v>28</v>
      </c>
      <c r="AQ34" s="858"/>
      <c r="AR34" s="858"/>
      <c r="AS34" s="858"/>
      <c r="AT34" s="858"/>
      <c r="AU34" s="858">
        <v>28</v>
      </c>
      <c r="AV34" s="858"/>
      <c r="AW34" s="858"/>
      <c r="AX34" s="858"/>
      <c r="AY34" s="858"/>
      <c r="AZ34" s="859" t="s">
        <v>492</v>
      </c>
      <c r="BA34" s="859"/>
      <c r="BB34" s="859"/>
      <c r="BC34" s="859"/>
      <c r="BD34" s="859"/>
      <c r="BE34" s="860" t="s">
        <v>562</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t="s">
        <v>379</v>
      </c>
      <c r="C35" s="809"/>
      <c r="D35" s="809"/>
      <c r="E35" s="809"/>
      <c r="F35" s="809"/>
      <c r="G35" s="809"/>
      <c r="H35" s="809"/>
      <c r="I35" s="809"/>
      <c r="J35" s="809"/>
      <c r="K35" s="809"/>
      <c r="L35" s="809"/>
      <c r="M35" s="809"/>
      <c r="N35" s="809"/>
      <c r="O35" s="809"/>
      <c r="P35" s="810"/>
      <c r="Q35" s="811">
        <v>402</v>
      </c>
      <c r="R35" s="812"/>
      <c r="S35" s="812"/>
      <c r="T35" s="812"/>
      <c r="U35" s="812"/>
      <c r="V35" s="812">
        <v>383</v>
      </c>
      <c r="W35" s="812"/>
      <c r="X35" s="812"/>
      <c r="Y35" s="812"/>
      <c r="Z35" s="812"/>
      <c r="AA35" s="812">
        <v>19</v>
      </c>
      <c r="AB35" s="812"/>
      <c r="AC35" s="812"/>
      <c r="AD35" s="812"/>
      <c r="AE35" s="813"/>
      <c r="AF35" s="816">
        <v>19</v>
      </c>
      <c r="AG35" s="814"/>
      <c r="AH35" s="814"/>
      <c r="AI35" s="814"/>
      <c r="AJ35" s="815"/>
      <c r="AK35" s="862">
        <v>204</v>
      </c>
      <c r="AL35" s="858"/>
      <c r="AM35" s="858"/>
      <c r="AN35" s="858"/>
      <c r="AO35" s="858"/>
      <c r="AP35" s="858">
        <v>1985</v>
      </c>
      <c r="AQ35" s="858"/>
      <c r="AR35" s="858"/>
      <c r="AS35" s="858"/>
      <c r="AT35" s="858"/>
      <c r="AU35" s="858">
        <v>1677</v>
      </c>
      <c r="AV35" s="858"/>
      <c r="AW35" s="858"/>
      <c r="AX35" s="858"/>
      <c r="AY35" s="858"/>
      <c r="AZ35" s="859" t="s">
        <v>492</v>
      </c>
      <c r="BA35" s="859"/>
      <c r="BB35" s="859"/>
      <c r="BC35" s="859"/>
      <c r="BD35" s="859"/>
      <c r="BE35" s="860" t="s">
        <v>562</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6"/>
      <c r="AG36" s="814"/>
      <c r="AH36" s="814"/>
      <c r="AI36" s="814"/>
      <c r="AJ36" s="815"/>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6"/>
      <c r="AG37" s="814"/>
      <c r="AH37" s="814"/>
      <c r="AI37" s="814"/>
      <c r="AJ37" s="815"/>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6"/>
      <c r="AG38" s="814"/>
      <c r="AH38" s="814"/>
      <c r="AI38" s="814"/>
      <c r="AJ38" s="815"/>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6"/>
      <c r="AG39" s="814"/>
      <c r="AH39" s="814"/>
      <c r="AI39" s="814"/>
      <c r="AJ39" s="815"/>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6"/>
      <c r="AG40" s="814"/>
      <c r="AH40" s="814"/>
      <c r="AI40" s="814"/>
      <c r="AJ40" s="815"/>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6"/>
      <c r="AG41" s="814"/>
      <c r="AH41" s="814"/>
      <c r="AI41" s="814"/>
      <c r="AJ41" s="815"/>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6"/>
      <c r="AG42" s="814"/>
      <c r="AH42" s="814"/>
      <c r="AI42" s="814"/>
      <c r="AJ42" s="815"/>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6"/>
      <c r="AG43" s="814"/>
      <c r="AH43" s="814"/>
      <c r="AI43" s="814"/>
      <c r="AJ43" s="815"/>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6"/>
      <c r="AG44" s="814"/>
      <c r="AH44" s="814"/>
      <c r="AI44" s="814"/>
      <c r="AJ44" s="815"/>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6"/>
      <c r="AG45" s="814"/>
      <c r="AH45" s="814"/>
      <c r="AI45" s="814"/>
      <c r="AJ45" s="815"/>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6"/>
      <c r="AG46" s="814"/>
      <c r="AH46" s="814"/>
      <c r="AI46" s="814"/>
      <c r="AJ46" s="815"/>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6"/>
      <c r="AG47" s="814"/>
      <c r="AH47" s="814"/>
      <c r="AI47" s="814"/>
      <c r="AJ47" s="815"/>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6"/>
      <c r="AG48" s="814"/>
      <c r="AH48" s="814"/>
      <c r="AI48" s="814"/>
      <c r="AJ48" s="815"/>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6"/>
      <c r="AG49" s="814"/>
      <c r="AH49" s="814"/>
      <c r="AI49" s="814"/>
      <c r="AJ49" s="815"/>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6"/>
      <c r="AG50" s="814"/>
      <c r="AH50" s="814"/>
      <c r="AI50" s="814"/>
      <c r="AJ50" s="815"/>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6"/>
      <c r="AG51" s="814"/>
      <c r="AH51" s="814"/>
      <c r="AI51" s="814"/>
      <c r="AJ51" s="815"/>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6"/>
      <c r="AG52" s="814"/>
      <c r="AH52" s="814"/>
      <c r="AI52" s="814"/>
      <c r="AJ52" s="815"/>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6"/>
      <c r="AG53" s="814"/>
      <c r="AH53" s="814"/>
      <c r="AI53" s="814"/>
      <c r="AJ53" s="815"/>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6"/>
      <c r="AG54" s="814"/>
      <c r="AH54" s="814"/>
      <c r="AI54" s="814"/>
      <c r="AJ54" s="815"/>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6"/>
      <c r="AG55" s="814"/>
      <c r="AH55" s="814"/>
      <c r="AI55" s="814"/>
      <c r="AJ55" s="815"/>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6"/>
      <c r="AG56" s="814"/>
      <c r="AH56" s="814"/>
      <c r="AI56" s="814"/>
      <c r="AJ56" s="815"/>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6"/>
      <c r="AG57" s="814"/>
      <c r="AH57" s="814"/>
      <c r="AI57" s="814"/>
      <c r="AJ57" s="815"/>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6"/>
      <c r="AG58" s="814"/>
      <c r="AH58" s="814"/>
      <c r="AI58" s="814"/>
      <c r="AJ58" s="815"/>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6"/>
      <c r="AG59" s="814"/>
      <c r="AH59" s="814"/>
      <c r="AI59" s="814"/>
      <c r="AJ59" s="815"/>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6"/>
      <c r="AG60" s="814"/>
      <c r="AH60" s="814"/>
      <c r="AI60" s="814"/>
      <c r="AJ60" s="815"/>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6"/>
      <c r="AG61" s="814"/>
      <c r="AH61" s="814"/>
      <c r="AI61" s="814"/>
      <c r="AJ61" s="815"/>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6"/>
      <c r="AG62" s="814"/>
      <c r="AH62" s="814"/>
      <c r="AI62" s="814"/>
      <c r="AJ62" s="815"/>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380</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359</v>
      </c>
      <c r="B63" s="817" t="s">
        <v>381</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2721</v>
      </c>
      <c r="AG63" s="872"/>
      <c r="AH63" s="872"/>
      <c r="AI63" s="872"/>
      <c r="AJ63" s="873"/>
      <c r="AK63" s="874"/>
      <c r="AL63" s="869"/>
      <c r="AM63" s="869"/>
      <c r="AN63" s="869"/>
      <c r="AO63" s="869"/>
      <c r="AP63" s="872">
        <v>2994</v>
      </c>
      <c r="AQ63" s="872"/>
      <c r="AR63" s="872"/>
      <c r="AS63" s="872"/>
      <c r="AT63" s="872"/>
      <c r="AU63" s="872">
        <v>2379</v>
      </c>
      <c r="AV63" s="872"/>
      <c r="AW63" s="872"/>
      <c r="AX63" s="872"/>
      <c r="AY63" s="872"/>
      <c r="AZ63" s="876"/>
      <c r="BA63" s="876"/>
      <c r="BB63" s="876"/>
      <c r="BC63" s="876"/>
      <c r="BD63" s="876"/>
      <c r="BE63" s="877"/>
      <c r="BF63" s="877"/>
      <c r="BG63" s="877"/>
      <c r="BH63" s="877"/>
      <c r="BI63" s="878"/>
      <c r="BJ63" s="879" t="s">
        <v>382</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383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384</v>
      </c>
      <c r="B66" s="756"/>
      <c r="C66" s="756"/>
      <c r="D66" s="756"/>
      <c r="E66" s="756"/>
      <c r="F66" s="756"/>
      <c r="G66" s="756"/>
      <c r="H66" s="756"/>
      <c r="I66" s="756"/>
      <c r="J66" s="756"/>
      <c r="K66" s="756"/>
      <c r="L66" s="756"/>
      <c r="M66" s="756"/>
      <c r="N66" s="756"/>
      <c r="O66" s="756"/>
      <c r="P66" s="757"/>
      <c r="Q66" s="761" t="s">
        <v>385</v>
      </c>
      <c r="R66" s="762"/>
      <c r="S66" s="762"/>
      <c r="T66" s="762"/>
      <c r="U66" s="763"/>
      <c r="V66" s="761" t="s">
        <v>365</v>
      </c>
      <c r="W66" s="762"/>
      <c r="X66" s="762"/>
      <c r="Y66" s="762"/>
      <c r="Z66" s="763"/>
      <c r="AA66" s="761" t="s">
        <v>386</v>
      </c>
      <c r="AB66" s="762"/>
      <c r="AC66" s="762"/>
      <c r="AD66" s="762"/>
      <c r="AE66" s="763"/>
      <c r="AF66" s="882" t="s">
        <v>387</v>
      </c>
      <c r="AG66" s="843"/>
      <c r="AH66" s="843"/>
      <c r="AI66" s="843"/>
      <c r="AJ66" s="883"/>
      <c r="AK66" s="761" t="s">
        <v>388</v>
      </c>
      <c r="AL66" s="756"/>
      <c r="AM66" s="756"/>
      <c r="AN66" s="756"/>
      <c r="AO66" s="757"/>
      <c r="AP66" s="761" t="s">
        <v>389</v>
      </c>
      <c r="AQ66" s="762"/>
      <c r="AR66" s="762"/>
      <c r="AS66" s="762"/>
      <c r="AT66" s="763"/>
      <c r="AU66" s="761" t="s">
        <v>390</v>
      </c>
      <c r="AV66" s="762"/>
      <c r="AW66" s="762"/>
      <c r="AX66" s="762"/>
      <c r="AY66" s="763"/>
      <c r="AZ66" s="761" t="s">
        <v>343</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563</v>
      </c>
      <c r="C68" s="898"/>
      <c r="D68" s="898"/>
      <c r="E68" s="898"/>
      <c r="F68" s="898"/>
      <c r="G68" s="898"/>
      <c r="H68" s="898"/>
      <c r="I68" s="898"/>
      <c r="J68" s="898"/>
      <c r="K68" s="898"/>
      <c r="L68" s="898"/>
      <c r="M68" s="898"/>
      <c r="N68" s="898"/>
      <c r="O68" s="898"/>
      <c r="P68" s="899"/>
      <c r="Q68" s="900">
        <v>3996</v>
      </c>
      <c r="R68" s="894"/>
      <c r="S68" s="894"/>
      <c r="T68" s="894"/>
      <c r="U68" s="894"/>
      <c r="V68" s="894">
        <v>3591</v>
      </c>
      <c r="W68" s="894"/>
      <c r="X68" s="894"/>
      <c r="Y68" s="894"/>
      <c r="Z68" s="894"/>
      <c r="AA68" s="894">
        <v>406</v>
      </c>
      <c r="AB68" s="894"/>
      <c r="AC68" s="894"/>
      <c r="AD68" s="894"/>
      <c r="AE68" s="894"/>
      <c r="AF68" s="894">
        <v>406</v>
      </c>
      <c r="AG68" s="894"/>
      <c r="AH68" s="894"/>
      <c r="AI68" s="894"/>
      <c r="AJ68" s="894"/>
      <c r="AK68" s="894" t="s">
        <v>492</v>
      </c>
      <c r="AL68" s="894"/>
      <c r="AM68" s="894"/>
      <c r="AN68" s="894"/>
      <c r="AO68" s="894"/>
      <c r="AP68" s="894" t="s">
        <v>492</v>
      </c>
      <c r="AQ68" s="894"/>
      <c r="AR68" s="894"/>
      <c r="AS68" s="894"/>
      <c r="AT68" s="894"/>
      <c r="AU68" s="894" t="s">
        <v>492</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564</v>
      </c>
      <c r="C69" s="902"/>
      <c r="D69" s="902"/>
      <c r="E69" s="902"/>
      <c r="F69" s="902"/>
      <c r="G69" s="902"/>
      <c r="H69" s="902"/>
      <c r="I69" s="902"/>
      <c r="J69" s="902"/>
      <c r="K69" s="902"/>
      <c r="L69" s="902"/>
      <c r="M69" s="902"/>
      <c r="N69" s="902"/>
      <c r="O69" s="902"/>
      <c r="P69" s="903"/>
      <c r="Q69" s="904">
        <v>671</v>
      </c>
      <c r="R69" s="858"/>
      <c r="S69" s="858"/>
      <c r="T69" s="858"/>
      <c r="U69" s="858"/>
      <c r="V69" s="858">
        <v>594</v>
      </c>
      <c r="W69" s="858"/>
      <c r="X69" s="858"/>
      <c r="Y69" s="858"/>
      <c r="Z69" s="858"/>
      <c r="AA69" s="858">
        <v>76</v>
      </c>
      <c r="AB69" s="858"/>
      <c r="AC69" s="858"/>
      <c r="AD69" s="858"/>
      <c r="AE69" s="858"/>
      <c r="AF69" s="858">
        <v>76</v>
      </c>
      <c r="AG69" s="858"/>
      <c r="AH69" s="858"/>
      <c r="AI69" s="858"/>
      <c r="AJ69" s="858"/>
      <c r="AK69" s="858">
        <v>97</v>
      </c>
      <c r="AL69" s="858"/>
      <c r="AM69" s="858"/>
      <c r="AN69" s="858"/>
      <c r="AO69" s="858"/>
      <c r="AP69" s="858" t="s">
        <v>492</v>
      </c>
      <c r="AQ69" s="858"/>
      <c r="AR69" s="858"/>
      <c r="AS69" s="858"/>
      <c r="AT69" s="858"/>
      <c r="AU69" s="858" t="s">
        <v>492</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565</v>
      </c>
      <c r="C70" s="902"/>
      <c r="D70" s="902"/>
      <c r="E70" s="902"/>
      <c r="F70" s="902"/>
      <c r="G70" s="902"/>
      <c r="H70" s="902"/>
      <c r="I70" s="902"/>
      <c r="J70" s="902"/>
      <c r="K70" s="902"/>
      <c r="L70" s="902"/>
      <c r="M70" s="902"/>
      <c r="N70" s="902"/>
      <c r="O70" s="902"/>
      <c r="P70" s="903"/>
      <c r="Q70" s="904">
        <v>150467</v>
      </c>
      <c r="R70" s="858"/>
      <c r="S70" s="858"/>
      <c r="T70" s="858"/>
      <c r="U70" s="858"/>
      <c r="V70" s="858">
        <v>145866</v>
      </c>
      <c r="W70" s="858"/>
      <c r="X70" s="858"/>
      <c r="Y70" s="858"/>
      <c r="Z70" s="858"/>
      <c r="AA70" s="858">
        <v>4601</v>
      </c>
      <c r="AB70" s="858"/>
      <c r="AC70" s="858"/>
      <c r="AD70" s="858"/>
      <c r="AE70" s="858"/>
      <c r="AF70" s="858">
        <v>4601</v>
      </c>
      <c r="AG70" s="858"/>
      <c r="AH70" s="858"/>
      <c r="AI70" s="858"/>
      <c r="AJ70" s="858"/>
      <c r="AK70" s="858">
        <v>3000</v>
      </c>
      <c r="AL70" s="858"/>
      <c r="AM70" s="858"/>
      <c r="AN70" s="858"/>
      <c r="AO70" s="858"/>
      <c r="AP70" s="858" t="s">
        <v>492</v>
      </c>
      <c r="AQ70" s="858"/>
      <c r="AR70" s="858"/>
      <c r="AS70" s="858"/>
      <c r="AT70" s="858"/>
      <c r="AU70" s="858" t="s">
        <v>492</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566</v>
      </c>
      <c r="C71" s="902"/>
      <c r="D71" s="902"/>
      <c r="E71" s="902"/>
      <c r="F71" s="902"/>
      <c r="G71" s="902"/>
      <c r="H71" s="902"/>
      <c r="I71" s="902"/>
      <c r="J71" s="902"/>
      <c r="K71" s="902"/>
      <c r="L71" s="902"/>
      <c r="M71" s="902"/>
      <c r="N71" s="902"/>
      <c r="O71" s="902"/>
      <c r="P71" s="903"/>
      <c r="Q71" s="904">
        <v>21933</v>
      </c>
      <c r="R71" s="858"/>
      <c r="S71" s="858"/>
      <c r="T71" s="858"/>
      <c r="U71" s="858"/>
      <c r="V71" s="858">
        <v>20389</v>
      </c>
      <c r="W71" s="858"/>
      <c r="X71" s="858"/>
      <c r="Y71" s="858"/>
      <c r="Z71" s="858"/>
      <c r="AA71" s="858">
        <v>1544</v>
      </c>
      <c r="AB71" s="858"/>
      <c r="AC71" s="858"/>
      <c r="AD71" s="858"/>
      <c r="AE71" s="858"/>
      <c r="AF71" s="858">
        <v>29459</v>
      </c>
      <c r="AG71" s="858"/>
      <c r="AH71" s="858"/>
      <c r="AI71" s="858"/>
      <c r="AJ71" s="858"/>
      <c r="AK71" s="858" t="s">
        <v>492</v>
      </c>
      <c r="AL71" s="858"/>
      <c r="AM71" s="858"/>
      <c r="AN71" s="858"/>
      <c r="AO71" s="858"/>
      <c r="AP71" s="858">
        <v>53900</v>
      </c>
      <c r="AQ71" s="858"/>
      <c r="AR71" s="858"/>
      <c r="AS71" s="858"/>
      <c r="AT71" s="858"/>
      <c r="AU71" s="858" t="s">
        <v>492</v>
      </c>
      <c r="AV71" s="858"/>
      <c r="AW71" s="858"/>
      <c r="AX71" s="858"/>
      <c r="AY71" s="858"/>
      <c r="AZ71" s="860" t="s">
        <v>568</v>
      </c>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567</v>
      </c>
      <c r="C72" s="902"/>
      <c r="D72" s="902"/>
      <c r="E72" s="902"/>
      <c r="F72" s="902"/>
      <c r="G72" s="902"/>
      <c r="H72" s="902"/>
      <c r="I72" s="902"/>
      <c r="J72" s="902"/>
      <c r="K72" s="902"/>
      <c r="L72" s="902"/>
      <c r="M72" s="902"/>
      <c r="N72" s="902"/>
      <c r="O72" s="902"/>
      <c r="P72" s="903"/>
      <c r="Q72" s="904">
        <v>751</v>
      </c>
      <c r="R72" s="858"/>
      <c r="S72" s="858"/>
      <c r="T72" s="858"/>
      <c r="U72" s="858"/>
      <c r="V72" s="858">
        <v>643</v>
      </c>
      <c r="W72" s="858"/>
      <c r="X72" s="858"/>
      <c r="Y72" s="858"/>
      <c r="Z72" s="858"/>
      <c r="AA72" s="858">
        <v>109</v>
      </c>
      <c r="AB72" s="858"/>
      <c r="AC72" s="858"/>
      <c r="AD72" s="858"/>
      <c r="AE72" s="858"/>
      <c r="AF72" s="858">
        <v>1652</v>
      </c>
      <c r="AG72" s="858"/>
      <c r="AH72" s="858"/>
      <c r="AI72" s="858"/>
      <c r="AJ72" s="858"/>
      <c r="AK72" s="858" t="s">
        <v>492</v>
      </c>
      <c r="AL72" s="858"/>
      <c r="AM72" s="858"/>
      <c r="AN72" s="858"/>
      <c r="AO72" s="858"/>
      <c r="AP72" s="858">
        <v>1192</v>
      </c>
      <c r="AQ72" s="858"/>
      <c r="AR72" s="858"/>
      <c r="AS72" s="858"/>
      <c r="AT72" s="858"/>
      <c r="AU72" s="858" t="s">
        <v>492</v>
      </c>
      <c r="AV72" s="858"/>
      <c r="AW72" s="858"/>
      <c r="AX72" s="858"/>
      <c r="AY72" s="858"/>
      <c r="AZ72" s="860" t="s">
        <v>568</v>
      </c>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359</v>
      </c>
      <c r="B88" s="817" t="s">
        <v>391</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36194</v>
      </c>
      <c r="AG88" s="872"/>
      <c r="AH88" s="872"/>
      <c r="AI88" s="872"/>
      <c r="AJ88" s="872"/>
      <c r="AK88" s="869"/>
      <c r="AL88" s="869"/>
      <c r="AM88" s="869"/>
      <c r="AN88" s="869"/>
      <c r="AO88" s="869"/>
      <c r="AP88" s="872">
        <v>55091</v>
      </c>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359</v>
      </c>
      <c r="BR102" s="817" t="s">
        <v>392</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31</v>
      </c>
      <c r="CS102" s="880"/>
      <c r="CT102" s="880"/>
      <c r="CU102" s="880"/>
      <c r="CV102" s="919"/>
      <c r="CW102" s="918">
        <v>7</v>
      </c>
      <c r="CX102" s="880"/>
      <c r="CY102" s="880"/>
      <c r="CZ102" s="880"/>
      <c r="DA102" s="919"/>
      <c r="DB102" s="918" t="s">
        <v>492</v>
      </c>
      <c r="DC102" s="880"/>
      <c r="DD102" s="880"/>
      <c r="DE102" s="880"/>
      <c r="DF102" s="919"/>
      <c r="DG102" s="918" t="s">
        <v>492</v>
      </c>
      <c r="DH102" s="880"/>
      <c r="DI102" s="880"/>
      <c r="DJ102" s="880"/>
      <c r="DK102" s="919"/>
      <c r="DL102" s="918" t="s">
        <v>492</v>
      </c>
      <c r="DM102" s="880"/>
      <c r="DN102" s="880"/>
      <c r="DO102" s="880"/>
      <c r="DP102" s="919"/>
      <c r="DQ102" s="918" t="s">
        <v>492</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393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394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395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397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398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399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400</v>
      </c>
      <c r="AB109" s="921"/>
      <c r="AC109" s="921"/>
      <c r="AD109" s="921"/>
      <c r="AE109" s="922"/>
      <c r="AF109" s="920" t="s">
        <v>401</v>
      </c>
      <c r="AG109" s="921"/>
      <c r="AH109" s="921"/>
      <c r="AI109" s="921"/>
      <c r="AJ109" s="922"/>
      <c r="AK109" s="920" t="s">
        <v>290</v>
      </c>
      <c r="AL109" s="921"/>
      <c r="AM109" s="921"/>
      <c r="AN109" s="921"/>
      <c r="AO109" s="922"/>
      <c r="AP109" s="920" t="s">
        <v>402</v>
      </c>
      <c r="AQ109" s="921"/>
      <c r="AR109" s="921"/>
      <c r="AS109" s="921"/>
      <c r="AT109" s="923"/>
      <c r="AU109" s="940" t="s">
        <v>399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400</v>
      </c>
      <c r="BR109" s="921"/>
      <c r="BS109" s="921"/>
      <c r="BT109" s="921"/>
      <c r="BU109" s="922"/>
      <c r="BV109" s="920" t="s">
        <v>401</v>
      </c>
      <c r="BW109" s="921"/>
      <c r="BX109" s="921"/>
      <c r="BY109" s="921"/>
      <c r="BZ109" s="922"/>
      <c r="CA109" s="920" t="s">
        <v>290</v>
      </c>
      <c r="CB109" s="921"/>
      <c r="CC109" s="921"/>
      <c r="CD109" s="921"/>
      <c r="CE109" s="922"/>
      <c r="CF109" s="941" t="s">
        <v>402</v>
      </c>
      <c r="CG109" s="941"/>
      <c r="CH109" s="941"/>
      <c r="CI109" s="941"/>
      <c r="CJ109" s="941"/>
      <c r="CK109" s="920" t="s">
        <v>403</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400</v>
      </c>
      <c r="DH109" s="921"/>
      <c r="DI109" s="921"/>
      <c r="DJ109" s="921"/>
      <c r="DK109" s="922"/>
      <c r="DL109" s="920" t="s">
        <v>401</v>
      </c>
      <c r="DM109" s="921"/>
      <c r="DN109" s="921"/>
      <c r="DO109" s="921"/>
      <c r="DP109" s="922"/>
      <c r="DQ109" s="920" t="s">
        <v>290</v>
      </c>
      <c r="DR109" s="921"/>
      <c r="DS109" s="921"/>
      <c r="DT109" s="921"/>
      <c r="DU109" s="922"/>
      <c r="DV109" s="920" t="s">
        <v>402</v>
      </c>
      <c r="DW109" s="921"/>
      <c r="DX109" s="921"/>
      <c r="DY109" s="921"/>
      <c r="DZ109" s="923"/>
    </row>
    <row r="110" spans="1:131" s="226" customFormat="1" ht="26.25" customHeight="1" x14ac:dyDescent="0.15">
      <c r="A110" s="924" t="s">
        <v>404</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344718</v>
      </c>
      <c r="AB110" s="928"/>
      <c r="AC110" s="928"/>
      <c r="AD110" s="928"/>
      <c r="AE110" s="929"/>
      <c r="AF110" s="930">
        <v>337139</v>
      </c>
      <c r="AG110" s="928"/>
      <c r="AH110" s="928"/>
      <c r="AI110" s="928"/>
      <c r="AJ110" s="929"/>
      <c r="AK110" s="930">
        <v>360502</v>
      </c>
      <c r="AL110" s="928"/>
      <c r="AM110" s="928"/>
      <c r="AN110" s="928"/>
      <c r="AO110" s="929"/>
      <c r="AP110" s="931">
        <v>5.6</v>
      </c>
      <c r="AQ110" s="932"/>
      <c r="AR110" s="932"/>
      <c r="AS110" s="932"/>
      <c r="AT110" s="933"/>
      <c r="AU110" s="934" t="s">
        <v>72</v>
      </c>
      <c r="AV110" s="935"/>
      <c r="AW110" s="935"/>
      <c r="AX110" s="935"/>
      <c r="AY110" s="935"/>
      <c r="AZ110" s="957" t="s">
        <v>405</v>
      </c>
      <c r="BA110" s="925"/>
      <c r="BB110" s="925"/>
      <c r="BC110" s="925"/>
      <c r="BD110" s="925"/>
      <c r="BE110" s="925"/>
      <c r="BF110" s="925"/>
      <c r="BG110" s="925"/>
      <c r="BH110" s="925"/>
      <c r="BI110" s="925"/>
      <c r="BJ110" s="925"/>
      <c r="BK110" s="925"/>
      <c r="BL110" s="925"/>
      <c r="BM110" s="925"/>
      <c r="BN110" s="925"/>
      <c r="BO110" s="925"/>
      <c r="BP110" s="926"/>
      <c r="BQ110" s="958">
        <v>4044301</v>
      </c>
      <c r="BR110" s="959"/>
      <c r="BS110" s="959"/>
      <c r="BT110" s="959"/>
      <c r="BU110" s="959"/>
      <c r="BV110" s="959">
        <v>4062002</v>
      </c>
      <c r="BW110" s="959"/>
      <c r="BX110" s="959"/>
      <c r="BY110" s="959"/>
      <c r="BZ110" s="959"/>
      <c r="CA110" s="959">
        <v>3878905</v>
      </c>
      <c r="CB110" s="959"/>
      <c r="CC110" s="959"/>
      <c r="CD110" s="959"/>
      <c r="CE110" s="959"/>
      <c r="CF110" s="972">
        <v>60</v>
      </c>
      <c r="CG110" s="973"/>
      <c r="CH110" s="973"/>
      <c r="CI110" s="973"/>
      <c r="CJ110" s="973"/>
      <c r="CK110" s="974" t="s">
        <v>406</v>
      </c>
      <c r="CL110" s="975"/>
      <c r="CM110" s="957" t="s">
        <v>407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408</v>
      </c>
      <c r="DH110" s="959"/>
      <c r="DI110" s="959"/>
      <c r="DJ110" s="959"/>
      <c r="DK110" s="959"/>
      <c r="DL110" s="959" t="s">
        <v>361</v>
      </c>
      <c r="DM110" s="959"/>
      <c r="DN110" s="959"/>
      <c r="DO110" s="959"/>
      <c r="DP110" s="959"/>
      <c r="DQ110" s="959" t="s">
        <v>382</v>
      </c>
      <c r="DR110" s="959"/>
      <c r="DS110" s="959"/>
      <c r="DT110" s="959"/>
      <c r="DU110" s="959"/>
      <c r="DV110" s="960" t="s">
        <v>361</v>
      </c>
      <c r="DW110" s="960"/>
      <c r="DX110" s="960"/>
      <c r="DY110" s="960"/>
      <c r="DZ110" s="961"/>
    </row>
    <row r="111" spans="1:131" s="226" customFormat="1" ht="26.25" customHeight="1" x14ac:dyDescent="0.15">
      <c r="A111" s="962" t="s">
        <v>409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361</v>
      </c>
      <c r="AB111" s="966"/>
      <c r="AC111" s="966"/>
      <c r="AD111" s="966"/>
      <c r="AE111" s="967"/>
      <c r="AF111" s="968" t="s">
        <v>361</v>
      </c>
      <c r="AG111" s="966"/>
      <c r="AH111" s="966"/>
      <c r="AI111" s="966"/>
      <c r="AJ111" s="967"/>
      <c r="AK111" s="968" t="s">
        <v>410</v>
      </c>
      <c r="AL111" s="966"/>
      <c r="AM111" s="966"/>
      <c r="AN111" s="966"/>
      <c r="AO111" s="967"/>
      <c r="AP111" s="969" t="s">
        <v>411</v>
      </c>
      <c r="AQ111" s="970"/>
      <c r="AR111" s="970"/>
      <c r="AS111" s="970"/>
      <c r="AT111" s="971"/>
      <c r="AU111" s="936"/>
      <c r="AV111" s="937"/>
      <c r="AW111" s="937"/>
      <c r="AX111" s="937"/>
      <c r="AY111" s="937"/>
      <c r="AZ111" s="950" t="s">
        <v>412</v>
      </c>
      <c r="BA111" s="951"/>
      <c r="BB111" s="951"/>
      <c r="BC111" s="951"/>
      <c r="BD111" s="951"/>
      <c r="BE111" s="951"/>
      <c r="BF111" s="951"/>
      <c r="BG111" s="951"/>
      <c r="BH111" s="951"/>
      <c r="BI111" s="951"/>
      <c r="BJ111" s="951"/>
      <c r="BK111" s="951"/>
      <c r="BL111" s="951"/>
      <c r="BM111" s="951"/>
      <c r="BN111" s="951"/>
      <c r="BO111" s="951"/>
      <c r="BP111" s="952"/>
      <c r="BQ111" s="953" t="s">
        <v>411</v>
      </c>
      <c r="BR111" s="954"/>
      <c r="BS111" s="954"/>
      <c r="BT111" s="954"/>
      <c r="BU111" s="954"/>
      <c r="BV111" s="954" t="s">
        <v>361</v>
      </c>
      <c r="BW111" s="954"/>
      <c r="BX111" s="954"/>
      <c r="BY111" s="954"/>
      <c r="BZ111" s="954"/>
      <c r="CA111" s="954" t="s">
        <v>413</v>
      </c>
      <c r="CB111" s="954"/>
      <c r="CC111" s="954"/>
      <c r="CD111" s="954"/>
      <c r="CE111" s="954"/>
      <c r="CF111" s="948" t="s">
        <v>411</v>
      </c>
      <c r="CG111" s="949"/>
      <c r="CH111" s="949"/>
      <c r="CI111" s="949"/>
      <c r="CJ111" s="949"/>
      <c r="CK111" s="976"/>
      <c r="CL111" s="977"/>
      <c r="CM111" s="950" t="s">
        <v>414</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361</v>
      </c>
      <c r="DH111" s="954"/>
      <c r="DI111" s="954"/>
      <c r="DJ111" s="954"/>
      <c r="DK111" s="954"/>
      <c r="DL111" s="954" t="s">
        <v>413</v>
      </c>
      <c r="DM111" s="954"/>
      <c r="DN111" s="954"/>
      <c r="DO111" s="954"/>
      <c r="DP111" s="954"/>
      <c r="DQ111" s="954" t="s">
        <v>361</v>
      </c>
      <c r="DR111" s="954"/>
      <c r="DS111" s="954"/>
      <c r="DT111" s="954"/>
      <c r="DU111" s="954"/>
      <c r="DV111" s="955" t="s">
        <v>415</v>
      </c>
      <c r="DW111" s="955"/>
      <c r="DX111" s="955"/>
      <c r="DY111" s="955"/>
      <c r="DZ111" s="956"/>
    </row>
    <row r="112" spans="1:131" s="226" customFormat="1" ht="26.25" customHeight="1" x14ac:dyDescent="0.15">
      <c r="A112" s="980" t="s">
        <v>416</v>
      </c>
      <c r="B112" s="981"/>
      <c r="C112" s="951" t="s">
        <v>417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411</v>
      </c>
      <c r="AB112" s="987"/>
      <c r="AC112" s="987"/>
      <c r="AD112" s="987"/>
      <c r="AE112" s="988"/>
      <c r="AF112" s="989" t="s">
        <v>413</v>
      </c>
      <c r="AG112" s="987"/>
      <c r="AH112" s="987"/>
      <c r="AI112" s="987"/>
      <c r="AJ112" s="988"/>
      <c r="AK112" s="989" t="s">
        <v>418</v>
      </c>
      <c r="AL112" s="987"/>
      <c r="AM112" s="987"/>
      <c r="AN112" s="987"/>
      <c r="AO112" s="988"/>
      <c r="AP112" s="990" t="s">
        <v>411</v>
      </c>
      <c r="AQ112" s="991"/>
      <c r="AR112" s="991"/>
      <c r="AS112" s="991"/>
      <c r="AT112" s="992"/>
      <c r="AU112" s="936"/>
      <c r="AV112" s="937"/>
      <c r="AW112" s="937"/>
      <c r="AX112" s="937"/>
      <c r="AY112" s="937"/>
      <c r="AZ112" s="950" t="s">
        <v>419</v>
      </c>
      <c r="BA112" s="951"/>
      <c r="BB112" s="951"/>
      <c r="BC112" s="951"/>
      <c r="BD112" s="951"/>
      <c r="BE112" s="951"/>
      <c r="BF112" s="951"/>
      <c r="BG112" s="951"/>
      <c r="BH112" s="951"/>
      <c r="BI112" s="951"/>
      <c r="BJ112" s="951"/>
      <c r="BK112" s="951"/>
      <c r="BL112" s="951"/>
      <c r="BM112" s="951"/>
      <c r="BN112" s="951"/>
      <c r="BO112" s="951"/>
      <c r="BP112" s="952"/>
      <c r="BQ112" s="953">
        <v>2718130</v>
      </c>
      <c r="BR112" s="954"/>
      <c r="BS112" s="954"/>
      <c r="BT112" s="954"/>
      <c r="BU112" s="954"/>
      <c r="BV112" s="954">
        <v>2544019</v>
      </c>
      <c r="BW112" s="954"/>
      <c r="BX112" s="954"/>
      <c r="BY112" s="954"/>
      <c r="BZ112" s="954"/>
      <c r="CA112" s="954">
        <v>2379108</v>
      </c>
      <c r="CB112" s="954"/>
      <c r="CC112" s="954"/>
      <c r="CD112" s="954"/>
      <c r="CE112" s="954"/>
      <c r="CF112" s="948">
        <v>36.799999999999997</v>
      </c>
      <c r="CG112" s="949"/>
      <c r="CH112" s="949"/>
      <c r="CI112" s="949"/>
      <c r="CJ112" s="949"/>
      <c r="CK112" s="976"/>
      <c r="CL112" s="977"/>
      <c r="CM112" s="950" t="s">
        <v>420</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413</v>
      </c>
      <c r="DH112" s="954"/>
      <c r="DI112" s="954"/>
      <c r="DJ112" s="954"/>
      <c r="DK112" s="954"/>
      <c r="DL112" s="954" t="s">
        <v>361</v>
      </c>
      <c r="DM112" s="954"/>
      <c r="DN112" s="954"/>
      <c r="DO112" s="954"/>
      <c r="DP112" s="954"/>
      <c r="DQ112" s="954" t="s">
        <v>361</v>
      </c>
      <c r="DR112" s="954"/>
      <c r="DS112" s="954"/>
      <c r="DT112" s="954"/>
      <c r="DU112" s="954"/>
      <c r="DV112" s="955" t="s">
        <v>408</v>
      </c>
      <c r="DW112" s="955"/>
      <c r="DX112" s="955"/>
      <c r="DY112" s="955"/>
      <c r="DZ112" s="956"/>
    </row>
    <row r="113" spans="1:130" s="226" customFormat="1" ht="26.25" customHeight="1" x14ac:dyDescent="0.15">
      <c r="A113" s="982"/>
      <c r="B113" s="983"/>
      <c r="C113" s="951" t="s">
        <v>421</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257453</v>
      </c>
      <c r="AB113" s="966"/>
      <c r="AC113" s="966"/>
      <c r="AD113" s="966"/>
      <c r="AE113" s="967"/>
      <c r="AF113" s="968">
        <v>261609</v>
      </c>
      <c r="AG113" s="966"/>
      <c r="AH113" s="966"/>
      <c r="AI113" s="966"/>
      <c r="AJ113" s="967"/>
      <c r="AK113" s="968">
        <v>268101</v>
      </c>
      <c r="AL113" s="966"/>
      <c r="AM113" s="966"/>
      <c r="AN113" s="966"/>
      <c r="AO113" s="967"/>
      <c r="AP113" s="969">
        <v>4.0999999999999996</v>
      </c>
      <c r="AQ113" s="970"/>
      <c r="AR113" s="970"/>
      <c r="AS113" s="970"/>
      <c r="AT113" s="971"/>
      <c r="AU113" s="936"/>
      <c r="AV113" s="937"/>
      <c r="AW113" s="937"/>
      <c r="AX113" s="937"/>
      <c r="AY113" s="937"/>
      <c r="AZ113" s="950" t="s">
        <v>422</v>
      </c>
      <c r="BA113" s="951"/>
      <c r="BB113" s="951"/>
      <c r="BC113" s="951"/>
      <c r="BD113" s="951"/>
      <c r="BE113" s="951"/>
      <c r="BF113" s="951"/>
      <c r="BG113" s="951"/>
      <c r="BH113" s="951"/>
      <c r="BI113" s="951"/>
      <c r="BJ113" s="951"/>
      <c r="BK113" s="951"/>
      <c r="BL113" s="951"/>
      <c r="BM113" s="951"/>
      <c r="BN113" s="951"/>
      <c r="BO113" s="951"/>
      <c r="BP113" s="952"/>
      <c r="BQ113" s="953" t="s">
        <v>411</v>
      </c>
      <c r="BR113" s="954"/>
      <c r="BS113" s="954"/>
      <c r="BT113" s="954"/>
      <c r="BU113" s="954"/>
      <c r="BV113" s="954" t="s">
        <v>411</v>
      </c>
      <c r="BW113" s="954"/>
      <c r="BX113" s="954"/>
      <c r="BY113" s="954"/>
      <c r="BZ113" s="954"/>
      <c r="CA113" s="954" t="s">
        <v>361</v>
      </c>
      <c r="CB113" s="954"/>
      <c r="CC113" s="954"/>
      <c r="CD113" s="954"/>
      <c r="CE113" s="954"/>
      <c r="CF113" s="948" t="s">
        <v>410</v>
      </c>
      <c r="CG113" s="949"/>
      <c r="CH113" s="949"/>
      <c r="CI113" s="949"/>
      <c r="CJ113" s="949"/>
      <c r="CK113" s="976"/>
      <c r="CL113" s="977"/>
      <c r="CM113" s="950" t="s">
        <v>423</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361</v>
      </c>
      <c r="DH113" s="987"/>
      <c r="DI113" s="987"/>
      <c r="DJ113" s="987"/>
      <c r="DK113" s="988"/>
      <c r="DL113" s="989" t="s">
        <v>418</v>
      </c>
      <c r="DM113" s="987"/>
      <c r="DN113" s="987"/>
      <c r="DO113" s="987"/>
      <c r="DP113" s="988"/>
      <c r="DQ113" s="989" t="s">
        <v>361</v>
      </c>
      <c r="DR113" s="987"/>
      <c r="DS113" s="987"/>
      <c r="DT113" s="987"/>
      <c r="DU113" s="988"/>
      <c r="DV113" s="990" t="s">
        <v>408</v>
      </c>
      <c r="DW113" s="991"/>
      <c r="DX113" s="991"/>
      <c r="DY113" s="991"/>
      <c r="DZ113" s="992"/>
    </row>
    <row r="114" spans="1:130" s="226" customFormat="1" ht="26.25" customHeight="1" x14ac:dyDescent="0.15">
      <c r="A114" s="982"/>
      <c r="B114" s="983"/>
      <c r="C114" s="951" t="s">
        <v>424</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411</v>
      </c>
      <c r="AB114" s="987"/>
      <c r="AC114" s="987"/>
      <c r="AD114" s="987"/>
      <c r="AE114" s="988"/>
      <c r="AF114" s="989" t="s">
        <v>411</v>
      </c>
      <c r="AG114" s="987"/>
      <c r="AH114" s="987"/>
      <c r="AI114" s="987"/>
      <c r="AJ114" s="988"/>
      <c r="AK114" s="989" t="s">
        <v>361</v>
      </c>
      <c r="AL114" s="987"/>
      <c r="AM114" s="987"/>
      <c r="AN114" s="987"/>
      <c r="AO114" s="988"/>
      <c r="AP114" s="990" t="s">
        <v>411</v>
      </c>
      <c r="AQ114" s="991"/>
      <c r="AR114" s="991"/>
      <c r="AS114" s="991"/>
      <c r="AT114" s="992"/>
      <c r="AU114" s="936"/>
      <c r="AV114" s="937"/>
      <c r="AW114" s="937"/>
      <c r="AX114" s="937"/>
      <c r="AY114" s="937"/>
      <c r="AZ114" s="950" t="s">
        <v>425</v>
      </c>
      <c r="BA114" s="951"/>
      <c r="BB114" s="951"/>
      <c r="BC114" s="951"/>
      <c r="BD114" s="951"/>
      <c r="BE114" s="951"/>
      <c r="BF114" s="951"/>
      <c r="BG114" s="951"/>
      <c r="BH114" s="951"/>
      <c r="BI114" s="951"/>
      <c r="BJ114" s="951"/>
      <c r="BK114" s="951"/>
      <c r="BL114" s="951"/>
      <c r="BM114" s="951"/>
      <c r="BN114" s="951"/>
      <c r="BO114" s="951"/>
      <c r="BP114" s="952"/>
      <c r="BQ114" s="953">
        <v>1251030</v>
      </c>
      <c r="BR114" s="954"/>
      <c r="BS114" s="954"/>
      <c r="BT114" s="954"/>
      <c r="BU114" s="954"/>
      <c r="BV114" s="954">
        <v>1076988</v>
      </c>
      <c r="BW114" s="954"/>
      <c r="BX114" s="954"/>
      <c r="BY114" s="954"/>
      <c r="BZ114" s="954"/>
      <c r="CA114" s="954">
        <v>1198461</v>
      </c>
      <c r="CB114" s="954"/>
      <c r="CC114" s="954"/>
      <c r="CD114" s="954"/>
      <c r="CE114" s="954"/>
      <c r="CF114" s="948">
        <v>18.5</v>
      </c>
      <c r="CG114" s="949"/>
      <c r="CH114" s="949"/>
      <c r="CI114" s="949"/>
      <c r="CJ114" s="949"/>
      <c r="CK114" s="976"/>
      <c r="CL114" s="977"/>
      <c r="CM114" s="950" t="s">
        <v>426</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411</v>
      </c>
      <c r="DH114" s="987"/>
      <c r="DI114" s="987"/>
      <c r="DJ114" s="987"/>
      <c r="DK114" s="988"/>
      <c r="DL114" s="989" t="s">
        <v>361</v>
      </c>
      <c r="DM114" s="987"/>
      <c r="DN114" s="987"/>
      <c r="DO114" s="987"/>
      <c r="DP114" s="988"/>
      <c r="DQ114" s="989" t="s">
        <v>411</v>
      </c>
      <c r="DR114" s="987"/>
      <c r="DS114" s="987"/>
      <c r="DT114" s="987"/>
      <c r="DU114" s="988"/>
      <c r="DV114" s="990" t="s">
        <v>411</v>
      </c>
      <c r="DW114" s="991"/>
      <c r="DX114" s="991"/>
      <c r="DY114" s="991"/>
      <c r="DZ114" s="992"/>
    </row>
    <row r="115" spans="1:130" s="226" customFormat="1" ht="26.25" customHeight="1" x14ac:dyDescent="0.15">
      <c r="A115" s="982"/>
      <c r="B115" s="983"/>
      <c r="C115" s="951" t="s">
        <v>427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2639</v>
      </c>
      <c r="AB115" s="966"/>
      <c r="AC115" s="966"/>
      <c r="AD115" s="966"/>
      <c r="AE115" s="967"/>
      <c r="AF115" s="968">
        <v>2215</v>
      </c>
      <c r="AG115" s="966"/>
      <c r="AH115" s="966"/>
      <c r="AI115" s="966"/>
      <c r="AJ115" s="967"/>
      <c r="AK115" s="968">
        <v>3021</v>
      </c>
      <c r="AL115" s="966"/>
      <c r="AM115" s="966"/>
      <c r="AN115" s="966"/>
      <c r="AO115" s="967"/>
      <c r="AP115" s="969">
        <v>0</v>
      </c>
      <c r="AQ115" s="970"/>
      <c r="AR115" s="970"/>
      <c r="AS115" s="970"/>
      <c r="AT115" s="971"/>
      <c r="AU115" s="936"/>
      <c r="AV115" s="937"/>
      <c r="AW115" s="937"/>
      <c r="AX115" s="937"/>
      <c r="AY115" s="937"/>
      <c r="AZ115" s="950" t="s">
        <v>428</v>
      </c>
      <c r="BA115" s="951"/>
      <c r="BB115" s="951"/>
      <c r="BC115" s="951"/>
      <c r="BD115" s="951"/>
      <c r="BE115" s="951"/>
      <c r="BF115" s="951"/>
      <c r="BG115" s="951"/>
      <c r="BH115" s="951"/>
      <c r="BI115" s="951"/>
      <c r="BJ115" s="951"/>
      <c r="BK115" s="951"/>
      <c r="BL115" s="951"/>
      <c r="BM115" s="951"/>
      <c r="BN115" s="951"/>
      <c r="BO115" s="951"/>
      <c r="BP115" s="952"/>
      <c r="BQ115" s="953" t="s">
        <v>418</v>
      </c>
      <c r="BR115" s="954"/>
      <c r="BS115" s="954"/>
      <c r="BT115" s="954"/>
      <c r="BU115" s="954"/>
      <c r="BV115" s="954" t="s">
        <v>411</v>
      </c>
      <c r="BW115" s="954"/>
      <c r="BX115" s="954"/>
      <c r="BY115" s="954"/>
      <c r="BZ115" s="954"/>
      <c r="CA115" s="954" t="s">
        <v>411</v>
      </c>
      <c r="CB115" s="954"/>
      <c r="CC115" s="954"/>
      <c r="CD115" s="954"/>
      <c r="CE115" s="954"/>
      <c r="CF115" s="948" t="s">
        <v>361</v>
      </c>
      <c r="CG115" s="949"/>
      <c r="CH115" s="949"/>
      <c r="CI115" s="949"/>
      <c r="CJ115" s="949"/>
      <c r="CK115" s="976"/>
      <c r="CL115" s="977"/>
      <c r="CM115" s="950" t="s">
        <v>429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361</v>
      </c>
      <c r="DH115" s="987"/>
      <c r="DI115" s="987"/>
      <c r="DJ115" s="987"/>
      <c r="DK115" s="988"/>
      <c r="DL115" s="989" t="s">
        <v>361</v>
      </c>
      <c r="DM115" s="987"/>
      <c r="DN115" s="987"/>
      <c r="DO115" s="987"/>
      <c r="DP115" s="988"/>
      <c r="DQ115" s="989" t="s">
        <v>411</v>
      </c>
      <c r="DR115" s="987"/>
      <c r="DS115" s="987"/>
      <c r="DT115" s="987"/>
      <c r="DU115" s="988"/>
      <c r="DV115" s="990" t="s">
        <v>411</v>
      </c>
      <c r="DW115" s="991"/>
      <c r="DX115" s="991"/>
      <c r="DY115" s="991"/>
      <c r="DZ115" s="992"/>
    </row>
    <row r="116" spans="1:130" s="226" customFormat="1" ht="26.25" customHeight="1" x14ac:dyDescent="0.15">
      <c r="A116" s="984"/>
      <c r="B116" s="985"/>
      <c r="C116" s="993" t="s">
        <v>430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418</v>
      </c>
      <c r="AB116" s="987"/>
      <c r="AC116" s="987"/>
      <c r="AD116" s="987"/>
      <c r="AE116" s="988"/>
      <c r="AF116" s="989" t="s">
        <v>431</v>
      </c>
      <c r="AG116" s="987"/>
      <c r="AH116" s="987"/>
      <c r="AI116" s="987"/>
      <c r="AJ116" s="988"/>
      <c r="AK116" s="989" t="s">
        <v>361</v>
      </c>
      <c r="AL116" s="987"/>
      <c r="AM116" s="987"/>
      <c r="AN116" s="987"/>
      <c r="AO116" s="988"/>
      <c r="AP116" s="990" t="s">
        <v>411</v>
      </c>
      <c r="AQ116" s="991"/>
      <c r="AR116" s="991"/>
      <c r="AS116" s="991"/>
      <c r="AT116" s="992"/>
      <c r="AU116" s="936"/>
      <c r="AV116" s="937"/>
      <c r="AW116" s="937"/>
      <c r="AX116" s="937"/>
      <c r="AY116" s="937"/>
      <c r="AZ116" s="995" t="s">
        <v>432</v>
      </c>
      <c r="BA116" s="996"/>
      <c r="BB116" s="996"/>
      <c r="BC116" s="996"/>
      <c r="BD116" s="996"/>
      <c r="BE116" s="996"/>
      <c r="BF116" s="996"/>
      <c r="BG116" s="996"/>
      <c r="BH116" s="996"/>
      <c r="BI116" s="996"/>
      <c r="BJ116" s="996"/>
      <c r="BK116" s="996"/>
      <c r="BL116" s="996"/>
      <c r="BM116" s="996"/>
      <c r="BN116" s="996"/>
      <c r="BO116" s="996"/>
      <c r="BP116" s="997"/>
      <c r="BQ116" s="953" t="s">
        <v>411</v>
      </c>
      <c r="BR116" s="954"/>
      <c r="BS116" s="954"/>
      <c r="BT116" s="954"/>
      <c r="BU116" s="954"/>
      <c r="BV116" s="954" t="s">
        <v>408</v>
      </c>
      <c r="BW116" s="954"/>
      <c r="BX116" s="954"/>
      <c r="BY116" s="954"/>
      <c r="BZ116" s="954"/>
      <c r="CA116" s="954" t="s">
        <v>361</v>
      </c>
      <c r="CB116" s="954"/>
      <c r="CC116" s="954"/>
      <c r="CD116" s="954"/>
      <c r="CE116" s="954"/>
      <c r="CF116" s="948" t="s">
        <v>361</v>
      </c>
      <c r="CG116" s="949"/>
      <c r="CH116" s="949"/>
      <c r="CI116" s="949"/>
      <c r="CJ116" s="949"/>
      <c r="CK116" s="976"/>
      <c r="CL116" s="977"/>
      <c r="CM116" s="950" t="s">
        <v>433</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382</v>
      </c>
      <c r="DH116" s="987"/>
      <c r="DI116" s="987"/>
      <c r="DJ116" s="987"/>
      <c r="DK116" s="988"/>
      <c r="DL116" s="989" t="s">
        <v>361</v>
      </c>
      <c r="DM116" s="987"/>
      <c r="DN116" s="987"/>
      <c r="DO116" s="987"/>
      <c r="DP116" s="988"/>
      <c r="DQ116" s="989" t="s">
        <v>434</v>
      </c>
      <c r="DR116" s="987"/>
      <c r="DS116" s="987"/>
      <c r="DT116" s="987"/>
      <c r="DU116" s="988"/>
      <c r="DV116" s="990" t="s">
        <v>411</v>
      </c>
      <c r="DW116" s="991"/>
      <c r="DX116" s="991"/>
      <c r="DY116" s="991"/>
      <c r="DZ116" s="992"/>
    </row>
    <row r="117" spans="1:130" s="226" customFormat="1" ht="26.25" customHeight="1" x14ac:dyDescent="0.15">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435</v>
      </c>
      <c r="Z117" s="922"/>
      <c r="AA117" s="1006">
        <v>604810</v>
      </c>
      <c r="AB117" s="1007"/>
      <c r="AC117" s="1007"/>
      <c r="AD117" s="1007"/>
      <c r="AE117" s="1008"/>
      <c r="AF117" s="1009">
        <v>600963</v>
      </c>
      <c r="AG117" s="1007"/>
      <c r="AH117" s="1007"/>
      <c r="AI117" s="1007"/>
      <c r="AJ117" s="1008"/>
      <c r="AK117" s="1009">
        <v>631624</v>
      </c>
      <c r="AL117" s="1007"/>
      <c r="AM117" s="1007"/>
      <c r="AN117" s="1007"/>
      <c r="AO117" s="1008"/>
      <c r="AP117" s="1010"/>
      <c r="AQ117" s="1011"/>
      <c r="AR117" s="1011"/>
      <c r="AS117" s="1011"/>
      <c r="AT117" s="1012"/>
      <c r="AU117" s="936"/>
      <c r="AV117" s="937"/>
      <c r="AW117" s="937"/>
      <c r="AX117" s="937"/>
      <c r="AY117" s="937"/>
      <c r="AZ117" s="1002" t="s">
        <v>436</v>
      </c>
      <c r="BA117" s="1003"/>
      <c r="BB117" s="1003"/>
      <c r="BC117" s="1003"/>
      <c r="BD117" s="1003"/>
      <c r="BE117" s="1003"/>
      <c r="BF117" s="1003"/>
      <c r="BG117" s="1003"/>
      <c r="BH117" s="1003"/>
      <c r="BI117" s="1003"/>
      <c r="BJ117" s="1003"/>
      <c r="BK117" s="1003"/>
      <c r="BL117" s="1003"/>
      <c r="BM117" s="1003"/>
      <c r="BN117" s="1003"/>
      <c r="BO117" s="1003"/>
      <c r="BP117" s="1004"/>
      <c r="BQ117" s="953" t="s">
        <v>411</v>
      </c>
      <c r="BR117" s="954"/>
      <c r="BS117" s="954"/>
      <c r="BT117" s="954"/>
      <c r="BU117" s="954"/>
      <c r="BV117" s="954" t="s">
        <v>411</v>
      </c>
      <c r="BW117" s="954"/>
      <c r="BX117" s="954"/>
      <c r="BY117" s="954"/>
      <c r="BZ117" s="954"/>
      <c r="CA117" s="954" t="s">
        <v>411</v>
      </c>
      <c r="CB117" s="954"/>
      <c r="CC117" s="954"/>
      <c r="CD117" s="954"/>
      <c r="CE117" s="954"/>
      <c r="CF117" s="948" t="s">
        <v>411</v>
      </c>
      <c r="CG117" s="949"/>
      <c r="CH117" s="949"/>
      <c r="CI117" s="949"/>
      <c r="CJ117" s="949"/>
      <c r="CK117" s="976"/>
      <c r="CL117" s="977"/>
      <c r="CM117" s="950" t="s">
        <v>437</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413</v>
      </c>
      <c r="DH117" s="987"/>
      <c r="DI117" s="987"/>
      <c r="DJ117" s="987"/>
      <c r="DK117" s="988"/>
      <c r="DL117" s="989" t="s">
        <v>382</v>
      </c>
      <c r="DM117" s="987"/>
      <c r="DN117" s="987"/>
      <c r="DO117" s="987"/>
      <c r="DP117" s="988"/>
      <c r="DQ117" s="989" t="s">
        <v>418</v>
      </c>
      <c r="DR117" s="987"/>
      <c r="DS117" s="987"/>
      <c r="DT117" s="987"/>
      <c r="DU117" s="988"/>
      <c r="DV117" s="990" t="s">
        <v>410</v>
      </c>
      <c r="DW117" s="991"/>
      <c r="DX117" s="991"/>
      <c r="DY117" s="991"/>
      <c r="DZ117" s="992"/>
    </row>
    <row r="118" spans="1:130" s="226" customFormat="1" ht="26.25" customHeight="1" x14ac:dyDescent="0.15">
      <c r="A118" s="940" t="s">
        <v>403</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400</v>
      </c>
      <c r="AB118" s="921"/>
      <c r="AC118" s="921"/>
      <c r="AD118" s="921"/>
      <c r="AE118" s="922"/>
      <c r="AF118" s="920" t="s">
        <v>401</v>
      </c>
      <c r="AG118" s="921"/>
      <c r="AH118" s="921"/>
      <c r="AI118" s="921"/>
      <c r="AJ118" s="922"/>
      <c r="AK118" s="920" t="s">
        <v>290</v>
      </c>
      <c r="AL118" s="921"/>
      <c r="AM118" s="921"/>
      <c r="AN118" s="921"/>
      <c r="AO118" s="922"/>
      <c r="AP118" s="998" t="s">
        <v>402</v>
      </c>
      <c r="AQ118" s="999"/>
      <c r="AR118" s="999"/>
      <c r="AS118" s="999"/>
      <c r="AT118" s="1000"/>
      <c r="AU118" s="936"/>
      <c r="AV118" s="937"/>
      <c r="AW118" s="937"/>
      <c r="AX118" s="937"/>
      <c r="AY118" s="937"/>
      <c r="AZ118" s="1001" t="s">
        <v>438</v>
      </c>
      <c r="BA118" s="993"/>
      <c r="BB118" s="993"/>
      <c r="BC118" s="993"/>
      <c r="BD118" s="993"/>
      <c r="BE118" s="993"/>
      <c r="BF118" s="993"/>
      <c r="BG118" s="993"/>
      <c r="BH118" s="993"/>
      <c r="BI118" s="993"/>
      <c r="BJ118" s="993"/>
      <c r="BK118" s="993"/>
      <c r="BL118" s="993"/>
      <c r="BM118" s="993"/>
      <c r="BN118" s="993"/>
      <c r="BO118" s="993"/>
      <c r="BP118" s="994"/>
      <c r="BQ118" s="1027" t="s">
        <v>361</v>
      </c>
      <c r="BR118" s="1028"/>
      <c r="BS118" s="1028"/>
      <c r="BT118" s="1028"/>
      <c r="BU118" s="1028"/>
      <c r="BV118" s="1028" t="s">
        <v>411</v>
      </c>
      <c r="BW118" s="1028"/>
      <c r="BX118" s="1028"/>
      <c r="BY118" s="1028"/>
      <c r="BZ118" s="1028"/>
      <c r="CA118" s="1028" t="s">
        <v>410</v>
      </c>
      <c r="CB118" s="1028"/>
      <c r="CC118" s="1028"/>
      <c r="CD118" s="1028"/>
      <c r="CE118" s="1028"/>
      <c r="CF118" s="948" t="s">
        <v>408</v>
      </c>
      <c r="CG118" s="949"/>
      <c r="CH118" s="949"/>
      <c r="CI118" s="949"/>
      <c r="CJ118" s="949"/>
      <c r="CK118" s="976"/>
      <c r="CL118" s="977"/>
      <c r="CM118" s="950" t="s">
        <v>439</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408</v>
      </c>
      <c r="DH118" s="987"/>
      <c r="DI118" s="987"/>
      <c r="DJ118" s="987"/>
      <c r="DK118" s="988"/>
      <c r="DL118" s="989" t="s">
        <v>408</v>
      </c>
      <c r="DM118" s="987"/>
      <c r="DN118" s="987"/>
      <c r="DO118" s="987"/>
      <c r="DP118" s="988"/>
      <c r="DQ118" s="989" t="s">
        <v>411</v>
      </c>
      <c r="DR118" s="987"/>
      <c r="DS118" s="987"/>
      <c r="DT118" s="987"/>
      <c r="DU118" s="988"/>
      <c r="DV118" s="990" t="s">
        <v>411</v>
      </c>
      <c r="DW118" s="991"/>
      <c r="DX118" s="991"/>
      <c r="DY118" s="991"/>
      <c r="DZ118" s="992"/>
    </row>
    <row r="119" spans="1:130" s="226" customFormat="1" ht="26.25" customHeight="1" x14ac:dyDescent="0.15">
      <c r="A119" s="1084" t="s">
        <v>406</v>
      </c>
      <c r="B119" s="975"/>
      <c r="C119" s="957" t="s">
        <v>407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413</v>
      </c>
      <c r="AB119" s="928"/>
      <c r="AC119" s="928"/>
      <c r="AD119" s="928"/>
      <c r="AE119" s="929"/>
      <c r="AF119" s="930" t="s">
        <v>434</v>
      </c>
      <c r="AG119" s="928"/>
      <c r="AH119" s="928"/>
      <c r="AI119" s="928"/>
      <c r="AJ119" s="929"/>
      <c r="AK119" s="930" t="s">
        <v>431</v>
      </c>
      <c r="AL119" s="928"/>
      <c r="AM119" s="928"/>
      <c r="AN119" s="928"/>
      <c r="AO119" s="929"/>
      <c r="AP119" s="931" t="s">
        <v>431</v>
      </c>
      <c r="AQ119" s="932"/>
      <c r="AR119" s="932"/>
      <c r="AS119" s="932"/>
      <c r="AT119" s="933"/>
      <c r="AU119" s="938"/>
      <c r="AV119" s="939"/>
      <c r="AW119" s="939"/>
      <c r="AX119" s="939"/>
      <c r="AY119" s="939"/>
      <c r="AZ119" s="247" t="s">
        <v>190</v>
      </c>
      <c r="BA119" s="247"/>
      <c r="BB119" s="247"/>
      <c r="BC119" s="247"/>
      <c r="BD119" s="247"/>
      <c r="BE119" s="247"/>
      <c r="BF119" s="247"/>
      <c r="BG119" s="247"/>
      <c r="BH119" s="247"/>
      <c r="BI119" s="247"/>
      <c r="BJ119" s="247"/>
      <c r="BK119" s="247"/>
      <c r="BL119" s="247"/>
      <c r="BM119" s="247"/>
      <c r="BN119" s="247"/>
      <c r="BO119" s="1005" t="s">
        <v>440</v>
      </c>
      <c r="BP119" s="1033"/>
      <c r="BQ119" s="1027">
        <v>8013461</v>
      </c>
      <c r="BR119" s="1028"/>
      <c r="BS119" s="1028"/>
      <c r="BT119" s="1028"/>
      <c r="BU119" s="1028"/>
      <c r="BV119" s="1028">
        <v>7683009</v>
      </c>
      <c r="BW119" s="1028"/>
      <c r="BX119" s="1028"/>
      <c r="BY119" s="1028"/>
      <c r="BZ119" s="1028"/>
      <c r="CA119" s="1028">
        <v>7456474</v>
      </c>
      <c r="CB119" s="1028"/>
      <c r="CC119" s="1028"/>
      <c r="CD119" s="1028"/>
      <c r="CE119" s="1028"/>
      <c r="CF119" s="1029"/>
      <c r="CG119" s="1030"/>
      <c r="CH119" s="1030"/>
      <c r="CI119" s="1030"/>
      <c r="CJ119" s="1031"/>
      <c r="CK119" s="978"/>
      <c r="CL119" s="979"/>
      <c r="CM119" s="1001" t="s">
        <v>441</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361</v>
      </c>
      <c r="DH119" s="1014"/>
      <c r="DI119" s="1014"/>
      <c r="DJ119" s="1014"/>
      <c r="DK119" s="1015"/>
      <c r="DL119" s="1013" t="s">
        <v>361</v>
      </c>
      <c r="DM119" s="1014"/>
      <c r="DN119" s="1014"/>
      <c r="DO119" s="1014"/>
      <c r="DP119" s="1015"/>
      <c r="DQ119" s="1013" t="s">
        <v>411</v>
      </c>
      <c r="DR119" s="1014"/>
      <c r="DS119" s="1014"/>
      <c r="DT119" s="1014"/>
      <c r="DU119" s="1015"/>
      <c r="DV119" s="1016" t="s">
        <v>361</v>
      </c>
      <c r="DW119" s="1017"/>
      <c r="DX119" s="1017"/>
      <c r="DY119" s="1017"/>
      <c r="DZ119" s="1018"/>
    </row>
    <row r="120" spans="1:130" s="226" customFormat="1" ht="26.25" customHeight="1" x14ac:dyDescent="0.15">
      <c r="A120" s="1085"/>
      <c r="B120" s="977"/>
      <c r="C120" s="950" t="s">
        <v>414</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361</v>
      </c>
      <c r="AB120" s="987"/>
      <c r="AC120" s="987"/>
      <c r="AD120" s="987"/>
      <c r="AE120" s="988"/>
      <c r="AF120" s="989" t="s">
        <v>361</v>
      </c>
      <c r="AG120" s="987"/>
      <c r="AH120" s="987"/>
      <c r="AI120" s="987"/>
      <c r="AJ120" s="988"/>
      <c r="AK120" s="989" t="s">
        <v>411</v>
      </c>
      <c r="AL120" s="987"/>
      <c r="AM120" s="987"/>
      <c r="AN120" s="987"/>
      <c r="AO120" s="988"/>
      <c r="AP120" s="990" t="s">
        <v>434</v>
      </c>
      <c r="AQ120" s="991"/>
      <c r="AR120" s="991"/>
      <c r="AS120" s="991"/>
      <c r="AT120" s="992"/>
      <c r="AU120" s="1019" t="s">
        <v>442</v>
      </c>
      <c r="AV120" s="1020"/>
      <c r="AW120" s="1020"/>
      <c r="AX120" s="1020"/>
      <c r="AY120" s="1021"/>
      <c r="AZ120" s="957" t="s">
        <v>443</v>
      </c>
      <c r="BA120" s="925"/>
      <c r="BB120" s="925"/>
      <c r="BC120" s="925"/>
      <c r="BD120" s="925"/>
      <c r="BE120" s="925"/>
      <c r="BF120" s="925"/>
      <c r="BG120" s="925"/>
      <c r="BH120" s="925"/>
      <c r="BI120" s="925"/>
      <c r="BJ120" s="925"/>
      <c r="BK120" s="925"/>
      <c r="BL120" s="925"/>
      <c r="BM120" s="925"/>
      <c r="BN120" s="925"/>
      <c r="BO120" s="925"/>
      <c r="BP120" s="926"/>
      <c r="BQ120" s="958">
        <v>8459076</v>
      </c>
      <c r="BR120" s="959"/>
      <c r="BS120" s="959"/>
      <c r="BT120" s="959"/>
      <c r="BU120" s="959"/>
      <c r="BV120" s="959">
        <v>8941780</v>
      </c>
      <c r="BW120" s="959"/>
      <c r="BX120" s="959"/>
      <c r="BY120" s="959"/>
      <c r="BZ120" s="959"/>
      <c r="CA120" s="959">
        <v>10007305</v>
      </c>
      <c r="CB120" s="959"/>
      <c r="CC120" s="959"/>
      <c r="CD120" s="959"/>
      <c r="CE120" s="959"/>
      <c r="CF120" s="972">
        <v>154.69999999999999</v>
      </c>
      <c r="CG120" s="973"/>
      <c r="CH120" s="973"/>
      <c r="CI120" s="973"/>
      <c r="CJ120" s="973"/>
      <c r="CK120" s="1034" t="s">
        <v>444</v>
      </c>
      <c r="CL120" s="1035"/>
      <c r="CM120" s="1035"/>
      <c r="CN120" s="1035"/>
      <c r="CO120" s="1036"/>
      <c r="CP120" s="1042" t="s">
        <v>445</v>
      </c>
      <c r="CQ120" s="1043"/>
      <c r="CR120" s="1043"/>
      <c r="CS120" s="1043"/>
      <c r="CT120" s="1043"/>
      <c r="CU120" s="1043"/>
      <c r="CV120" s="1043"/>
      <c r="CW120" s="1043"/>
      <c r="CX120" s="1043"/>
      <c r="CY120" s="1043"/>
      <c r="CZ120" s="1043"/>
      <c r="DA120" s="1043"/>
      <c r="DB120" s="1043"/>
      <c r="DC120" s="1043"/>
      <c r="DD120" s="1043"/>
      <c r="DE120" s="1043"/>
      <c r="DF120" s="1044"/>
      <c r="DG120" s="958">
        <v>1912341</v>
      </c>
      <c r="DH120" s="959"/>
      <c r="DI120" s="959"/>
      <c r="DJ120" s="959"/>
      <c r="DK120" s="959"/>
      <c r="DL120" s="959">
        <v>1790388</v>
      </c>
      <c r="DM120" s="959"/>
      <c r="DN120" s="959"/>
      <c r="DO120" s="959"/>
      <c r="DP120" s="959"/>
      <c r="DQ120" s="959">
        <v>1676934</v>
      </c>
      <c r="DR120" s="959"/>
      <c r="DS120" s="959"/>
      <c r="DT120" s="959"/>
      <c r="DU120" s="959"/>
      <c r="DV120" s="960">
        <v>25.9</v>
      </c>
      <c r="DW120" s="960"/>
      <c r="DX120" s="960"/>
      <c r="DY120" s="960"/>
      <c r="DZ120" s="961"/>
    </row>
    <row r="121" spans="1:130" s="226" customFormat="1" ht="26.25" customHeight="1" x14ac:dyDescent="0.15">
      <c r="A121" s="1085"/>
      <c r="B121" s="977"/>
      <c r="C121" s="1002" t="s">
        <v>446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411</v>
      </c>
      <c r="AB121" s="987"/>
      <c r="AC121" s="987"/>
      <c r="AD121" s="987"/>
      <c r="AE121" s="988"/>
      <c r="AF121" s="989" t="s">
        <v>361</v>
      </c>
      <c r="AG121" s="987"/>
      <c r="AH121" s="987"/>
      <c r="AI121" s="987"/>
      <c r="AJ121" s="988"/>
      <c r="AK121" s="989" t="s">
        <v>434</v>
      </c>
      <c r="AL121" s="987"/>
      <c r="AM121" s="987"/>
      <c r="AN121" s="987"/>
      <c r="AO121" s="988"/>
      <c r="AP121" s="990" t="s">
        <v>431</v>
      </c>
      <c r="AQ121" s="991"/>
      <c r="AR121" s="991"/>
      <c r="AS121" s="991"/>
      <c r="AT121" s="992"/>
      <c r="AU121" s="1022"/>
      <c r="AV121" s="1023"/>
      <c r="AW121" s="1023"/>
      <c r="AX121" s="1023"/>
      <c r="AY121" s="1024"/>
      <c r="AZ121" s="950" t="s">
        <v>447</v>
      </c>
      <c r="BA121" s="951"/>
      <c r="BB121" s="951"/>
      <c r="BC121" s="951"/>
      <c r="BD121" s="951"/>
      <c r="BE121" s="951"/>
      <c r="BF121" s="951"/>
      <c r="BG121" s="951"/>
      <c r="BH121" s="951"/>
      <c r="BI121" s="951"/>
      <c r="BJ121" s="951"/>
      <c r="BK121" s="951"/>
      <c r="BL121" s="951"/>
      <c r="BM121" s="951"/>
      <c r="BN121" s="951"/>
      <c r="BO121" s="951"/>
      <c r="BP121" s="952"/>
      <c r="BQ121" s="953">
        <v>33325</v>
      </c>
      <c r="BR121" s="954"/>
      <c r="BS121" s="954"/>
      <c r="BT121" s="954"/>
      <c r="BU121" s="954"/>
      <c r="BV121" s="954">
        <v>21374</v>
      </c>
      <c r="BW121" s="954"/>
      <c r="BX121" s="954"/>
      <c r="BY121" s="954"/>
      <c r="BZ121" s="954"/>
      <c r="CA121" s="954">
        <v>13687</v>
      </c>
      <c r="CB121" s="954"/>
      <c r="CC121" s="954"/>
      <c r="CD121" s="954"/>
      <c r="CE121" s="954"/>
      <c r="CF121" s="948">
        <v>0.2</v>
      </c>
      <c r="CG121" s="949"/>
      <c r="CH121" s="949"/>
      <c r="CI121" s="949"/>
      <c r="CJ121" s="949"/>
      <c r="CK121" s="1037"/>
      <c r="CL121" s="1038"/>
      <c r="CM121" s="1038"/>
      <c r="CN121" s="1038"/>
      <c r="CO121" s="1039"/>
      <c r="CP121" s="1047" t="s">
        <v>448</v>
      </c>
      <c r="CQ121" s="1048"/>
      <c r="CR121" s="1048"/>
      <c r="CS121" s="1048"/>
      <c r="CT121" s="1048"/>
      <c r="CU121" s="1048"/>
      <c r="CV121" s="1048"/>
      <c r="CW121" s="1048"/>
      <c r="CX121" s="1048"/>
      <c r="CY121" s="1048"/>
      <c r="CZ121" s="1048"/>
      <c r="DA121" s="1048"/>
      <c r="DB121" s="1048"/>
      <c r="DC121" s="1048"/>
      <c r="DD121" s="1048"/>
      <c r="DE121" s="1048"/>
      <c r="DF121" s="1049"/>
      <c r="DG121" s="953">
        <v>600744</v>
      </c>
      <c r="DH121" s="954"/>
      <c r="DI121" s="954"/>
      <c r="DJ121" s="954"/>
      <c r="DK121" s="954"/>
      <c r="DL121" s="954">
        <v>559769</v>
      </c>
      <c r="DM121" s="954"/>
      <c r="DN121" s="954"/>
      <c r="DO121" s="954"/>
      <c r="DP121" s="954"/>
      <c r="DQ121" s="954">
        <v>518019</v>
      </c>
      <c r="DR121" s="954"/>
      <c r="DS121" s="954"/>
      <c r="DT121" s="954"/>
      <c r="DU121" s="954"/>
      <c r="DV121" s="955">
        <v>8</v>
      </c>
      <c r="DW121" s="955"/>
      <c r="DX121" s="955"/>
      <c r="DY121" s="955"/>
      <c r="DZ121" s="956"/>
    </row>
    <row r="122" spans="1:130" s="226" customFormat="1" ht="26.25" customHeight="1" x14ac:dyDescent="0.15">
      <c r="A122" s="1085"/>
      <c r="B122" s="977"/>
      <c r="C122" s="950" t="s">
        <v>426</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431</v>
      </c>
      <c r="AB122" s="987"/>
      <c r="AC122" s="987"/>
      <c r="AD122" s="987"/>
      <c r="AE122" s="988"/>
      <c r="AF122" s="989" t="s">
        <v>361</v>
      </c>
      <c r="AG122" s="987"/>
      <c r="AH122" s="987"/>
      <c r="AI122" s="987"/>
      <c r="AJ122" s="988"/>
      <c r="AK122" s="989" t="s">
        <v>361</v>
      </c>
      <c r="AL122" s="987"/>
      <c r="AM122" s="987"/>
      <c r="AN122" s="987"/>
      <c r="AO122" s="988"/>
      <c r="AP122" s="990" t="s">
        <v>434</v>
      </c>
      <c r="AQ122" s="991"/>
      <c r="AR122" s="991"/>
      <c r="AS122" s="991"/>
      <c r="AT122" s="992"/>
      <c r="AU122" s="1022"/>
      <c r="AV122" s="1023"/>
      <c r="AW122" s="1023"/>
      <c r="AX122" s="1023"/>
      <c r="AY122" s="1024"/>
      <c r="AZ122" s="1001" t="s">
        <v>449</v>
      </c>
      <c r="BA122" s="993"/>
      <c r="BB122" s="993"/>
      <c r="BC122" s="993"/>
      <c r="BD122" s="993"/>
      <c r="BE122" s="993"/>
      <c r="BF122" s="993"/>
      <c r="BG122" s="993"/>
      <c r="BH122" s="993"/>
      <c r="BI122" s="993"/>
      <c r="BJ122" s="993"/>
      <c r="BK122" s="993"/>
      <c r="BL122" s="993"/>
      <c r="BM122" s="993"/>
      <c r="BN122" s="993"/>
      <c r="BO122" s="993"/>
      <c r="BP122" s="994"/>
      <c r="BQ122" s="1027">
        <v>9078750</v>
      </c>
      <c r="BR122" s="1028"/>
      <c r="BS122" s="1028"/>
      <c r="BT122" s="1028"/>
      <c r="BU122" s="1028"/>
      <c r="BV122" s="1028">
        <v>8942902</v>
      </c>
      <c r="BW122" s="1028"/>
      <c r="BX122" s="1028"/>
      <c r="BY122" s="1028"/>
      <c r="BZ122" s="1028"/>
      <c r="CA122" s="1028">
        <v>8650460</v>
      </c>
      <c r="CB122" s="1028"/>
      <c r="CC122" s="1028"/>
      <c r="CD122" s="1028"/>
      <c r="CE122" s="1028"/>
      <c r="CF122" s="1045">
        <v>133.69999999999999</v>
      </c>
      <c r="CG122" s="1046"/>
      <c r="CH122" s="1046"/>
      <c r="CI122" s="1046"/>
      <c r="CJ122" s="1046"/>
      <c r="CK122" s="1037"/>
      <c r="CL122" s="1038"/>
      <c r="CM122" s="1038"/>
      <c r="CN122" s="1038"/>
      <c r="CO122" s="1039"/>
      <c r="CP122" s="1047" t="s">
        <v>450</v>
      </c>
      <c r="CQ122" s="1048"/>
      <c r="CR122" s="1048"/>
      <c r="CS122" s="1048"/>
      <c r="CT122" s="1048"/>
      <c r="CU122" s="1048"/>
      <c r="CV122" s="1048"/>
      <c r="CW122" s="1048"/>
      <c r="CX122" s="1048"/>
      <c r="CY122" s="1048"/>
      <c r="CZ122" s="1048"/>
      <c r="DA122" s="1048"/>
      <c r="DB122" s="1048"/>
      <c r="DC122" s="1048"/>
      <c r="DD122" s="1048"/>
      <c r="DE122" s="1048"/>
      <c r="DF122" s="1049"/>
      <c r="DG122" s="953">
        <v>165095</v>
      </c>
      <c r="DH122" s="954"/>
      <c r="DI122" s="954"/>
      <c r="DJ122" s="954"/>
      <c r="DK122" s="954"/>
      <c r="DL122" s="954">
        <v>159670</v>
      </c>
      <c r="DM122" s="954"/>
      <c r="DN122" s="954"/>
      <c r="DO122" s="954"/>
      <c r="DP122" s="954"/>
      <c r="DQ122" s="954">
        <v>155874</v>
      </c>
      <c r="DR122" s="954"/>
      <c r="DS122" s="954"/>
      <c r="DT122" s="954"/>
      <c r="DU122" s="954"/>
      <c r="DV122" s="955">
        <v>2.4</v>
      </c>
      <c r="DW122" s="955"/>
      <c r="DX122" s="955"/>
      <c r="DY122" s="955"/>
      <c r="DZ122" s="956"/>
    </row>
    <row r="123" spans="1:130" s="226" customFormat="1" ht="26.25" customHeight="1" x14ac:dyDescent="0.15">
      <c r="A123" s="1085"/>
      <c r="B123" s="977"/>
      <c r="C123" s="950" t="s">
        <v>433</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418</v>
      </c>
      <c r="AB123" s="987"/>
      <c r="AC123" s="987"/>
      <c r="AD123" s="987"/>
      <c r="AE123" s="988"/>
      <c r="AF123" s="989" t="s">
        <v>411</v>
      </c>
      <c r="AG123" s="987"/>
      <c r="AH123" s="987"/>
      <c r="AI123" s="987"/>
      <c r="AJ123" s="988"/>
      <c r="AK123" s="989" t="s">
        <v>413</v>
      </c>
      <c r="AL123" s="987"/>
      <c r="AM123" s="987"/>
      <c r="AN123" s="987"/>
      <c r="AO123" s="988"/>
      <c r="AP123" s="990" t="s">
        <v>411</v>
      </c>
      <c r="AQ123" s="991"/>
      <c r="AR123" s="991"/>
      <c r="AS123" s="991"/>
      <c r="AT123" s="992"/>
      <c r="AU123" s="1025"/>
      <c r="AV123" s="1026"/>
      <c r="AW123" s="1026"/>
      <c r="AX123" s="1026"/>
      <c r="AY123" s="1026"/>
      <c r="AZ123" s="247" t="s">
        <v>190</v>
      </c>
      <c r="BA123" s="247"/>
      <c r="BB123" s="247"/>
      <c r="BC123" s="247"/>
      <c r="BD123" s="247"/>
      <c r="BE123" s="247"/>
      <c r="BF123" s="247"/>
      <c r="BG123" s="247"/>
      <c r="BH123" s="247"/>
      <c r="BI123" s="247"/>
      <c r="BJ123" s="247"/>
      <c r="BK123" s="247"/>
      <c r="BL123" s="247"/>
      <c r="BM123" s="247"/>
      <c r="BN123" s="247"/>
      <c r="BO123" s="1005" t="s">
        <v>451</v>
      </c>
      <c r="BP123" s="1033"/>
      <c r="BQ123" s="1091">
        <v>17571151</v>
      </c>
      <c r="BR123" s="1092"/>
      <c r="BS123" s="1092"/>
      <c r="BT123" s="1092"/>
      <c r="BU123" s="1092"/>
      <c r="BV123" s="1092">
        <v>17906056</v>
      </c>
      <c r="BW123" s="1092"/>
      <c r="BX123" s="1092"/>
      <c r="BY123" s="1092"/>
      <c r="BZ123" s="1092"/>
      <c r="CA123" s="1092">
        <v>18671452</v>
      </c>
      <c r="CB123" s="1092"/>
      <c r="CC123" s="1092"/>
      <c r="CD123" s="1092"/>
      <c r="CE123" s="1092"/>
      <c r="CF123" s="1029"/>
      <c r="CG123" s="1030"/>
      <c r="CH123" s="1030"/>
      <c r="CI123" s="1030"/>
      <c r="CJ123" s="1031"/>
      <c r="CK123" s="1037"/>
      <c r="CL123" s="1038"/>
      <c r="CM123" s="1038"/>
      <c r="CN123" s="1038"/>
      <c r="CO123" s="1039"/>
      <c r="CP123" s="1047" t="s">
        <v>452</v>
      </c>
      <c r="CQ123" s="1048"/>
      <c r="CR123" s="1048"/>
      <c r="CS123" s="1048"/>
      <c r="CT123" s="1048"/>
      <c r="CU123" s="1048"/>
      <c r="CV123" s="1048"/>
      <c r="CW123" s="1048"/>
      <c r="CX123" s="1048"/>
      <c r="CY123" s="1048"/>
      <c r="CZ123" s="1048"/>
      <c r="DA123" s="1048"/>
      <c r="DB123" s="1048"/>
      <c r="DC123" s="1048"/>
      <c r="DD123" s="1048"/>
      <c r="DE123" s="1048"/>
      <c r="DF123" s="1049"/>
      <c r="DG123" s="986">
        <v>39950</v>
      </c>
      <c r="DH123" s="987"/>
      <c r="DI123" s="987"/>
      <c r="DJ123" s="987"/>
      <c r="DK123" s="988"/>
      <c r="DL123" s="989">
        <v>34192</v>
      </c>
      <c r="DM123" s="987"/>
      <c r="DN123" s="987"/>
      <c r="DO123" s="987"/>
      <c r="DP123" s="988"/>
      <c r="DQ123" s="989">
        <v>28281</v>
      </c>
      <c r="DR123" s="987"/>
      <c r="DS123" s="987"/>
      <c r="DT123" s="987"/>
      <c r="DU123" s="988"/>
      <c r="DV123" s="990">
        <v>0.4</v>
      </c>
      <c r="DW123" s="991"/>
      <c r="DX123" s="991"/>
      <c r="DY123" s="991"/>
      <c r="DZ123" s="992"/>
    </row>
    <row r="124" spans="1:130" s="226" customFormat="1" ht="26.25" customHeight="1" thickBot="1" x14ac:dyDescent="0.2">
      <c r="A124" s="1085"/>
      <c r="B124" s="977"/>
      <c r="C124" s="950" t="s">
        <v>437</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431</v>
      </c>
      <c r="AB124" s="987"/>
      <c r="AC124" s="987"/>
      <c r="AD124" s="987"/>
      <c r="AE124" s="988"/>
      <c r="AF124" s="989" t="s">
        <v>431</v>
      </c>
      <c r="AG124" s="987"/>
      <c r="AH124" s="987"/>
      <c r="AI124" s="987"/>
      <c r="AJ124" s="988"/>
      <c r="AK124" s="989" t="s">
        <v>408</v>
      </c>
      <c r="AL124" s="987"/>
      <c r="AM124" s="987"/>
      <c r="AN124" s="987"/>
      <c r="AO124" s="988"/>
      <c r="AP124" s="990" t="s">
        <v>431</v>
      </c>
      <c r="AQ124" s="991"/>
      <c r="AR124" s="991"/>
      <c r="AS124" s="991"/>
      <c r="AT124" s="992"/>
      <c r="AU124" s="1087" t="s">
        <v>453</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408</v>
      </c>
      <c r="BR124" s="1055"/>
      <c r="BS124" s="1055"/>
      <c r="BT124" s="1055"/>
      <c r="BU124" s="1055"/>
      <c r="BV124" s="1055" t="s">
        <v>411</v>
      </c>
      <c r="BW124" s="1055"/>
      <c r="BX124" s="1055"/>
      <c r="BY124" s="1055"/>
      <c r="BZ124" s="1055"/>
      <c r="CA124" s="1055" t="s">
        <v>382</v>
      </c>
      <c r="CB124" s="1055"/>
      <c r="CC124" s="1055"/>
      <c r="CD124" s="1055"/>
      <c r="CE124" s="1055"/>
      <c r="CF124" s="1056"/>
      <c r="CG124" s="1057"/>
      <c r="CH124" s="1057"/>
      <c r="CI124" s="1057"/>
      <c r="CJ124" s="1058"/>
      <c r="CK124" s="1040"/>
      <c r="CL124" s="1040"/>
      <c r="CM124" s="1040"/>
      <c r="CN124" s="1040"/>
      <c r="CO124" s="1041"/>
      <c r="CP124" s="1047" t="s">
        <v>454</v>
      </c>
      <c r="CQ124" s="1048"/>
      <c r="CR124" s="1048"/>
      <c r="CS124" s="1048"/>
      <c r="CT124" s="1048"/>
      <c r="CU124" s="1048"/>
      <c r="CV124" s="1048"/>
      <c r="CW124" s="1048"/>
      <c r="CX124" s="1048"/>
      <c r="CY124" s="1048"/>
      <c r="CZ124" s="1048"/>
      <c r="DA124" s="1048"/>
      <c r="DB124" s="1048"/>
      <c r="DC124" s="1048"/>
      <c r="DD124" s="1048"/>
      <c r="DE124" s="1048"/>
      <c r="DF124" s="1049"/>
      <c r="DG124" s="1032" t="s">
        <v>361</v>
      </c>
      <c r="DH124" s="1014"/>
      <c r="DI124" s="1014"/>
      <c r="DJ124" s="1014"/>
      <c r="DK124" s="1015"/>
      <c r="DL124" s="1013" t="s">
        <v>408</v>
      </c>
      <c r="DM124" s="1014"/>
      <c r="DN124" s="1014"/>
      <c r="DO124" s="1014"/>
      <c r="DP124" s="1015"/>
      <c r="DQ124" s="1013" t="s">
        <v>413</v>
      </c>
      <c r="DR124" s="1014"/>
      <c r="DS124" s="1014"/>
      <c r="DT124" s="1014"/>
      <c r="DU124" s="1015"/>
      <c r="DV124" s="1016" t="s">
        <v>418</v>
      </c>
      <c r="DW124" s="1017"/>
      <c r="DX124" s="1017"/>
      <c r="DY124" s="1017"/>
      <c r="DZ124" s="1018"/>
    </row>
    <row r="125" spans="1:130" s="226" customFormat="1" ht="26.25" customHeight="1" x14ac:dyDescent="0.15">
      <c r="A125" s="1085"/>
      <c r="B125" s="977"/>
      <c r="C125" s="950" t="s">
        <v>439</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361</v>
      </c>
      <c r="AB125" s="987"/>
      <c r="AC125" s="987"/>
      <c r="AD125" s="987"/>
      <c r="AE125" s="988"/>
      <c r="AF125" s="989" t="s">
        <v>413</v>
      </c>
      <c r="AG125" s="987"/>
      <c r="AH125" s="987"/>
      <c r="AI125" s="987"/>
      <c r="AJ125" s="988"/>
      <c r="AK125" s="989" t="s">
        <v>408</v>
      </c>
      <c r="AL125" s="987"/>
      <c r="AM125" s="987"/>
      <c r="AN125" s="987"/>
      <c r="AO125" s="988"/>
      <c r="AP125" s="990" t="s">
        <v>413</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455</v>
      </c>
      <c r="CL125" s="1035"/>
      <c r="CM125" s="1035"/>
      <c r="CN125" s="1035"/>
      <c r="CO125" s="1036"/>
      <c r="CP125" s="957" t="s">
        <v>456</v>
      </c>
      <c r="CQ125" s="925"/>
      <c r="CR125" s="925"/>
      <c r="CS125" s="925"/>
      <c r="CT125" s="925"/>
      <c r="CU125" s="925"/>
      <c r="CV125" s="925"/>
      <c r="CW125" s="925"/>
      <c r="CX125" s="925"/>
      <c r="CY125" s="925"/>
      <c r="CZ125" s="925"/>
      <c r="DA125" s="925"/>
      <c r="DB125" s="925"/>
      <c r="DC125" s="925"/>
      <c r="DD125" s="925"/>
      <c r="DE125" s="925"/>
      <c r="DF125" s="926"/>
      <c r="DG125" s="958" t="s">
        <v>361</v>
      </c>
      <c r="DH125" s="959"/>
      <c r="DI125" s="959"/>
      <c r="DJ125" s="959"/>
      <c r="DK125" s="959"/>
      <c r="DL125" s="959" t="s">
        <v>411</v>
      </c>
      <c r="DM125" s="959"/>
      <c r="DN125" s="959"/>
      <c r="DO125" s="959"/>
      <c r="DP125" s="959"/>
      <c r="DQ125" s="959" t="s">
        <v>361</v>
      </c>
      <c r="DR125" s="959"/>
      <c r="DS125" s="959"/>
      <c r="DT125" s="959"/>
      <c r="DU125" s="959"/>
      <c r="DV125" s="960" t="s">
        <v>413</v>
      </c>
      <c r="DW125" s="960"/>
      <c r="DX125" s="960"/>
      <c r="DY125" s="960"/>
      <c r="DZ125" s="961"/>
    </row>
    <row r="126" spans="1:130" s="226" customFormat="1" ht="26.25" customHeight="1" thickBot="1" x14ac:dyDescent="0.2">
      <c r="A126" s="1085"/>
      <c r="B126" s="977"/>
      <c r="C126" s="950" t="s">
        <v>441</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361</v>
      </c>
      <c r="AB126" s="987"/>
      <c r="AC126" s="987"/>
      <c r="AD126" s="987"/>
      <c r="AE126" s="988"/>
      <c r="AF126" s="989" t="s">
        <v>361</v>
      </c>
      <c r="AG126" s="987"/>
      <c r="AH126" s="987"/>
      <c r="AI126" s="987"/>
      <c r="AJ126" s="988"/>
      <c r="AK126" s="989" t="s">
        <v>361</v>
      </c>
      <c r="AL126" s="987"/>
      <c r="AM126" s="987"/>
      <c r="AN126" s="987"/>
      <c r="AO126" s="988"/>
      <c r="AP126" s="990" t="s">
        <v>411</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457</v>
      </c>
      <c r="CQ126" s="951"/>
      <c r="CR126" s="951"/>
      <c r="CS126" s="951"/>
      <c r="CT126" s="951"/>
      <c r="CU126" s="951"/>
      <c r="CV126" s="951"/>
      <c r="CW126" s="951"/>
      <c r="CX126" s="951"/>
      <c r="CY126" s="951"/>
      <c r="CZ126" s="951"/>
      <c r="DA126" s="951"/>
      <c r="DB126" s="951"/>
      <c r="DC126" s="951"/>
      <c r="DD126" s="951"/>
      <c r="DE126" s="951"/>
      <c r="DF126" s="952"/>
      <c r="DG126" s="953" t="s">
        <v>418</v>
      </c>
      <c r="DH126" s="954"/>
      <c r="DI126" s="954"/>
      <c r="DJ126" s="954"/>
      <c r="DK126" s="954"/>
      <c r="DL126" s="954" t="s">
        <v>413</v>
      </c>
      <c r="DM126" s="954"/>
      <c r="DN126" s="954"/>
      <c r="DO126" s="954"/>
      <c r="DP126" s="954"/>
      <c r="DQ126" s="954" t="s">
        <v>361</v>
      </c>
      <c r="DR126" s="954"/>
      <c r="DS126" s="954"/>
      <c r="DT126" s="954"/>
      <c r="DU126" s="954"/>
      <c r="DV126" s="955" t="s">
        <v>411</v>
      </c>
      <c r="DW126" s="955"/>
      <c r="DX126" s="955"/>
      <c r="DY126" s="955"/>
      <c r="DZ126" s="956"/>
    </row>
    <row r="127" spans="1:130" s="226" customFormat="1" ht="26.25" customHeight="1" x14ac:dyDescent="0.15">
      <c r="A127" s="1086"/>
      <c r="B127" s="979"/>
      <c r="C127" s="1001" t="s">
        <v>458</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2639</v>
      </c>
      <c r="AB127" s="987"/>
      <c r="AC127" s="987"/>
      <c r="AD127" s="987"/>
      <c r="AE127" s="988"/>
      <c r="AF127" s="989">
        <v>2215</v>
      </c>
      <c r="AG127" s="987"/>
      <c r="AH127" s="987"/>
      <c r="AI127" s="987"/>
      <c r="AJ127" s="988"/>
      <c r="AK127" s="989">
        <v>3021</v>
      </c>
      <c r="AL127" s="987"/>
      <c r="AM127" s="987"/>
      <c r="AN127" s="987"/>
      <c r="AO127" s="988"/>
      <c r="AP127" s="990">
        <v>0</v>
      </c>
      <c r="AQ127" s="991"/>
      <c r="AR127" s="991"/>
      <c r="AS127" s="991"/>
      <c r="AT127" s="992"/>
      <c r="AU127" s="228"/>
      <c r="AV127" s="228"/>
      <c r="AW127" s="228"/>
      <c r="AX127" s="1059" t="s">
        <v>459</v>
      </c>
      <c r="AY127" s="1060"/>
      <c r="AZ127" s="1060"/>
      <c r="BA127" s="1060"/>
      <c r="BB127" s="1060"/>
      <c r="BC127" s="1060"/>
      <c r="BD127" s="1060"/>
      <c r="BE127" s="1061"/>
      <c r="BF127" s="1062" t="s">
        <v>460</v>
      </c>
      <c r="BG127" s="1060"/>
      <c r="BH127" s="1060"/>
      <c r="BI127" s="1060"/>
      <c r="BJ127" s="1060"/>
      <c r="BK127" s="1060"/>
      <c r="BL127" s="1061"/>
      <c r="BM127" s="1062" t="s">
        <v>461</v>
      </c>
      <c r="BN127" s="1060"/>
      <c r="BO127" s="1060"/>
      <c r="BP127" s="1060"/>
      <c r="BQ127" s="1060"/>
      <c r="BR127" s="1060"/>
      <c r="BS127" s="1061"/>
      <c r="BT127" s="1062" t="s">
        <v>462</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463</v>
      </c>
      <c r="CQ127" s="951"/>
      <c r="CR127" s="951"/>
      <c r="CS127" s="951"/>
      <c r="CT127" s="951"/>
      <c r="CU127" s="951"/>
      <c r="CV127" s="951"/>
      <c r="CW127" s="951"/>
      <c r="CX127" s="951"/>
      <c r="CY127" s="951"/>
      <c r="CZ127" s="951"/>
      <c r="DA127" s="951"/>
      <c r="DB127" s="951"/>
      <c r="DC127" s="951"/>
      <c r="DD127" s="951"/>
      <c r="DE127" s="951"/>
      <c r="DF127" s="952"/>
      <c r="DG127" s="953" t="s">
        <v>413</v>
      </c>
      <c r="DH127" s="954"/>
      <c r="DI127" s="954"/>
      <c r="DJ127" s="954"/>
      <c r="DK127" s="954"/>
      <c r="DL127" s="954" t="s">
        <v>418</v>
      </c>
      <c r="DM127" s="954"/>
      <c r="DN127" s="954"/>
      <c r="DO127" s="954"/>
      <c r="DP127" s="954"/>
      <c r="DQ127" s="954" t="s">
        <v>418</v>
      </c>
      <c r="DR127" s="954"/>
      <c r="DS127" s="954"/>
      <c r="DT127" s="954"/>
      <c r="DU127" s="954"/>
      <c r="DV127" s="955" t="s">
        <v>418</v>
      </c>
      <c r="DW127" s="955"/>
      <c r="DX127" s="955"/>
      <c r="DY127" s="955"/>
      <c r="DZ127" s="956"/>
    </row>
    <row r="128" spans="1:130" s="226" customFormat="1" ht="26.25" customHeight="1" thickBot="1" x14ac:dyDescent="0.2">
      <c r="A128" s="1069" t="s">
        <v>464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465</v>
      </c>
      <c r="X128" s="1071"/>
      <c r="Y128" s="1071"/>
      <c r="Z128" s="1072"/>
      <c r="AA128" s="1073">
        <v>6210</v>
      </c>
      <c r="AB128" s="1074"/>
      <c r="AC128" s="1074"/>
      <c r="AD128" s="1074"/>
      <c r="AE128" s="1075"/>
      <c r="AF128" s="1076">
        <v>6724</v>
      </c>
      <c r="AG128" s="1074"/>
      <c r="AH128" s="1074"/>
      <c r="AI128" s="1074"/>
      <c r="AJ128" s="1075"/>
      <c r="AK128" s="1076">
        <v>5701</v>
      </c>
      <c r="AL128" s="1074"/>
      <c r="AM128" s="1074"/>
      <c r="AN128" s="1074"/>
      <c r="AO128" s="1075"/>
      <c r="AP128" s="1077"/>
      <c r="AQ128" s="1078"/>
      <c r="AR128" s="1078"/>
      <c r="AS128" s="1078"/>
      <c r="AT128" s="1079"/>
      <c r="AU128" s="228"/>
      <c r="AV128" s="228"/>
      <c r="AW128" s="228"/>
      <c r="AX128" s="924" t="s">
        <v>466</v>
      </c>
      <c r="AY128" s="925"/>
      <c r="AZ128" s="925"/>
      <c r="BA128" s="925"/>
      <c r="BB128" s="925"/>
      <c r="BC128" s="925"/>
      <c r="BD128" s="925"/>
      <c r="BE128" s="926"/>
      <c r="BF128" s="1080" t="s">
        <v>418</v>
      </c>
      <c r="BG128" s="1081"/>
      <c r="BH128" s="1081"/>
      <c r="BI128" s="1081"/>
      <c r="BJ128" s="1081"/>
      <c r="BK128" s="1081"/>
      <c r="BL128" s="1082"/>
      <c r="BM128" s="1080">
        <v>13.97</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467</v>
      </c>
      <c r="CQ128" s="754"/>
      <c r="CR128" s="754"/>
      <c r="CS128" s="754"/>
      <c r="CT128" s="754"/>
      <c r="CU128" s="754"/>
      <c r="CV128" s="754"/>
      <c r="CW128" s="754"/>
      <c r="CX128" s="754"/>
      <c r="CY128" s="754"/>
      <c r="CZ128" s="754"/>
      <c r="DA128" s="754"/>
      <c r="DB128" s="754"/>
      <c r="DC128" s="754"/>
      <c r="DD128" s="754"/>
      <c r="DE128" s="754"/>
      <c r="DF128" s="1064"/>
      <c r="DG128" s="1065" t="s">
        <v>413</v>
      </c>
      <c r="DH128" s="1066"/>
      <c r="DI128" s="1066"/>
      <c r="DJ128" s="1066"/>
      <c r="DK128" s="1066"/>
      <c r="DL128" s="1066" t="s">
        <v>411</v>
      </c>
      <c r="DM128" s="1066"/>
      <c r="DN128" s="1066"/>
      <c r="DO128" s="1066"/>
      <c r="DP128" s="1066"/>
      <c r="DQ128" s="1066" t="s">
        <v>411</v>
      </c>
      <c r="DR128" s="1066"/>
      <c r="DS128" s="1066"/>
      <c r="DT128" s="1066"/>
      <c r="DU128" s="1066"/>
      <c r="DV128" s="1067" t="s">
        <v>418</v>
      </c>
      <c r="DW128" s="1067"/>
      <c r="DX128" s="1067"/>
      <c r="DY128" s="1067"/>
      <c r="DZ128" s="1068"/>
    </row>
    <row r="129" spans="1:131" s="226"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468</v>
      </c>
      <c r="X129" s="1099"/>
      <c r="Y129" s="1099"/>
      <c r="Z129" s="1100"/>
      <c r="AA129" s="986">
        <v>6570478</v>
      </c>
      <c r="AB129" s="987"/>
      <c r="AC129" s="987"/>
      <c r="AD129" s="987"/>
      <c r="AE129" s="988"/>
      <c r="AF129" s="989">
        <v>6933920</v>
      </c>
      <c r="AG129" s="987"/>
      <c r="AH129" s="987"/>
      <c r="AI129" s="987"/>
      <c r="AJ129" s="988"/>
      <c r="AK129" s="989">
        <v>7239763</v>
      </c>
      <c r="AL129" s="987"/>
      <c r="AM129" s="987"/>
      <c r="AN129" s="987"/>
      <c r="AO129" s="988"/>
      <c r="AP129" s="1101"/>
      <c r="AQ129" s="1102"/>
      <c r="AR129" s="1102"/>
      <c r="AS129" s="1102"/>
      <c r="AT129" s="1103"/>
      <c r="AU129" s="229"/>
      <c r="AV129" s="229"/>
      <c r="AW129" s="229"/>
      <c r="AX129" s="1093" t="s">
        <v>469</v>
      </c>
      <c r="AY129" s="951"/>
      <c r="AZ129" s="951"/>
      <c r="BA129" s="951"/>
      <c r="BB129" s="951"/>
      <c r="BC129" s="951"/>
      <c r="BD129" s="951"/>
      <c r="BE129" s="952"/>
      <c r="BF129" s="1094" t="s">
        <v>470</v>
      </c>
      <c r="BG129" s="1095"/>
      <c r="BH129" s="1095"/>
      <c r="BI129" s="1095"/>
      <c r="BJ129" s="1095"/>
      <c r="BK129" s="1095"/>
      <c r="BL129" s="1096"/>
      <c r="BM129" s="1094">
        <v>18.97</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471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472</v>
      </c>
      <c r="X130" s="1099"/>
      <c r="Y130" s="1099"/>
      <c r="Z130" s="1100"/>
      <c r="AA130" s="986">
        <v>748794</v>
      </c>
      <c r="AB130" s="987"/>
      <c r="AC130" s="987"/>
      <c r="AD130" s="987"/>
      <c r="AE130" s="988"/>
      <c r="AF130" s="989">
        <v>748981</v>
      </c>
      <c r="AG130" s="987"/>
      <c r="AH130" s="987"/>
      <c r="AI130" s="987"/>
      <c r="AJ130" s="988"/>
      <c r="AK130" s="989">
        <v>771620</v>
      </c>
      <c r="AL130" s="987"/>
      <c r="AM130" s="987"/>
      <c r="AN130" s="987"/>
      <c r="AO130" s="988"/>
      <c r="AP130" s="1101"/>
      <c r="AQ130" s="1102"/>
      <c r="AR130" s="1102"/>
      <c r="AS130" s="1102"/>
      <c r="AT130" s="1103"/>
      <c r="AU130" s="229"/>
      <c r="AV130" s="229"/>
      <c r="AW130" s="229"/>
      <c r="AX130" s="1093" t="s">
        <v>473</v>
      </c>
      <c r="AY130" s="951"/>
      <c r="AZ130" s="951"/>
      <c r="BA130" s="951"/>
      <c r="BB130" s="951"/>
      <c r="BC130" s="951"/>
      <c r="BD130" s="951"/>
      <c r="BE130" s="952"/>
      <c r="BF130" s="1129">
        <v>-2.4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474</v>
      </c>
      <c r="X131" s="1136"/>
      <c r="Y131" s="1136"/>
      <c r="Z131" s="1137"/>
      <c r="AA131" s="1032">
        <v>5821684</v>
      </c>
      <c r="AB131" s="1014"/>
      <c r="AC131" s="1014"/>
      <c r="AD131" s="1014"/>
      <c r="AE131" s="1015"/>
      <c r="AF131" s="1013">
        <v>6184939</v>
      </c>
      <c r="AG131" s="1014"/>
      <c r="AH131" s="1014"/>
      <c r="AI131" s="1014"/>
      <c r="AJ131" s="1015"/>
      <c r="AK131" s="1013">
        <v>6468143</v>
      </c>
      <c r="AL131" s="1014"/>
      <c r="AM131" s="1014"/>
      <c r="AN131" s="1014"/>
      <c r="AO131" s="1015"/>
      <c r="AP131" s="1138"/>
      <c r="AQ131" s="1139"/>
      <c r="AR131" s="1139"/>
      <c r="AS131" s="1139"/>
      <c r="AT131" s="1140"/>
      <c r="AU131" s="229"/>
      <c r="AV131" s="229"/>
      <c r="AW131" s="229"/>
      <c r="AX131" s="1111" t="s">
        <v>475</v>
      </c>
      <c r="AY131" s="754"/>
      <c r="AZ131" s="754"/>
      <c r="BA131" s="754"/>
      <c r="BB131" s="754"/>
      <c r="BC131" s="754"/>
      <c r="BD131" s="754"/>
      <c r="BE131" s="1064"/>
      <c r="BF131" s="1112" t="s">
        <v>476</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477</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478</v>
      </c>
      <c r="W132" s="1122"/>
      <c r="X132" s="1122"/>
      <c r="Y132" s="1122"/>
      <c r="Z132" s="1123"/>
      <c r="AA132" s="1124">
        <v>-2.5799064330000001</v>
      </c>
      <c r="AB132" s="1125"/>
      <c r="AC132" s="1125"/>
      <c r="AD132" s="1125"/>
      <c r="AE132" s="1126"/>
      <c r="AF132" s="1127">
        <v>-2.501916349</v>
      </c>
      <c r="AG132" s="1125"/>
      <c r="AH132" s="1125"/>
      <c r="AI132" s="1125"/>
      <c r="AJ132" s="1126"/>
      <c r="AK132" s="1127">
        <v>-2.2525321410000001</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479</v>
      </c>
      <c r="W133" s="1105"/>
      <c r="X133" s="1105"/>
      <c r="Y133" s="1105"/>
      <c r="Z133" s="1106"/>
      <c r="AA133" s="1107">
        <v>-2.1</v>
      </c>
      <c r="AB133" s="1108"/>
      <c r="AC133" s="1108"/>
      <c r="AD133" s="1108"/>
      <c r="AE133" s="1109"/>
      <c r="AF133" s="1107">
        <v>-2.4</v>
      </c>
      <c r="AG133" s="1108"/>
      <c r="AH133" s="1108"/>
      <c r="AI133" s="1108"/>
      <c r="AJ133" s="1109"/>
      <c r="AK133" s="1107">
        <v>-2.4</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CTK/WsfzIHtqV8lvNQNtJHWrmK8apB820TZJqVLa9Su6PVKiatrpAIDGwIsGEC6JK1KLB3Ne6ZskiyU9STlcA==" saltValue="+FIAp49VTX6l+ju0PQw7v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480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alErko3XDOElsB2gJDcaODeVb3CI8sQ/lwG3LkoGYo3ZxLsL2AnN2pZP8BbuKrZX6cwZv5xAbRWtXPshhEFL7g==" saltValue="fYo5euBOd8DdUYPQxLPZGg==" spinCount="100000" sheet="1" objects="1" scenarios="1"/>
  <dataConsolidate/>
  <phoneticPr fontId="2"/>
  <printOptions horizontalCentered="1"/>
  <pageMargins left="0" right="0" top="0.39370078740157483" bottom="0.39370078740157483" header="0.19685039370078741" footer="0.19685039370078741"/>
  <pageSetup paperSize="8" scale="63"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8ZB3FZzn/OuSTirkQR49TH9x5FhFC+piGFwhbB7q++5qV7TtD1XuMVfUt8B5aLyVYWzMWjr4OI8nPraeIrcVQ==" saltValue="Dt/b2NrYw0fdSU56yw4hPA=="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481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482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483</v>
      </c>
      <c r="AP7" s="268"/>
      <c r="AQ7" s="269" t="s">
        <v>484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485</v>
      </c>
      <c r="AQ8" s="275" t="s">
        <v>486</v>
      </c>
      <c r="AR8" s="276" t="s">
        <v>487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488</v>
      </c>
      <c r="AL9" s="1145"/>
      <c r="AM9" s="1145"/>
      <c r="AN9" s="1146"/>
      <c r="AO9" s="277">
        <v>1990527</v>
      </c>
      <c r="AP9" s="277">
        <v>84477</v>
      </c>
      <c r="AQ9" s="278">
        <v>65075</v>
      </c>
      <c r="AR9" s="279">
        <v>29.8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489</v>
      </c>
      <c r="AL10" s="1145"/>
      <c r="AM10" s="1145"/>
      <c r="AN10" s="1146"/>
      <c r="AO10" s="280">
        <v>3167</v>
      </c>
      <c r="AP10" s="280">
        <v>134</v>
      </c>
      <c r="AQ10" s="281">
        <v>8175</v>
      </c>
      <c r="AR10" s="282">
        <v>-98.4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490</v>
      </c>
      <c r="AL11" s="1145"/>
      <c r="AM11" s="1145"/>
      <c r="AN11" s="1146"/>
      <c r="AO11" s="280">
        <v>23811</v>
      </c>
      <c r="AP11" s="280">
        <v>1011</v>
      </c>
      <c r="AQ11" s="281">
        <v>364</v>
      </c>
      <c r="AR11" s="282">
        <v>177.7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491</v>
      </c>
      <c r="AL12" s="1145"/>
      <c r="AM12" s="1145"/>
      <c r="AN12" s="1146"/>
      <c r="AO12" s="280" t="s">
        <v>492</v>
      </c>
      <c r="AP12" s="280" t="s">
        <v>492</v>
      </c>
      <c r="AQ12" s="281">
        <v>18</v>
      </c>
      <c r="AR12" s="282" t="s">
        <v>492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493</v>
      </c>
      <c r="AL13" s="1145"/>
      <c r="AM13" s="1145"/>
      <c r="AN13" s="1146"/>
      <c r="AO13" s="280">
        <v>75084</v>
      </c>
      <c r="AP13" s="280">
        <v>3187</v>
      </c>
      <c r="AQ13" s="281">
        <v>2565</v>
      </c>
      <c r="AR13" s="282">
        <v>24.2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494</v>
      </c>
      <c r="AL14" s="1145"/>
      <c r="AM14" s="1145"/>
      <c r="AN14" s="1146"/>
      <c r="AO14" s="280" t="s">
        <v>492</v>
      </c>
      <c r="AP14" s="280" t="s">
        <v>492</v>
      </c>
      <c r="AQ14" s="281">
        <v>1231</v>
      </c>
      <c r="AR14" s="282" t="s">
        <v>492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495</v>
      </c>
      <c r="AL15" s="1148"/>
      <c r="AM15" s="1148"/>
      <c r="AN15" s="1149"/>
      <c r="AO15" s="280">
        <v>-134988</v>
      </c>
      <c r="AP15" s="280">
        <v>-5729</v>
      </c>
      <c r="AQ15" s="281">
        <v>-4456</v>
      </c>
      <c r="AR15" s="282">
        <v>28.6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190</v>
      </c>
      <c r="AL16" s="1148"/>
      <c r="AM16" s="1148"/>
      <c r="AN16" s="1149"/>
      <c r="AO16" s="280">
        <v>1957601</v>
      </c>
      <c r="AP16" s="280">
        <v>83079</v>
      </c>
      <c r="AQ16" s="281">
        <v>72972</v>
      </c>
      <c r="AR16" s="282">
        <v>13.9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496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497</v>
      </c>
      <c r="AP20" s="289" t="s">
        <v>498</v>
      </c>
      <c r="AQ20" s="290" t="s">
        <v>499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500</v>
      </c>
      <c r="AL21" s="1151"/>
      <c r="AM21" s="1151"/>
      <c r="AN21" s="1152"/>
      <c r="AO21" s="293">
        <v>6.32</v>
      </c>
      <c r="AP21" s="294">
        <v>6.56</v>
      </c>
      <c r="AQ21" s="295">
        <v>-0.24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501</v>
      </c>
      <c r="AL22" s="1151"/>
      <c r="AM22" s="1151"/>
      <c r="AN22" s="1152"/>
      <c r="AO22" s="298">
        <v>97.1</v>
      </c>
      <c r="AP22" s="299">
        <v>97.1</v>
      </c>
      <c r="AQ22" s="300">
        <v>0</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502</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503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504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483</v>
      </c>
      <c r="AP30" s="268"/>
      <c r="AQ30" s="269" t="s">
        <v>484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485</v>
      </c>
      <c r="AQ31" s="275" t="s">
        <v>486</v>
      </c>
      <c r="AR31" s="276" t="s">
        <v>487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505</v>
      </c>
      <c r="AL32" s="1159"/>
      <c r="AM32" s="1159"/>
      <c r="AN32" s="1160"/>
      <c r="AO32" s="308">
        <v>360502</v>
      </c>
      <c r="AP32" s="308">
        <v>15299</v>
      </c>
      <c r="AQ32" s="309">
        <v>32092</v>
      </c>
      <c r="AR32" s="310">
        <v>-52.3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506</v>
      </c>
      <c r="AL33" s="1159"/>
      <c r="AM33" s="1159"/>
      <c r="AN33" s="1160"/>
      <c r="AO33" s="308" t="s">
        <v>492</v>
      </c>
      <c r="AP33" s="308" t="s">
        <v>492</v>
      </c>
      <c r="AQ33" s="309" t="s">
        <v>492</v>
      </c>
      <c r="AR33" s="310" t="s">
        <v>492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507</v>
      </c>
      <c r="AL34" s="1159"/>
      <c r="AM34" s="1159"/>
      <c r="AN34" s="1160"/>
      <c r="AO34" s="308" t="s">
        <v>492</v>
      </c>
      <c r="AP34" s="308" t="s">
        <v>492</v>
      </c>
      <c r="AQ34" s="309" t="s">
        <v>492</v>
      </c>
      <c r="AR34" s="310" t="s">
        <v>492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508</v>
      </c>
      <c r="AL35" s="1159"/>
      <c r="AM35" s="1159"/>
      <c r="AN35" s="1160"/>
      <c r="AO35" s="308">
        <v>268101</v>
      </c>
      <c r="AP35" s="308">
        <v>11378</v>
      </c>
      <c r="AQ35" s="309">
        <v>8882</v>
      </c>
      <c r="AR35" s="310">
        <v>28.1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509</v>
      </c>
      <c r="AL36" s="1159"/>
      <c r="AM36" s="1159"/>
      <c r="AN36" s="1160"/>
      <c r="AO36" s="308" t="s">
        <v>492</v>
      </c>
      <c r="AP36" s="308" t="s">
        <v>492</v>
      </c>
      <c r="AQ36" s="309">
        <v>1893</v>
      </c>
      <c r="AR36" s="310" t="s">
        <v>492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510</v>
      </c>
      <c r="AL37" s="1159"/>
      <c r="AM37" s="1159"/>
      <c r="AN37" s="1160"/>
      <c r="AO37" s="308">
        <v>3021</v>
      </c>
      <c r="AP37" s="308">
        <v>128</v>
      </c>
      <c r="AQ37" s="309">
        <v>971</v>
      </c>
      <c r="AR37" s="310">
        <v>-86.8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511</v>
      </c>
      <c r="AL38" s="1162"/>
      <c r="AM38" s="1162"/>
      <c r="AN38" s="1163"/>
      <c r="AO38" s="311" t="s">
        <v>492</v>
      </c>
      <c r="AP38" s="311" t="s">
        <v>492</v>
      </c>
      <c r="AQ38" s="312">
        <v>0</v>
      </c>
      <c r="AR38" s="300" t="s">
        <v>492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512</v>
      </c>
      <c r="AL39" s="1162"/>
      <c r="AM39" s="1162"/>
      <c r="AN39" s="1163"/>
      <c r="AO39" s="308">
        <v>-5701</v>
      </c>
      <c r="AP39" s="308">
        <v>-242</v>
      </c>
      <c r="AQ39" s="309">
        <v>-3104</v>
      </c>
      <c r="AR39" s="310">
        <v>-92.2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513</v>
      </c>
      <c r="AL40" s="1159"/>
      <c r="AM40" s="1159"/>
      <c r="AN40" s="1160"/>
      <c r="AO40" s="308">
        <v>-771620</v>
      </c>
      <c r="AP40" s="308">
        <v>-32747</v>
      </c>
      <c r="AQ40" s="309">
        <v>-27365</v>
      </c>
      <c r="AR40" s="310">
        <v>19.7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283</v>
      </c>
      <c r="AL41" s="1165"/>
      <c r="AM41" s="1165"/>
      <c r="AN41" s="1166"/>
      <c r="AO41" s="308">
        <v>-145697</v>
      </c>
      <c r="AP41" s="308">
        <v>-6183</v>
      </c>
      <c r="AQ41" s="309">
        <v>13369</v>
      </c>
      <c r="AR41" s="310">
        <v>-146.19999999999999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514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515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516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483</v>
      </c>
      <c r="AN49" s="1155" t="s">
        <v>517</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518</v>
      </c>
      <c r="AO50" s="325" t="s">
        <v>519</v>
      </c>
      <c r="AP50" s="326" t="s">
        <v>520</v>
      </c>
      <c r="AQ50" s="327" t="s">
        <v>521</v>
      </c>
      <c r="AR50" s="328" t="s">
        <v>522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523</v>
      </c>
      <c r="AL51" s="321"/>
      <c r="AM51" s="329">
        <v>1336763</v>
      </c>
      <c r="AN51" s="330">
        <v>54660</v>
      </c>
      <c r="AO51" s="331">
        <v>14.6</v>
      </c>
      <c r="AP51" s="332">
        <v>52191</v>
      </c>
      <c r="AQ51" s="333">
        <v>9.3000000000000007</v>
      </c>
      <c r="AR51" s="334">
        <v>5.3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524</v>
      </c>
      <c r="AM52" s="337">
        <v>1097284</v>
      </c>
      <c r="AN52" s="338">
        <v>44868</v>
      </c>
      <c r="AO52" s="339">
        <v>12.6</v>
      </c>
      <c r="AP52" s="340">
        <v>24843</v>
      </c>
      <c r="AQ52" s="341">
        <v>-0.4</v>
      </c>
      <c r="AR52" s="342">
        <v>13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525</v>
      </c>
      <c r="AL53" s="321"/>
      <c r="AM53" s="329">
        <v>1149271</v>
      </c>
      <c r="AN53" s="330">
        <v>47383</v>
      </c>
      <c r="AO53" s="331">
        <v>-13.3</v>
      </c>
      <c r="AP53" s="332">
        <v>47387</v>
      </c>
      <c r="AQ53" s="333">
        <v>-9.1999999999999993</v>
      </c>
      <c r="AR53" s="334">
        <v>-4.0999999999999996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524</v>
      </c>
      <c r="AM54" s="337">
        <v>863479</v>
      </c>
      <c r="AN54" s="338">
        <v>35600</v>
      </c>
      <c r="AO54" s="339">
        <v>-20.7</v>
      </c>
      <c r="AP54" s="340">
        <v>24928</v>
      </c>
      <c r="AQ54" s="341">
        <v>0.3</v>
      </c>
      <c r="AR54" s="342">
        <v>-21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526</v>
      </c>
      <c r="AL55" s="321"/>
      <c r="AM55" s="329">
        <v>1817212</v>
      </c>
      <c r="AN55" s="330">
        <v>75491</v>
      </c>
      <c r="AO55" s="331">
        <v>59.3</v>
      </c>
      <c r="AP55" s="332">
        <v>51264</v>
      </c>
      <c r="AQ55" s="333">
        <v>8.1999999999999993</v>
      </c>
      <c r="AR55" s="334">
        <v>51.1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524</v>
      </c>
      <c r="AM56" s="337">
        <v>1477434</v>
      </c>
      <c r="AN56" s="338">
        <v>61376</v>
      </c>
      <c r="AO56" s="339">
        <v>72.400000000000006</v>
      </c>
      <c r="AP56" s="340">
        <v>26040</v>
      </c>
      <c r="AQ56" s="341">
        <v>4.5</v>
      </c>
      <c r="AR56" s="342">
        <v>67.900000000000006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527</v>
      </c>
      <c r="AL57" s="321"/>
      <c r="AM57" s="329">
        <v>1831317</v>
      </c>
      <c r="AN57" s="330">
        <v>76907</v>
      </c>
      <c r="AO57" s="331">
        <v>1.9</v>
      </c>
      <c r="AP57" s="332">
        <v>52068</v>
      </c>
      <c r="AQ57" s="333">
        <v>1.6</v>
      </c>
      <c r="AR57" s="334">
        <v>0.3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524</v>
      </c>
      <c r="AM58" s="337">
        <v>1497184</v>
      </c>
      <c r="AN58" s="338">
        <v>62875</v>
      </c>
      <c r="AO58" s="339">
        <v>2.4</v>
      </c>
      <c r="AP58" s="340">
        <v>26936</v>
      </c>
      <c r="AQ58" s="341">
        <v>3.4</v>
      </c>
      <c r="AR58" s="342">
        <v>-1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528</v>
      </c>
      <c r="AL59" s="321"/>
      <c r="AM59" s="329">
        <v>788242</v>
      </c>
      <c r="AN59" s="330">
        <v>33453</v>
      </c>
      <c r="AO59" s="331">
        <v>-56.5</v>
      </c>
      <c r="AP59" s="332">
        <v>47161</v>
      </c>
      <c r="AQ59" s="333">
        <v>-9.4</v>
      </c>
      <c r="AR59" s="334">
        <v>-47.1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524</v>
      </c>
      <c r="AM60" s="337">
        <v>556706</v>
      </c>
      <c r="AN60" s="338">
        <v>23626</v>
      </c>
      <c r="AO60" s="339">
        <v>-62.4</v>
      </c>
      <c r="AP60" s="340">
        <v>24595</v>
      </c>
      <c r="AQ60" s="341">
        <v>-8.6999999999999993</v>
      </c>
      <c r="AR60" s="342">
        <v>-53.7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529</v>
      </c>
      <c r="AL61" s="343"/>
      <c r="AM61" s="344">
        <v>1384561</v>
      </c>
      <c r="AN61" s="345">
        <v>57579</v>
      </c>
      <c r="AO61" s="346">
        <v>1.2</v>
      </c>
      <c r="AP61" s="347">
        <v>50014</v>
      </c>
      <c r="AQ61" s="348">
        <v>0.1</v>
      </c>
      <c r="AR61" s="334">
        <v>1.1000000000000001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524</v>
      </c>
      <c r="AM62" s="337">
        <v>1098417</v>
      </c>
      <c r="AN62" s="338">
        <v>45669</v>
      </c>
      <c r="AO62" s="339">
        <v>0.9</v>
      </c>
      <c r="AP62" s="340">
        <v>25468</v>
      </c>
      <c r="AQ62" s="341">
        <v>-0.2</v>
      </c>
      <c r="AR62" s="342">
        <v>1.1000000000000001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w5gc8I2WKld6+wAaggFNGPBMKb93ZwPGt+yUObMm08w8ZUda0HjGb5kyl3VGJSDwOk8zX6x9AOAzuKq6m5QMdQ==" saltValue="UbJlyD1uFjLdhe29Oy0R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531</v>
      </c>
    </row>
    <row r="120" spans="125:125" ht="13.5" hidden="1" customHeight="1" x14ac:dyDescent="0.15"/>
    <row r="121" spans="125:125" ht="13.5" hidden="1" customHeight="1" x14ac:dyDescent="0.15">
      <c r="DU121" s="255"/>
    </row>
  </sheetData>
  <sheetProtection algorithmName="SHA-512" hashValue="D2rIXCjhipElN2zaTDw9+d93BRRA2HKEuaaG2B6UoZuW7NYIy2byxoeD7353XXzsV52FdZ8IuanSWrfqYq8dIw==" saltValue="0c2uV3LX5XjsBsT2G8neEQ=="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532</v>
      </c>
    </row>
  </sheetData>
  <sheetProtection algorithmName="SHA-512" hashValue="6A392zlug/eGUOkw8efl+YhriA/QrJwDI4ZEnF7aM6BV9gWNOi/n9F+hUgVpUEOfYqF9ePZr/vU70yXwYoYMxw==" saltValue="aeGWMN6WsVFH35mpSiN2aQ=="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8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533</v>
      </c>
      <c r="G46" s="8" t="s">
        <v>534</v>
      </c>
      <c r="H46" s="8" t="s">
        <v>535</v>
      </c>
      <c r="I46" s="8" t="s">
        <v>536</v>
      </c>
      <c r="J46" s="9" t="s">
        <v>537</v>
      </c>
    </row>
    <row r="47" spans="2:10" ht="57.75" customHeight="1" x14ac:dyDescent="0.15">
      <c r="B47" s="10"/>
      <c r="C47" s="1167" t="s">
        <v>3</v>
      </c>
      <c r="D47" s="1167"/>
      <c r="E47" s="1168"/>
      <c r="F47" s="11">
        <v>62.67</v>
      </c>
      <c r="G47" s="12">
        <v>71.08</v>
      </c>
      <c r="H47" s="12">
        <v>74.819999999999993</v>
      </c>
      <c r="I47" s="12">
        <v>71.97</v>
      </c>
      <c r="J47" s="13">
        <v>74.78</v>
      </c>
    </row>
    <row r="48" spans="2:10" ht="57.75" customHeight="1" x14ac:dyDescent="0.15">
      <c r="B48" s="14"/>
      <c r="C48" s="1169" t="s">
        <v>4</v>
      </c>
      <c r="D48" s="1169"/>
      <c r="E48" s="1170"/>
      <c r="F48" s="15">
        <v>12.08</v>
      </c>
      <c r="G48" s="16">
        <v>9.27</v>
      </c>
      <c r="H48" s="16">
        <v>9.64</v>
      </c>
      <c r="I48" s="16">
        <v>7.12</v>
      </c>
      <c r="J48" s="17">
        <v>9.16</v>
      </c>
    </row>
    <row r="49" spans="2:10" ht="57.75" customHeight="1" thickBot="1" x14ac:dyDescent="0.2">
      <c r="B49" s="18"/>
      <c r="C49" s="1171" t="s">
        <v>5</v>
      </c>
      <c r="D49" s="1171"/>
      <c r="E49" s="1172"/>
      <c r="F49" s="19" t="s">
        <v>538</v>
      </c>
      <c r="G49" s="20" t="s">
        <v>539</v>
      </c>
      <c r="H49" s="20" t="s">
        <v>540</v>
      </c>
      <c r="I49" s="20" t="s">
        <v>541</v>
      </c>
      <c r="J49" s="21">
        <v>2.66</v>
      </c>
    </row>
    <row r="50" spans="2:10" x14ac:dyDescent="0.15"/>
  </sheetData>
  <sheetProtection algorithmName="SHA-512" hashValue="lPN+HKPKixInd1Ot2HioD7Csac1MXqgZwaSqjTYCsOxOI0/NcY+DM6aTRf4C54b9Xy8xjsfILRyQ5z7aKuZxIA==" saltValue="7nMEEkfk3j72isziUUMmr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2023-03-23T01:47:31Z</cp:lastPrinted>
  <dcterms:created xsi:type="dcterms:W3CDTF">2023-02-20T06:57:02Z</dcterms:created>
  <dcterms:modified xsi:type="dcterms:W3CDTF">2023-10-08T02:50:37Z</dcterms:modified>
  <cp:category/>
</cp:coreProperties>
</file>