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01\政策課$\■財政（移行用）\財政右席ファイル（大北・眞島）\★各年度データ\R7年度セット\■財政状況資料集\20260302_【香川県自治振興課：3.13〆】令和６年度財政状況資料集の作成及び提出について\03作業\"/>
    </mc:Choice>
  </mc:AlternateContent>
  <xr:revisionPtr revIDLastSave="0" documentId="13_ncr:1_{064BB0C2-57F2-4519-A8A1-F28D9658C23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C35" i="10"/>
  <c r="CO34" i="10"/>
  <c r="CO35" i="10" s="1"/>
  <c r="CO36" i="10" s="1"/>
  <c r="BW34" i="10"/>
  <c r="BW35" i="10" s="1"/>
  <c r="BW36" i="10" s="1"/>
  <c r="BW37" i="10" s="1"/>
  <c r="BW38" i="10" s="1"/>
  <c r="BW39" i="10" s="1"/>
  <c r="BW40" i="10" s="1"/>
  <c r="BW41" i="10" s="1"/>
  <c r="BW42"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<sst xmlns="http://schemas.openxmlformats.org/spreadsheetml/2006/main" count="1115" uniqueCount="568">
  <si>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</si>
  <si>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</si>
  <si>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</si>
  <si>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</si>
  <si>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</si>
  <si>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</si>
  <si>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</si>
  <si>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</si>
  <si>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</si>
  <si>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</si>
  <si>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</si>
  <si>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</si>
  <si>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</si>
  <si>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</si>
  <si>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</si>
  <si>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</si>
  <si>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</si>
  <si>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</si>
  <si>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</si>
  <si>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</si>
  <si>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</si>
  <si>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</si>
  <si>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</si>
  <si>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</si>
  <si>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</si>
  <si>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</si>
  <si>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</si>
  <si>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</si>
  <si>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</si>
  <si>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</si>
  <si>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</si>
  <si>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</si>
  <si>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</si>
  <si>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</si>
  <si>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</si>
  <si>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</si>
  <si>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</si>
  <si>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</si>
  <si>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</si>
  <si>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</si>
  <si>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</si>
  <si>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</si>
  <si>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</si>
  <si>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</si>
  <si>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</si>
  <si>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</si>
  <si>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</si>
  <si>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</si>
  <si>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</si>
  <si>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</si>
  <si>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</si>
  <si>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</si>
  <si>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</si>
  <si>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</si>
  <si>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</si>
  <si>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</si>
  <si>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</si>
  <si>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</si>
  <si>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</si>
  <si>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</si>
  <si>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</si>
  <si>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</si>
  <si>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</si>
  <si>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</si>
  <si>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</si>
  <si>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</si>
  <si>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</si>
  <si>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</si>
  <si>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</si>
  <si>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</si>
  <si>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</si>
  <si>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</si>
  <si>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</si>
  <si>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</si>
  <si>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</si>
  <si>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</si>
  <si>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</si>
  <si>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</si>
  <si>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</si>
  <si>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</si>
  <si>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</si>
  <si>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</si>
  <si>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</si>
  <si>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</si>
  <si>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</si>
  <si>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</si>
  <si>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</si>
  <si>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</si>
  <si>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</si>
  <si>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</si>
  <si>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</si>
  <si>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</si>
  <si>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</si>
  <si>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</si>
  <si>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</si>
  <si>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</si>
  <si>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</si>
  <si>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</si>
  <si>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</si>
  <si>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</si>
  <si>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</si>
  <si>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</si>
  <si>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</si>
  <si>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</si>
  <si>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</si>
  <si>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</si>
  <si>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</si>
  <si>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</si>
  <si>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</si>
  <si>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</si>
  <si>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</si>
  <si>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</si>
  <si>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</si>
  <si>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</si>
  <si>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</si>
  <si>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</si>
  <si>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</si>
  <si>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</si>
  <si>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</si>
  <si>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</si>
  <si>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</si>
  <si>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</si>
  <si>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</si>
  <si>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</si>
  <si>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</si>
  <si>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</si>
  <si>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</si>
  <si>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</si>
  <si>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</si>
  <si>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</si>
  <si>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</si>
  <si>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</si>
  <si>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</si>
  <si>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</si>
  <si>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</si>
  <si>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</si>
  <si>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</si>
  <si>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</si>
  <si>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</si>
  <si>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</si>
  <si>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</si>
  <si>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</si>
  <si>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</si>
  <si>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</si>
  <si>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</si>
  <si>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</si>
  <si>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</si>
  <si>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</si>
  <si>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</si>
  <si>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</si>
  <si>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</si>
  <si>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</si>
  <si>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</si>
  <si>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</si>
  <si>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</si>
  <si>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</si>
  <si>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</si>
  <si>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</si>
  <si>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</si>
  <si>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</si>
  <si>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</si>
  <si>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</si>
  <si>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</si>
  <si>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</si>
  <si>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</si>
  <si>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</si>
  <si>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</si>
  <si>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</si>
  <si>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</si>
  <si>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</si>
  <si>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</si>
  <si>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</si>
  <si>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</si>
  <si>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</si>
  <si>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</si>
  <si>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</si>
  <si>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</si>
  <si>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</si>
  <si>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</si>
  <si>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</si>
  <si>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</si>
  <si>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</si>
  <si>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</si>
  <si>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</si>
  <si>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</si>
  <si>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</si>
  <si>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</si>
  <si>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</si>
  <si>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</si>
  <si>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</si>
  <si>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</si>
  <si>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</si>
  <si>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</si>
  <si>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</si>
  <si>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</si>
  <si>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</si>
  <si>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</si>
  <si>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</si>
  <si>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</si>
  <si>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</si>
  <si>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</si>
  <si>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</si>
  <si>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</si>
  <si>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香川県三木町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</si>
  <si>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</si>
  <si>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</si>
  <si>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</si>
  <si>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</si>
  <si>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</si>
  <si>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</si>
  <si>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</si>
  <si>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</si>
  <si>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</si>
  <si>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</si>
  <si>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</si>
  <si>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</si>
  <si>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</si>
  <si>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</si>
  <si>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</si>
  <si>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</si>
  <si>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</si>
  <si>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</si>
  <si>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</si>
  <si>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</si>
  <si>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</si>
  <si>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</si>
  <si>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</si>
  <si>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</si>
  <si>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</si>
  <si>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</si>
  <si>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</si>
  <si>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</si>
  <si>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</si>
  <si>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</si>
  <si>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</si>
  <si>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</si>
  <si>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</si>
  <si>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</si>
  <si>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</si>
  <si>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</si>
  <si>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</si>
  <si>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</si>
  <si>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</si>
  <si>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</si>
  <si>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</si>
  <si>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</si>
  <si>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</si>
  <si>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</si>
  <si>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</si>
  <si>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</si>
  <si>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</si>
  <si>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</si>
  <si>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</si>
  <si>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</si>
  <si>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</si>
  <si>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</si>
  <si>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</si>
  <si>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</si>
  <si>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</si>
  <si>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</si>
  <si>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</si>
  <si>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</si>
  <si>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</si>
  <si>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</si>
  <si>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</si>
  <si>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</si>
  <si>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</si>
  <si>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</si>
  <si>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</si>
  <si>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</si>
  <si>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</si>
  <si>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</si>
  <si>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</si>
  <si>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</si>
  <si>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</si>
  <si>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</si>
  <si>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</si>
  <si>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</si>
  <si>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</si>
  <si>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</si>
  <si>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</si>
  <si>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</si>
  <si>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</si>
  <si>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</si>
  <si>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</si>
  <si>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</si>
  <si>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</si>
  <si>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</si>
  <si>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</si>
  <si>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</si>
  <si>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</si>
  <si>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</si>
  <si>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</si>
  <si>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</si>
  <si>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</si>
  <si>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</si>
  <si>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</si>
  <si>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</si>
  <si>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</si>
  <si>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</si>
  <si>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</si>
  <si>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</si>
  <si>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</si>
  <si>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</si>
  <si>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</si>
  <si>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</si>
  <si>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</si>
  <si>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</si>
  <si>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</si>
  <si>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</si>
  <si>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</si>
  <si>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</si>
  <si>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</si>
  <si>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</si>
  <si>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</si>
  <si>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</si>
  <si>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</si>
  <si>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</si>
  <si>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</si>
  <si>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</si>
  <si>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</si>
  <si>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</si>
  <si>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</si>
  <si>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</si>
  <si>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</si>
  <si>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</si>
  <si>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</si>
  <si>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</si>
  <si>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</si>
  <si>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</si>
  <si>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</si>
  <si>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</si>
  <si>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</si>
  <si>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</si>
  <si>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</si>
  <si>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</si>
  <si>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</si>
  <si>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</si>
  <si>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</si>
  <si>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</si>
  <si>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</si>
  <si>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</si>
  <si>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</si>
  <si>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</si>
  <si>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</si>
  <si>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</si>
  <si>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</si>
  <si>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</si>
  <si>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</si>
  <si>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</si>
  <si>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</si>
  <si>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</si>
  <si>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</si>
  <si>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</si>
  <si>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香川県三木町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</si>
  <si>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</si>
  <si>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</si>
  <si>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</si>
  <si>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</si>
  <si>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</si>
  <si>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</si>
  <si>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</si>
  <si>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</si>
  <si>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</si>
  <si>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</si>
  <si>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</si>
  <si>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</si>
  <si>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</si>
  <si>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</si>
  <si>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</si>
  <si>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</si>
  <si>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</si>
  <si>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</si>
  <si>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</si>
  <si>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</si>
  <si>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</si>
  <si>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</si>
  <si>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</si>
  <si>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</si>
  <si>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</si>
  <si>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</si>
  <si>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</si>
  <si>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</si>
  <si>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</si>
  <si>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</si>
  <si>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</si>
  <si>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</si>
  <si>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</si>
  <si>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</si>
  <si>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</si>
  <si>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介護予防サービス事業特別会計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</si>
  <si>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</si>
  <si>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</si>
  <si>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</si>
  <si>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</si>
  <si>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</si>
  <si>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</si>
  <si>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</si>
  <si>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</si>
  <si>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</si>
  <si>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</si>
  <si>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</si>
  <si>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</si>
  <si>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</si>
  <si>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</si>
  <si>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</si>
  <si>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</si>
  <si>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</si>
  <si>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</si>
  <si>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</si>
  <si>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</si>
  <si>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</si>
  <si>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</si>
  <si>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</si>
  <si>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</si>
  <si>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</si>
  <si>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</si>
  <si>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</si>
  <si>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</si>
  <si>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</si>
  <si>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</si>
  <si>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</si>
  <si>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</si>
  <si>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</si>
  <si>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</si>
  <si>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</si>
  <si>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</si>
  <si>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</si>
  <si>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</si>
  <si>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</si>
  <si>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</si>
  <si>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</si>
  <si>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</si>
  <si>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</si>
  <si>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</si>
  <si>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</si>
  <si>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</si>
  <si>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</si>
  <si>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</si>
  <si>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</si>
  <si>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</si>
  <si>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</si>
  <si>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</si>
  <si>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</si>
  <si>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</si>
  <si>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</si>
  <si>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</si>
  <si>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</si>
  <si>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</si>
  <si>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</si>
  <si>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</si>
  <si>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</si>
  <si>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</si>
  <si>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</si>
  <si>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</si>
  <si>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</si>
  <si>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</si>
  <si>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</si>
  <si>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</si>
  <si>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</si>
  <si>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</si>
  <si>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</si>
  <si>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</si>
  <si>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</si>
  <si>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</si>
  <si>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</si>
  <si>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</si>
  <si>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</si>
  <si>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</si>
  <si>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</si>
  <si>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</si>
  <si>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</si>
  <si>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</si>
  <si>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</si>
  <si>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</si>
  <si>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</si>
  <si>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</si>
  <si>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</si>
  <si>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</si>
  <si>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</si>
  <si>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</si>
  <si>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</si>
  <si>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</si>
  <si>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</si>
  <si>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</si>
  <si>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</si>
  <si>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</si>
  <si>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</si>
  <si>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</si>
  <si>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</si>
  <si>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</si>
  <si>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</si>
  <si>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</si>
  <si>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</si>
  <si>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</si>
  <si>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</si>
  <si>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</si>
  <si>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</si>
  <si>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</si>
  <si>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</si>
  <si>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</si>
  <si>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</si>
  <si>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</si>
  <si>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</si>
  <si>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</si>
  <si>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</si>
  <si>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</si>
  <si>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</si>
  <si>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</si>
  <si>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</si>
  <si>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</si>
  <si>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</si>
  <si>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</si>
  <si>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</si>
  <si>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</si>
  <si>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</si>
  <si>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</si>
  <si>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</si>
  <si>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</si>
  <si>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</si>
  <si>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</si>
  <si>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</si>
  <si>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</si>
  <si>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</si>
  <si>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</si>
  <si>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</si>
  <si>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</si>
  <si>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</si>
  <si>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</si>
  <si>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4.57</t>
  </si>
  <si>
    <t>▲ 2.18</t>
  </si>
  <si>
    <t>▲ 6.34</t>
  </si>
  <si>
    <t>一般会計</t>
  </si>
  <si>
    <t>下水道事業会計</t>
  </si>
  <si>
    <t>介護保険事業特別会計</t>
  </si>
  <si>
    <t>国民健康保険事業特別会計</t>
  </si>
  <si>
    <t>後期高齢者医療事業特別会計</t>
  </si>
  <si>
    <t>介護予防サービス事業特別会計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</si>
  <si>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</si>
  <si>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</si>
  <si>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</si>
  <si>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</si>
  <si>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</si>
  <si>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</si>
  <si>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</si>
  <si>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</si>
  <si>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さぬき市・三木町山林組合</t>
    <rPh sb="3" eb="4">
      <t>シ</t>
    </rPh>
    <rPh sb="5" eb="8">
      <t>ミキチョウ</t>
    </rPh>
    <rPh sb="8" eb="10">
      <t>サンリン</t>
    </rPh>
    <rPh sb="10" eb="12">
      <t>クミアイ</t>
    </rPh>
    <phoneticPr fontId="2"/>
  </si>
  <si>
    <t>東かがわ市外一市一町組合</t>
    <rPh sb="0" eb="1">
      <t>ヒガシ</t>
    </rPh>
    <rPh sb="4" eb="5">
      <t>シ</t>
    </rPh>
    <rPh sb="5" eb="6">
      <t>ホカ</t>
    </rPh>
    <rPh sb="6" eb="7">
      <t>イチ</t>
    </rPh>
    <rPh sb="7" eb="8">
      <t>シ</t>
    </rPh>
    <rPh sb="8" eb="10">
      <t>カズチョウ</t>
    </rPh>
    <rPh sb="10" eb="12">
      <t>クミアイ</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</si>
  <si>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</si>
  <si>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サイ</t>
    </rPh>
    <rPh sb="7" eb="9">
      <t>クミアイ</t>
    </rPh>
    <phoneticPr fontId="2"/>
  </si>
  <si>
    <t>香川県市町総合事務組合</t>
    <rPh sb="0" eb="3">
      <t>カガワケン</t>
    </rPh>
    <rPh sb="3" eb="4">
      <t>シ</t>
    </rPh>
    <rPh sb="4" eb="5">
      <t>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</si>
  <si>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</si>
  <si>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</si>
  <si>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</si>
  <si>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</si>
  <si>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法適用企業</t>
    <rPh sb="0" eb="3">
      <t>ホウテキヨウ</t>
    </rPh>
    <rPh sb="3" eb="5">
      <t>キギョウ</t>
    </rPh>
    <phoneticPr fontId="2"/>
  </si>
  <si>
    <t>（公財）三木町文化振興財団</t>
    <rPh sb="1" eb="2">
      <t>コウ</t>
    </rPh>
    <rPh sb="2" eb="3">
      <t>ザイ</t>
    </rPh>
    <rPh sb="4" eb="7">
      <t>ミキチョウ</t>
    </rPh>
    <rPh sb="7" eb="9">
      <t>ブンカ</t>
    </rPh>
    <rPh sb="9" eb="11">
      <t>シンコウ</t>
    </rPh>
    <rPh sb="11" eb="13">
      <t>ザイダン</t>
    </rPh>
    <phoneticPr fontId="2"/>
  </si>
  <si>
    <t>（公財）三木町健康生きがい財団</t>
    <rPh sb="1" eb="2">
      <t>コウ</t>
    </rPh>
    <rPh sb="2" eb="3">
      <t>ザイ</t>
    </rPh>
    <rPh sb="4" eb="7">
      <t>ミキチョウ</t>
    </rPh>
    <rPh sb="7" eb="9">
      <t>ケンコウ</t>
    </rPh>
    <rPh sb="9" eb="10">
      <t>イ</t>
    </rPh>
    <rPh sb="13" eb="15">
      <t>ザイダン</t>
    </rPh>
    <phoneticPr fontId="2"/>
  </si>
  <si>
    <t>〇</t>
    <phoneticPr fontId="2"/>
  </si>
  <si>
    <t>三木町土地開発公社</t>
    <rPh sb="0" eb="3">
      <t>ミキチョウ</t>
    </rPh>
    <rPh sb="3" eb="5">
      <t>トチ</t>
    </rPh>
    <rPh sb="5" eb="7">
      <t>カイハツ</t>
    </rPh>
    <rPh sb="7" eb="9">
      <t>コウシャ</t>
    </rPh>
    <phoneticPr fontId="2"/>
  </si>
  <si>
    <t>-</t>
    <phoneticPr fontId="2"/>
  </si>
  <si>
    <t>-</t>
    <phoneticPr fontId="2"/>
  </si>
  <si>
    <t>ふれあいふるさと基金</t>
    <rPh sb="8" eb="10">
      <t>キキン</t>
    </rPh>
    <phoneticPr fontId="5"/>
  </si>
  <si>
    <t>公共施設整備基金</t>
    <rPh sb="0" eb="2">
      <t>コウキョウ</t>
    </rPh>
    <rPh sb="2" eb="4">
      <t>シセツ</t>
    </rPh>
    <rPh sb="4" eb="6">
      <t>セイビ</t>
    </rPh>
    <rPh sb="6" eb="8">
      <t>キキン</t>
    </rPh>
    <phoneticPr fontId="2"/>
  </si>
  <si>
    <t>社会福祉基金</t>
    <rPh sb="0" eb="2">
      <t>シャカイ</t>
    </rPh>
    <rPh sb="2" eb="4">
      <t>フクシ</t>
    </rPh>
    <rPh sb="4" eb="6">
      <t>キキン</t>
    </rPh>
    <phoneticPr fontId="2"/>
  </si>
  <si>
    <t>消防機材整備基金</t>
    <rPh sb="0" eb="2">
      <t>ショウボウ</t>
    </rPh>
    <rPh sb="2" eb="4">
      <t>キザイ</t>
    </rPh>
    <rPh sb="4" eb="6">
      <t>セイビ</t>
    </rPh>
    <rPh sb="6" eb="8">
      <t>キキン</t>
    </rPh>
    <phoneticPr fontId="2"/>
  </si>
  <si>
    <t>健康生きがい中核施設大規模修繕等基金</t>
    <rPh sb="0" eb="2">
      <t>ケンコウ</t>
    </rPh>
    <rPh sb="2" eb="3">
      <t>イ</t>
    </rPh>
    <rPh sb="6" eb="8">
      <t>チュウカク</t>
    </rPh>
    <rPh sb="8" eb="10">
      <t>シセツ</t>
    </rPh>
    <rPh sb="10" eb="13">
      <t>ダイキボ</t>
    </rPh>
    <rPh sb="13" eb="16">
      <t>シュウゼントウ</t>
    </rPh>
    <rPh sb="16" eb="1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</si>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</sst>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0336-4906-810F-6F37DFF0E6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47097</c:v>
                </c:pt>
                <c:pt idx="1">
                  <c:v>23190</c:v>
                </c:pt>
                <c:pt idx="2">
                  <c:v>22556</c:v>
                </c:pt>
                <c:pt idx="3">
                  <c:v>32436</c:v>
                </c:pt>
                <c:pt idx="4">
                  <c:v>101016</c:v>
                </c:pt>
              </c:numCache>
            </c:numRef>
          </c:val>
          <c:smooth val="0"/>
          <c:extLst>
            <c:ext xmlns:c16="http://schemas.microsoft.com/office/drawing/2014/chart" uri="{C3380CC4-5D6E-409C-BE32-E72D297353CC}">
              <c16:uniqueId val="{00000001-0336-4906-810F-6F37DFF0E6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9.02</c:v>
                </c:pt>
                <c:pt idx="1">
                  <c:v>12.73</c:v>
                </c:pt>
                <c:pt idx="2">
                  <c:v>8.01</c:v>
                </c:pt>
                <c:pt idx="3">
                  <c:v>9.1999999999999993</c:v>
                </c:pt>
                <c:pt idx="4">
                  <c:v>8.41</c:v>
                </c:pt>
              </c:numCache>
            </c:numRef>
          </c:val>
          <c:extLst>
            <c:ext xmlns:c16="http://schemas.microsoft.com/office/drawing/2014/chart" uri="{C3380CC4-5D6E-409C-BE32-E72D297353CC}">
              <c16:uniqueId val="{00000000-DCB5-42B1-ABBD-C13A7DE792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32.619999999999997</c:v>
                </c:pt>
                <c:pt idx="1">
                  <c:v>34.19</c:v>
                </c:pt>
                <c:pt idx="2">
                  <c:v>35.369999999999997</c:v>
                </c:pt>
                <c:pt idx="3">
                  <c:v>31.82</c:v>
                </c:pt>
                <c:pt idx="4">
                  <c:v>24.94</c:v>
                </c:pt>
              </c:numCache>
            </c:numRef>
          </c:val>
          <c:extLst>
            <c:ext xmlns:c16="http://schemas.microsoft.com/office/drawing/2014/chart" uri="{C3380CC4-5D6E-409C-BE32-E72D297353CC}">
              <c16:uniqueId val="{00000001-DCB5-42B1-ABBD-C13A7DE792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3.19</c:v>
                </c:pt>
                <c:pt idx="1">
                  <c:v>7.52</c:v>
                </c:pt>
                <c:pt idx="2">
                  <c:v>-4.57</c:v>
                </c:pt>
                <c:pt idx="3">
                  <c:v>-2.1800000000000002</c:v>
                </c:pt>
                <c:pt idx="4">
                  <c:v>-6.34</c:v>
                </c:pt>
              </c:numCache>
            </c:numRef>
          </c:val>
          <c:smooth val="0"/>
          <c:extLst>
            <c:ext xmlns:c16="http://schemas.microsoft.com/office/drawing/2014/chart" uri="{C3380CC4-5D6E-409C-BE32-E72D297353CC}">
              <c16:uniqueId val="{00000002-DCB5-42B1-ABBD-C13A7DE792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0.79</c:v>
                </c:pt>
                <c:pt idx="2">
                  <c:v>#N/A</c:v>
                </c:pt>
                <c:pt idx="3">
                  <c:v>0.55000000000000004</c:v>
                </c:pt>
                <c:pt idx="4">
                  <c:v>#N/A</c:v>
                </c:pt>
                <c:pt idx="5">
                  <c:v>0.37</c:v>
                </c:pt>
                <c:pt idx="6">
                  <c:v>#N/A</c:v>
                </c:pt>
                <c:pt idx="7">
                  <c:v>1.28</c:v>
                </c:pt>
                <c:pt idx="8">
                  <c:v>0</c:v>
                </c:pt>
                <c:pt idx="9">
                  <c:v>0</c:v>
                </c:pt>
              </c:numCache>
            </c:numRef>
          </c:val>
          <c:extLst>
            <c:ext xmlns:c16="http://schemas.microsoft.com/office/drawing/2014/chart" uri="{C3380CC4-5D6E-409C-BE32-E72D297353CC}">
              <c16:uniqueId val="{00000000-EC55-4311-B9D9-81C9AEA496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55-4311-B9D9-81C9AEA496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55-4311-B9D9-81C9AEA496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55-4311-B9D9-81C9AEA4960C}"/>
            </c:ext>
          </c:extLst>
        </c:ser>
        <c:ser>
          <c:idx val="4"/>
          <c:order val="4"/>
          <c:tx>
            <c:strRef>
              <c:f>データシート!$A$31</c:f>
              <c:strCache>
                <c:ptCount val="1"/>
                <c:pt idx="0">
                  <c:v>介護予防サービス事業特別会計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EC55-4311-B9D9-81C9AEA4960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0.03</c:v>
                </c:pt>
                <c:pt idx="4">
                  <c:v>#N/A</c:v>
                </c:pt>
                <c:pt idx="5">
                  <c:v>0.05</c:v>
                </c:pt>
                <c:pt idx="6">
                  <c:v>#N/A</c:v>
                </c:pt>
                <c:pt idx="7">
                  <c:v>0.05</c:v>
                </c:pt>
                <c:pt idx="8">
                  <c:v>#N/A</c:v>
                </c:pt>
                <c:pt idx="9">
                  <c:v>0.04</c:v>
                </c:pt>
              </c:numCache>
            </c:numRef>
          </c:val>
          <c:extLst>
            <c:ext xmlns:c16="http://schemas.microsoft.com/office/drawing/2014/chart" uri="{C3380CC4-5D6E-409C-BE32-E72D297353CC}">
              <c16:uniqueId val="{00000005-EC55-4311-B9D9-81C9AEA4960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0.93</c:v>
                </c:pt>
                <c:pt idx="4">
                  <c:v>#N/A</c:v>
                </c:pt>
                <c:pt idx="5">
                  <c:v>1</c:v>
                </c:pt>
                <c:pt idx="6">
                  <c:v>#N/A</c:v>
                </c:pt>
                <c:pt idx="7">
                  <c:v>0.75</c:v>
                </c:pt>
                <c:pt idx="8">
                  <c:v>#N/A</c:v>
                </c:pt>
                <c:pt idx="9">
                  <c:v>0.24</c:v>
                </c:pt>
              </c:numCache>
            </c:numRef>
          </c:val>
          <c:extLst>
            <c:ext xmlns:c16="http://schemas.microsoft.com/office/drawing/2014/chart" uri="{C3380CC4-5D6E-409C-BE32-E72D297353CC}">
              <c16:uniqueId val="{00000006-EC55-4311-B9D9-81C9AEA4960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c:v>
                </c:pt>
                <c:pt idx="2">
                  <c:v>#N/A</c:v>
                </c:pt>
                <c:pt idx="3">
                  <c:v>2.21</c:v>
                </c:pt>
                <c:pt idx="4">
                  <c:v>#N/A</c:v>
                </c:pt>
                <c:pt idx="5">
                  <c:v>2.0099999999999998</c:v>
                </c:pt>
                <c:pt idx="6">
                  <c:v>#N/A</c:v>
                </c:pt>
                <c:pt idx="7">
                  <c:v>1.56</c:v>
                </c:pt>
                <c:pt idx="8">
                  <c:v>#N/A</c:v>
                </c:pt>
                <c:pt idx="9">
                  <c:v>0.82</c:v>
                </c:pt>
              </c:numCache>
            </c:numRef>
          </c:val>
          <c:extLst>
            <c:ext xmlns:c16="http://schemas.microsoft.com/office/drawing/2014/chart" uri="{C3380CC4-5D6E-409C-BE32-E72D297353CC}">
              <c16:uniqueId val="{00000007-EC55-4311-B9D9-81C9AEA4960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1.35</c:v>
                </c:pt>
              </c:numCache>
            </c:numRef>
          </c:val>
          <c:extLst>
            <c:ext xmlns:c16="http://schemas.microsoft.com/office/drawing/2014/chart" uri="{C3380CC4-5D6E-409C-BE32-E72D297353CC}">
              <c16:uniqueId val="{00000008-EC55-4311-B9D9-81C9AEA496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9.02</c:v>
                </c:pt>
                <c:pt idx="2">
                  <c:v>#N/A</c:v>
                </c:pt>
                <c:pt idx="3">
                  <c:v>12.72</c:v>
                </c:pt>
                <c:pt idx="4">
                  <c:v>#N/A</c:v>
                </c:pt>
                <c:pt idx="5">
                  <c:v>8</c:v>
                </c:pt>
                <c:pt idx="6">
                  <c:v>#N/A</c:v>
                </c:pt>
                <c:pt idx="7">
                  <c:v>9.19</c:v>
                </c:pt>
                <c:pt idx="8">
                  <c:v>#N/A</c:v>
                </c:pt>
                <c:pt idx="9">
                  <c:v>8.41</c:v>
                </c:pt>
              </c:numCache>
            </c:numRef>
          </c:val>
          <c:extLst>
            <c:ext xmlns:c16="http://schemas.microsoft.com/office/drawing/2014/chart" uri="{C3380CC4-5D6E-409C-BE32-E72D297353CC}">
              <c16:uniqueId val="{00000009-EC55-4311-B9D9-81C9AEA496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542</c:v>
                </c:pt>
                <c:pt idx="5">
                  <c:v>562</c:v>
                </c:pt>
                <c:pt idx="8">
                  <c:v>567</c:v>
                </c:pt>
                <c:pt idx="11">
                  <c:v>567</c:v>
                </c:pt>
                <c:pt idx="14">
                  <c:v>569</c:v>
                </c:pt>
              </c:numCache>
            </c:numRef>
          </c:val>
          <c:extLst>
            <c:ext xmlns:c16="http://schemas.microsoft.com/office/drawing/2014/chart" uri="{C3380CC4-5D6E-409C-BE32-E72D297353CC}">
              <c16:uniqueId val="{00000000-890D-4819-AEAA-A1E2A2C58E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0D-4819-AEAA-A1E2A2C58E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0D-4819-AEAA-A1E2A2C58E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28</c:v>
                </c:pt>
                <c:pt idx="6">
                  <c:v>27</c:v>
                </c:pt>
                <c:pt idx="9">
                  <c:v>27</c:v>
                </c:pt>
                <c:pt idx="12">
                  <c:v>27</c:v>
                </c:pt>
              </c:numCache>
            </c:numRef>
          </c:val>
          <c:extLst>
            <c:ext xmlns:c16="http://schemas.microsoft.com/office/drawing/2014/chart" uri="{C3380CC4-5D6E-409C-BE32-E72D297353CC}">
              <c16:uniqueId val="{00000003-890D-4819-AEAA-A1E2A2C58E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c:v>
                </c:pt>
                <c:pt idx="3">
                  <c:v>137</c:v>
                </c:pt>
                <c:pt idx="6">
                  <c:v>168</c:v>
                </c:pt>
                <c:pt idx="9">
                  <c:v>190</c:v>
                </c:pt>
                <c:pt idx="12">
                  <c:v>207</c:v>
                </c:pt>
              </c:numCache>
            </c:numRef>
          </c:val>
          <c:extLst>
            <c:ext xmlns:c16="http://schemas.microsoft.com/office/drawing/2014/chart" uri="{C3380CC4-5D6E-409C-BE32-E72D297353CC}">
              <c16:uniqueId val="{00000004-890D-4819-AEAA-A1E2A2C58E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0D-4819-AEAA-A1E2A2C58E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0D-4819-AEAA-A1E2A2C58E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622</c:v>
                </c:pt>
                <c:pt idx="3">
                  <c:v>700</c:v>
                </c:pt>
                <c:pt idx="6">
                  <c:v>708</c:v>
                </c:pt>
                <c:pt idx="9">
                  <c:v>837</c:v>
                </c:pt>
                <c:pt idx="12">
                  <c:v>792</c:v>
                </c:pt>
              </c:numCache>
            </c:numRef>
          </c:val>
          <c:extLst>
            <c:ext xmlns:c16="http://schemas.microsoft.com/office/drawing/2014/chart" uri="{C3380CC4-5D6E-409C-BE32-E72D297353CC}">
              <c16:uniqueId val="{00000007-890D-4819-AEAA-A1E2A2C58E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228</c:v>
                </c:pt>
                <c:pt idx="2">
                  <c:v>#N/A</c:v>
                </c:pt>
                <c:pt idx="3">
                  <c:v>#N/A</c:v>
                </c:pt>
                <c:pt idx="4">
                  <c:v>303</c:v>
                </c:pt>
                <c:pt idx="5">
                  <c:v>#N/A</c:v>
                </c:pt>
                <c:pt idx="6">
                  <c:v>#N/A</c:v>
                </c:pt>
                <c:pt idx="7">
                  <c:v>336</c:v>
                </c:pt>
                <c:pt idx="8">
                  <c:v>#N/A</c:v>
                </c:pt>
                <c:pt idx="9">
                  <c:v>#N/A</c:v>
                </c:pt>
                <c:pt idx="10">
                  <c:v>487</c:v>
                </c:pt>
                <c:pt idx="11">
                  <c:v>#N/A</c:v>
                </c:pt>
                <c:pt idx="12">
                  <c:v>#N/A</c:v>
                </c:pt>
                <c:pt idx="13">
                  <c:v>457</c:v>
                </c:pt>
                <c:pt idx="14">
                  <c:v>#N/A</c:v>
                </c:pt>
              </c:numCache>
            </c:numRef>
          </c:val>
          <c:smooth val="0"/>
          <c:extLst>
            <c:ext xmlns:c16="http://schemas.microsoft.com/office/drawing/2014/chart" uri="{C3380CC4-5D6E-409C-BE32-E72D297353CC}">
              <c16:uniqueId val="{00000008-890D-4819-AEAA-A1E2A2C58E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7682</c:v>
                </c:pt>
                <c:pt idx="5">
                  <c:v>7632</c:v>
                </c:pt>
                <c:pt idx="8">
                  <c:v>7557</c:v>
                </c:pt>
                <c:pt idx="11">
                  <c:v>7291</c:v>
                </c:pt>
                <c:pt idx="14">
                  <c:v>7209</c:v>
                </c:pt>
              </c:numCache>
            </c:numRef>
          </c:val>
          <c:extLst>
            <c:ext xmlns:c16="http://schemas.microsoft.com/office/drawing/2014/chart" uri="{C3380CC4-5D6E-409C-BE32-E72D297353CC}">
              <c16:uniqueId val="{00000000-249A-468F-932E-D716A728D2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34</c:v>
                </c:pt>
                <c:pt idx="8">
                  <c:v>34</c:v>
                </c:pt>
                <c:pt idx="11">
                  <c:v>36</c:v>
                </c:pt>
                <c:pt idx="14">
                  <c:v>79</c:v>
                </c:pt>
              </c:numCache>
            </c:numRef>
          </c:val>
          <c:extLst>
            <c:ext xmlns:c16="http://schemas.microsoft.com/office/drawing/2014/chart" uri="{C3380CC4-5D6E-409C-BE32-E72D297353CC}">
              <c16:uniqueId val="{00000001-249A-468F-932E-D716A728D2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5120</c:v>
                </c:pt>
                <c:pt idx="5">
                  <c:v>6003</c:v>
                </c:pt>
                <c:pt idx="8">
                  <c:v>6600</c:v>
                </c:pt>
                <c:pt idx="11">
                  <c:v>6520</c:v>
                </c:pt>
                <c:pt idx="14">
                  <c:v>5882</c:v>
                </c:pt>
              </c:numCache>
            </c:numRef>
          </c:val>
          <c:extLst>
            <c:ext xmlns:c16="http://schemas.microsoft.com/office/drawing/2014/chart" uri="{C3380CC4-5D6E-409C-BE32-E72D297353CC}">
              <c16:uniqueId val="{00000002-249A-468F-932E-D716A728D2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9A-468F-932E-D716A728D2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9A-468F-932E-D716A728D2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c:v>
                </c:pt>
                <c:pt idx="3">
                  <c:v>22</c:v>
                </c:pt>
                <c:pt idx="6">
                  <c:v>22</c:v>
                </c:pt>
                <c:pt idx="9">
                  <c:v>25</c:v>
                </c:pt>
                <c:pt idx="12">
                  <c:v>67</c:v>
                </c:pt>
              </c:numCache>
            </c:numRef>
          </c:val>
          <c:extLst>
            <c:ext xmlns:c16="http://schemas.microsoft.com/office/drawing/2014/chart" uri="{C3380CC4-5D6E-409C-BE32-E72D297353CC}">
              <c16:uniqueId val="{00000005-249A-468F-932E-D716A728D2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1017</c:v>
                </c:pt>
                <c:pt idx="3">
                  <c:v>963</c:v>
                </c:pt>
                <c:pt idx="6">
                  <c:v>913</c:v>
                </c:pt>
                <c:pt idx="9">
                  <c:v>847</c:v>
                </c:pt>
                <c:pt idx="12">
                  <c:v>932</c:v>
                </c:pt>
              </c:numCache>
            </c:numRef>
          </c:val>
          <c:extLst>
            <c:ext xmlns:c16="http://schemas.microsoft.com/office/drawing/2014/chart" uri="{C3380CC4-5D6E-409C-BE32-E72D297353CC}">
              <c16:uniqueId val="{00000006-249A-468F-932E-D716A728D2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364</c:v>
                </c:pt>
                <c:pt idx="3">
                  <c:v>286</c:v>
                </c:pt>
                <c:pt idx="6">
                  <c:v>262</c:v>
                </c:pt>
                <c:pt idx="9">
                  <c:v>239</c:v>
                </c:pt>
                <c:pt idx="12">
                  <c:v>216</c:v>
                </c:pt>
              </c:numCache>
            </c:numRef>
          </c:val>
          <c:extLst>
            <c:ext xmlns:c16="http://schemas.microsoft.com/office/drawing/2014/chart" uri="{C3380CC4-5D6E-409C-BE32-E72D297353CC}">
              <c16:uniqueId val="{00000007-249A-468F-932E-D716A728D2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3852</c:v>
                </c:pt>
                <c:pt idx="3">
                  <c:v>3882</c:v>
                </c:pt>
                <c:pt idx="6">
                  <c:v>3999</c:v>
                </c:pt>
                <c:pt idx="9">
                  <c:v>4152</c:v>
                </c:pt>
                <c:pt idx="12">
                  <c:v>4287</c:v>
                </c:pt>
              </c:numCache>
            </c:numRef>
          </c:val>
          <c:extLst>
            <c:ext xmlns:c16="http://schemas.microsoft.com/office/drawing/2014/chart" uri="{C3380CC4-5D6E-409C-BE32-E72D297353CC}">
              <c16:uniqueId val="{00000008-249A-468F-932E-D716A728D2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9A-468F-932E-D716A728D2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8027</c:v>
                </c:pt>
                <c:pt idx="3">
                  <c:v>8047</c:v>
                </c:pt>
                <c:pt idx="6">
                  <c:v>7672</c:v>
                </c:pt>
                <c:pt idx="9">
                  <c:v>7484</c:v>
                </c:pt>
                <c:pt idx="12">
                  <c:v>8377</c:v>
                </c:pt>
              </c:numCache>
            </c:numRef>
          </c:val>
          <c:extLst>
            <c:ext xmlns:c16="http://schemas.microsoft.com/office/drawing/2014/chart" uri="{C3380CC4-5D6E-409C-BE32-E72D297353CC}">
              <c16:uniqueId val="{0000000A-249A-468F-932E-D716A728D2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446</c:v>
                </c:pt>
                <c:pt idx="2">
                  <c:v>#N/A</c:v>
                </c:pt>
                <c:pt idx="3">
                  <c:v>#N/A</c:v>
                </c:pt>
                <c:pt idx="4">
                  <c:v>0</c:v>
                </c:pt>
                <c:pt idx="5">
                  <c:v>#N/A</c:v>
                </c:pt>
                <c:pt idx="6">
                  <c:v>#N/A</c:v>
                </c:pt>
                <c:pt idx="7">
                  <c:v>0</c:v>
                </c:pt>
                <c:pt idx="8">
                  <c:v>#N/A</c:v>
                </c:pt>
                <c:pt idx="9">
                  <c:v>#N/A</c:v>
                </c:pt>
                <c:pt idx="10">
                  <c:v>0</c:v>
                </c:pt>
                <c:pt idx="11">
                  <c:v>#N/A</c:v>
                </c:pt>
                <c:pt idx="12">
                  <c:v>#N/A</c:v>
                </c:pt>
                <c:pt idx="13">
                  <c:v>708</c:v>
                </c:pt>
                <c:pt idx="14">
                  <c:v>#N/A</c:v>
                </c:pt>
              </c:numCache>
            </c:numRef>
          </c:val>
          <c:smooth val="0"/>
          <c:extLst>
            <c:ext xmlns:c16="http://schemas.microsoft.com/office/drawing/2014/chart" uri="{C3380CC4-5D6E-409C-BE32-E72D297353CC}">
              <c16:uniqueId val="{0000000B-249A-468F-932E-D716A728D2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2243</c:v>
                </c:pt>
                <c:pt idx="1">
                  <c:v>2026</c:v>
                </c:pt>
                <c:pt idx="2">
                  <c:v>1642</c:v>
                </c:pt>
              </c:numCache>
            </c:numRef>
          </c:val>
          <c:extLst>
            <c:ext xmlns:c16="http://schemas.microsoft.com/office/drawing/2014/chart" uri="{C3380CC4-5D6E-409C-BE32-E72D297353CC}">
              <c16:uniqueId val="{00000000-2ABC-4A97-8065-9294175834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661</c:v>
                </c:pt>
                <c:pt idx="1">
                  <c:v>661</c:v>
                </c:pt>
                <c:pt idx="2">
                  <c:v>661</c:v>
                </c:pt>
              </c:numCache>
            </c:numRef>
          </c:val>
          <c:extLst>
            <c:ext xmlns:c16="http://schemas.microsoft.com/office/drawing/2014/chart" uri="{C3380CC4-5D6E-409C-BE32-E72D297353CC}">
              <c16:uniqueId val="{00000001-2ABC-4A97-8065-9294175834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2684</c:v>
                </c:pt>
                <c:pt idx="1">
                  <c:v>2693</c:v>
                </c:pt>
                <c:pt idx="2">
                  <c:v>2426</c:v>
                </c:pt>
              </c:numCache>
            </c:numRef>
          </c:val>
          <c:extLst>
            <c:ext xmlns:c16="http://schemas.microsoft.com/office/drawing/2014/chart" uri="{C3380CC4-5D6E-409C-BE32-E72D297353CC}">
              <c16:uniqueId val="{00000002-2ABC-4A97-8065-9294175834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公営企業債の元利償還金に対する繰入金について、平成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年度に再開した下水道事業の進展に伴う地方債元金償還額が増加したため、前年度から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百万円増加している。一方で、一般会計元利償還金については、平成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年度借入の臨時財政対策債の償還が令和５年度で終了したため、</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実質公債費比率の分子としては、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百万円減少したが、今後も施設の老朽化対策等、地方債発行の増加が見込まれるため、施設の統廃合も視野に、適切な財産管理を実施する。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満期一括償還地方債の借入は過去に利用していない。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給食センター建設に伴う地方債の借入等により、一般会計等に係る地方債の現在高は</a:t>
          </a:r>
          <a:r>
            <a:rPr kumimoji="1" lang="en-US" altLang="ja-JP" sz="1400">
              <a:latin typeface="ＭＳ ゴシック" pitchFamily="49" charset="-128"/>
              <a:ea typeface="ＭＳ ゴシック" pitchFamily="49" charset="-128"/>
            </a:rPr>
            <a:t>893</a:t>
          </a:r>
          <a:r>
            <a:rPr kumimoji="1" lang="ja-JP" altLang="en-US" sz="1400">
              <a:latin typeface="ＭＳ ゴシック" pitchFamily="49" charset="-128"/>
              <a:ea typeface="ＭＳ ゴシック" pitchFamily="49" charset="-128"/>
            </a:rPr>
            <a:t>百万円増加している。また、財源不足を補うため、財政調整基金から多額の繰入を行ったことで、充当可能基金が</a:t>
          </a:r>
          <a:r>
            <a:rPr kumimoji="1" lang="en-US" altLang="ja-JP" sz="1400">
              <a:latin typeface="ＭＳ ゴシック" pitchFamily="49" charset="-128"/>
              <a:ea typeface="ＭＳ ゴシック" pitchFamily="49" charset="-128"/>
            </a:rPr>
            <a:t>638</a:t>
          </a:r>
          <a:r>
            <a:rPr kumimoji="1" lang="ja-JP" altLang="en-US" sz="1400">
              <a:latin typeface="ＭＳ ゴシック" pitchFamily="49" charset="-128"/>
              <a:ea typeface="ＭＳ ゴシック" pitchFamily="49" charset="-128"/>
            </a:rPr>
            <a:t>百万円減少している。その結果、令和２年度以来、４年ぶりに将来負担額が充当可能財源等を上回った。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認定こども園の建設、老朽化した公共施設の改修等により、地方債現在高は増加する見込みである。交付税措置のある有利な地方債を活用する等、分子の増加抑制に努めるとともに、ふるさと納税による寄付金収入を増加させる等、自主財源確保を推進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香川県三木町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652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百万円減少した。経常経費の増加や学校給食センター建設に伴う繰入金の増加等により、財政調整基金及びふれあいふるさと基金が減少したためである。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７年度以降も、認定こども園建設等の大型建設事業が控えており、地方債による資金手当を行うものの、充当残部分の一般財源負担が過大となることが想定される。事業費の徹底した精査や業務効率化の推進により、一般財源支出を可能な限り抑制し、各基金の残高を現在の水準で保持できるよう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 れ あ い ふ る さ と 基 金　　　</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：寄附者の意向を反映させた各種事業の財源とし、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個性豊かで活力あるまちづくりに資する。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　共　施　設　整　備　基　金　　　：町の公共施設整備事業の財源に充てる。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社　会　福　祉　基　金　　　　　　　：高齢者の福祉活動等に必要な経費の財源に充てる。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消　防　機　材　整　備　基　金　　　：消防機材整備費用に充てる。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健康生きがい中核施設大規模修繕等基金：中核施設の大規模修繕等に充てる。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ふれあいふるさと基金：寄附金収入額の減少に加え、基金活用事業を増加させたため、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納税寄附金収入を増加させるための施策を実施し、ふれあいふるさと基金残高の回復を図る。また、今後、大規模建設事業を実施する場合は一般財源が不足することが想定されるため、各基金の現在高及び財政状況を勘案したうえで繰入を行い、適正に運営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人件費や物価高騰による経常経費の増加、また学校給食センター建設に伴う繰入によって、前年度から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事業の抜本的見直しを行うとともに、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を活用した業務効率化を進めることで、事業費の抑制に努める。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増減は無い。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給食センター、認定こども園建設等の大型建設事業に係る地方債の元金償還が数年後に開始することから、適切な時期に減債基金からの繰入を行うとともに、基金残高を維持できるよう、適正な運営を行う。</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26,877
26,556
75.78
15,095,663
14,497,013
553,605
6,582,035
8,376,573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前年度から増減はないものの、直近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年間は低下傾向であり、類似団体と比較すると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ポイント下回っている。真に必要な事業を峻別する等、歳出の徹底的な見直しを実施するとともに、ふるさと納税に係る事業をより一層推進する等、自主財源の確保に努める。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ポイント上昇しており、直近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初めて類似団体平均を上回っている。要因として、人件費、物価高騰による経常的な行政コストの増加が挙げられる。事業の精査を徹底し、優先度の低い事務事業については計画的に廃止・縮小していくことで、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63</xdr:row>
      <xdr:rowOff>78105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04513"/>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74613</xdr:rowOff>
    </xdr:from>
    <xdr:to>
      <xdr:col>19</xdr:col>
      <xdr:colOff>133350</xdr:colOff>
      <xdr:row>62</xdr:row>
      <xdr:rowOff>74613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0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74613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0822"/>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62</xdr:row>
      <xdr:rowOff>74613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0822"/>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170832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135590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23813</xdr:rowOff>
    </xdr:from>
    <xdr:to>
      <xdr:col>15</xdr:col>
      <xdr:colOff>133350</xdr:colOff>
      <xdr:row>62</xdr:row>
      <xdr:rowOff>125413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135590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53022</xdr:rowOff>
    </xdr:from>
    <xdr:to>
      <xdr:col>11</xdr:col>
      <xdr:colOff>82550</xdr:colOff>
      <xdr:row>60</xdr:row>
      <xdr:rowOff>154622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164799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23813</xdr:rowOff>
    </xdr:from>
    <xdr:to>
      <xdr:col>7</xdr:col>
      <xdr:colOff>31750</xdr:colOff>
      <xdr:row>62</xdr:row>
      <xdr:rowOff>125413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135590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16,789</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6,613</a:t>
          </a:r>
          <a:r>
            <a:rPr kumimoji="1" lang="ja-JP" altLang="en-US" sz="1300">
              <a:latin typeface="ＭＳ Ｐゴシック" panose="020B0600070205080204" pitchFamily="50" charset="-128"/>
              <a:ea typeface="ＭＳ Ｐゴシック" panose="020B0600070205080204" pitchFamily="50" charset="-128"/>
            </a:rPr>
            <a:t>円上回っている。要因として、会計年度任用職員の勤勉手当支給開始による人件費の増加、並びに物価高騰及び給食センター運営開始に伴う物件費の増加が挙げられる。業務効率化を推進するとともに事業費の見直しを行い、物価高騰による事業費増加を抑制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166656</xdr:rowOff>
    </xdr:from>
    <xdr:to>
      <xdr:col>23</xdr:col>
      <xdr:colOff>133350</xdr:colOff>
      <xdr:row>83</xdr:row>
      <xdr:rowOff>96486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25556"/>
          <a:ext cx="838200" cy="10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166656</xdr:rowOff>
    </xdr:from>
    <xdr:to>
      <xdr:col>19</xdr:col>
      <xdr:colOff>133350</xdr:colOff>
      <xdr:row>83</xdr:row>
      <xdr:rowOff>27105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25556"/>
          <a:ext cx="889000" cy="3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2975</xdr:rowOff>
    </xdr:from>
    <xdr:to>
      <xdr:col>15</xdr:col>
      <xdr:colOff>82550</xdr:colOff>
      <xdr:row>83</xdr:row>
      <xdr:rowOff>27105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333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115204</xdr:rowOff>
    </xdr:from>
    <xdr:to>
      <xdr:col>11</xdr:col>
      <xdr:colOff>31750</xdr:colOff>
      <xdr:row>83</xdr:row>
      <xdr:rowOff>2975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4104"/>
          <a:ext cx="889000" cy="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45686</xdr:rowOff>
    </xdr:from>
    <xdr:to>
      <xdr:col>23</xdr:col>
      <xdr:colOff>184150</xdr:colOff>
      <xdr:row>83</xdr:row>
      <xdr:rowOff>147286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17763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115856</xdr:rowOff>
    </xdr:from>
    <xdr:to>
      <xdr:col>19</xdr:col>
      <xdr:colOff>184150</xdr:colOff>
      <xdr:row>83</xdr:row>
      <xdr:rowOff>46006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56183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4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147755</xdr:rowOff>
    </xdr:from>
    <xdr:to>
      <xdr:col>15</xdr:col>
      <xdr:colOff>133350</xdr:colOff>
      <xdr:row>83</xdr:row>
      <xdr:rowOff>77905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62682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9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123625</xdr:rowOff>
    </xdr:from>
    <xdr:to>
      <xdr:col>11</xdr:col>
      <xdr:colOff>82550</xdr:colOff>
      <xdr:row>83</xdr:row>
      <xdr:rowOff>53775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38552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6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64404</xdr:rowOff>
    </xdr:from>
    <xdr:to>
      <xdr:col>7</xdr:col>
      <xdr:colOff>31750</xdr:colOff>
      <xdr:row>82</xdr:row>
      <xdr:rowOff>166004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150781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年度から引き続く長期の育児休業等の取得により昇給・昇格しなかった職員がいたこと等から、前年度から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ポイント下回っている。今後も、人件費の推移を注視しつつ、財政負担が過大にならないように人員総数の適正化を進め、適正な給与水準を確保していく。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151493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6711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151493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326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30843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3292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3292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人減少しているが、類似団体平均を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人上回っている。事務事業の見直しや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を活用した業務改善を実施することで、住民サービスを低下させることなく、人員の適正配置を行う。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87206</xdr:rowOff>
    </xdr:from>
    <xdr:to>
      <xdr:col>81</xdr:col>
      <xdr:colOff>44450</xdr:colOff>
      <xdr:row>61</xdr:row>
      <xdr:rowOff>89888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45656"/>
          <a:ext cx="8382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89888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2152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44309</xdr:rowOff>
    </xdr:from>
    <xdr:to>
      <xdr:col>72</xdr:col>
      <xdr:colOff>203200</xdr:colOff>
      <xdr:row>61</xdr:row>
      <xdr:rowOff>63077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02759"/>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44309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9337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36406</xdr:rowOff>
    </xdr:from>
    <xdr:to>
      <xdr:col>81</xdr:col>
      <xdr:colOff>95250</xdr:colOff>
      <xdr:row>61</xdr:row>
      <xdr:rowOff>138006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8483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39088</xdr:rowOff>
    </xdr:from>
    <xdr:to>
      <xdr:col>77</xdr:col>
      <xdr:colOff>95250</xdr:colOff>
      <xdr:row>61</xdr:row>
      <xdr:rowOff>140688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125465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8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12277</xdr:rowOff>
    </xdr:from>
    <xdr:to>
      <xdr:col>73</xdr:col>
      <xdr:colOff>44450</xdr:colOff>
      <xdr:row>61</xdr:row>
      <xdr:rowOff>113877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164959</xdr:rowOff>
    </xdr:from>
    <xdr:to>
      <xdr:col>68</xdr:col>
      <xdr:colOff>203200</xdr:colOff>
      <xdr:row>61</xdr:row>
      <xdr:rowOff>95109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79886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3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年度に実施したデジタル無線整備工事に係る地方債の元金償還が令和５年度から開始されたことに伴い、前年度から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ポイント上昇し、類似団体平均をやや上回っている。緊急度・住民ニーズを的確に把握したうえで公共施設の適正管理を行い、起債に大きく頼ることのない財政運営に努めていく。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132504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9760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68156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500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286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令和２年度以来、４年ぶりに将来負担額が充当可能財源等を上回り、将来負担比率は</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となっている。要因として、給食センター建設に多額の地方債を借入れたことにより地方債現在高が増加したこと、財源不足を補うために財政調整基金を大きく取り崩したことが挙げられる。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認定こども園の整備や老朽化した公共施設の改修等が見込まれており、指標の悪化が懸念される。事務事業の見直しによる歳出の抑制や、交付税措置のある有利な地方債の優先活用により分子の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63772</xdr:rowOff>
    </xdr:from>
    <xdr:to>
      <xdr:col>81</xdr:col>
      <xdr:colOff>95250</xdr:colOff>
      <xdr:row>14</xdr:row>
      <xdr:rowOff>165372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4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35849</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169726</xdr:rowOff>
    </xdr:from>
    <xdr:to>
      <xdr:col>64</xdr:col>
      <xdr:colOff>152400</xdr:colOff>
      <xdr:row>14</xdr:row>
      <xdr:rowOff>99876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110053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26,877
26,556
75.78
15,095,663
14,497,013
553,605
6,582,035
8,376,573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会計年度任用職員の勤勉手当支給開始等により、前年度から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ポイント上回っている。事務事業の見直しや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を活用した業務改善を実施することで、人員の適正配置を行い、人件費の抑制に努める。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類似団体平均を下回るものの、物価高騰による経常的な事業費の増加に伴い、前年度から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ポイント増加している。物価上昇は今後も継続することが想定されるため、抜本的な事務事業の見直しを行い、コスト削減に努める。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75565</xdr:rowOff>
    </xdr:from>
    <xdr:to>
      <xdr:col>82</xdr:col>
      <xdr:colOff>107950</xdr:colOff>
      <xdr:row>16</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473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130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92710</xdr:rowOff>
    </xdr:from>
    <xdr:to>
      <xdr:col>73</xdr:col>
      <xdr:colOff>180975</xdr:colOff>
      <xdr:row>15</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30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92710</xdr:rowOff>
    </xdr:from>
    <xdr:to>
      <xdr:col>69</xdr:col>
      <xdr:colOff>92075</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93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139065</xdr:rowOff>
    </xdr:from>
    <xdr:to>
      <xdr:col>82</xdr:col>
      <xdr:colOff>158750</xdr:colOff>
      <xdr:row>16</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5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6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子どもに対する医療扶助費に、ふれあいふるさと基金を充当したことが主な要因である。扶助費の総額は増加傾向にあるが、各種補助金や基金を適切に活用し、一般財源充当額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165862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041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147574</xdr:rowOff>
    </xdr:from>
    <xdr:to>
      <xdr:col>19</xdr:col>
      <xdr:colOff>187325</xdr:colOff>
      <xdr:row>55</xdr:row>
      <xdr:rowOff>165862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77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101854</xdr:rowOff>
    </xdr:from>
    <xdr:to>
      <xdr:col>15</xdr:col>
      <xdr:colOff>98425</xdr:colOff>
      <xdr:row>55</xdr:row>
      <xdr:rowOff>147574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31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101854</xdr:rowOff>
    </xdr:from>
    <xdr:to>
      <xdr:col>11</xdr:col>
      <xdr:colOff>9525</xdr:colOff>
      <xdr:row>55</xdr:row>
      <xdr:rowOff>129286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31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115062</xdr:rowOff>
    </xdr:from>
    <xdr:to>
      <xdr:col>20</xdr:col>
      <xdr:colOff>38100</xdr:colOff>
      <xdr:row>56</xdr:row>
      <xdr:rowOff>45212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55389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96774</xdr:rowOff>
    </xdr:from>
    <xdr:to>
      <xdr:col>15</xdr:col>
      <xdr:colOff>149225</xdr:colOff>
      <xdr:row>56</xdr:row>
      <xdr:rowOff>26924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11701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51054</xdr:rowOff>
    </xdr:from>
    <xdr:to>
      <xdr:col>11</xdr:col>
      <xdr:colOff>60325</xdr:colOff>
      <xdr:row>55</xdr:row>
      <xdr:rowOff>152654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164863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下水道事業に係る特別会計への繰出金の皆減と、基金への積立金の減少により、前年度から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ポイント減少している。今後、国民健康保険事業等の財政状態の悪化が懸念されており、特別会計においても事業の見直しを徹底し、経費を節減すること等により、普通会計の負担額の抑制に努める。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95250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160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61</xdr:row>
      <xdr:rowOff>82550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210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31750</xdr:rowOff>
    </xdr:from>
    <xdr:to>
      <xdr:col>73</xdr:col>
      <xdr:colOff>180975</xdr:colOff>
      <xdr:row>61</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9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61</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90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31750</xdr:rowOff>
    </xdr:from>
    <xdr:to>
      <xdr:col>74</xdr:col>
      <xdr:colOff>31750</xdr:colOff>
      <xdr:row>61</xdr:row>
      <xdr:rowOff>133350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類似団体平均を下回るものの、前年度から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ている。下水道事業が公営企業会計となったことに伴い、下水道事業会計への補助金が皆増したことが主な要因である。町単独事業となっている補助金等については公益性を再度検証し、補助額の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100330</xdr:rowOff>
    </xdr:from>
    <xdr:to>
      <xdr:col>82</xdr:col>
      <xdr:colOff>107950</xdr:colOff>
      <xdr:row>36</xdr:row>
      <xdr:rowOff>157480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010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35</xdr:row>
      <xdr:rowOff>100330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0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100330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3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123207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49530</xdr:rowOff>
    </xdr:from>
    <xdr:to>
      <xdr:col>78</xdr:col>
      <xdr:colOff>120650</xdr:colOff>
      <xdr:row>35</xdr:row>
      <xdr:rowOff>151130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借入の臨時財政対策債の償還が令和５年度で終了したことが主な要因である。今後も、公共施設の適正管理を行い、地方債への依存度を低減するとともに、交付税算入率の高い有利な地方債を活用するなど、将来的な公債費負担の軽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251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520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ポイント上回っている。長期化する物価高騰により、行政コストのさらなる増加が懸念されるため、事業運営の大幅な見直しを推進し、経常支出の削減に取り組む。</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00050"/>
          <a:ext cx="8382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76</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0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71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9718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108534</xdr:rowOff>
    </xdr:from>
    <xdr:to>
      <xdr:col>29</xdr:col>
      <xdr:colOff>127000</xdr:colOff>
      <xdr:row>19</xdr:row>
      <xdr:rowOff>19050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2259"/>
          <a:ext cx="647700" cy="81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93311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2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19050</xdr:rowOff>
    </xdr:from>
    <xdr:to>
      <xdr:col>26</xdr:col>
      <xdr:colOff>50800</xdr:colOff>
      <xdr:row>19</xdr:row>
      <xdr:rowOff>43955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4225"/>
          <a:ext cx="698500" cy="24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43955</xdr:rowOff>
    </xdr:from>
    <xdr:to>
      <xdr:col>22</xdr:col>
      <xdr:colOff>114300</xdr:colOff>
      <xdr:row>19</xdr:row>
      <xdr:rowOff>44361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9130"/>
          <a:ext cx="698500" cy="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44361</xdr:rowOff>
    </xdr:from>
    <xdr:to>
      <xdr:col>18</xdr:col>
      <xdr:colOff>177800</xdr:colOff>
      <xdr:row>19</xdr:row>
      <xdr:rowOff>67272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9536"/>
          <a:ext cx="698500" cy="2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57734</xdr:rowOff>
    </xdr:from>
    <xdr:to>
      <xdr:col>29</xdr:col>
      <xdr:colOff>177800</xdr:colOff>
      <xdr:row>18</xdr:row>
      <xdr:rowOff>159334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74261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139700</xdr:rowOff>
    </xdr:from>
    <xdr:to>
      <xdr:col>26</xdr:col>
      <xdr:colOff>101600</xdr:colOff>
      <xdr:row>19</xdr:row>
      <xdr:rowOff>69850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80027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164605</xdr:rowOff>
    </xdr:from>
    <xdr:to>
      <xdr:col>22</xdr:col>
      <xdr:colOff>165100</xdr:colOff>
      <xdr:row>19</xdr:row>
      <xdr:rowOff>94755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104932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165011</xdr:rowOff>
    </xdr:from>
    <xdr:to>
      <xdr:col>19</xdr:col>
      <xdr:colOff>38100</xdr:colOff>
      <xdr:row>19</xdr:row>
      <xdr:rowOff>95161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105338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16472</xdr:rowOff>
    </xdr:from>
    <xdr:to>
      <xdr:col>15</xdr:col>
      <xdr:colOff>101600</xdr:colOff>
      <xdr:row>19</xdr:row>
      <xdr:rowOff>118072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128249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3556</xdr:rowOff>
    </xdr:from>
    <xdr:to>
      <xdr:col>29</xdr:col>
      <xdr:colOff>127000</xdr:colOff>
      <xdr:row>35</xdr:row>
      <xdr:rowOff>23856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13906"/>
          <a:ext cx="6477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3556</xdr:rowOff>
    </xdr:from>
    <xdr:to>
      <xdr:col>26</xdr:col>
      <xdr:colOff>50800</xdr:colOff>
      <xdr:row>35</xdr:row>
      <xdr:rowOff>130246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13906"/>
          <a:ext cx="698500" cy="12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130246</xdr:rowOff>
    </xdr:from>
    <xdr:to>
      <xdr:col>22</xdr:col>
      <xdr:colOff>114300</xdr:colOff>
      <xdr:row>35</xdr:row>
      <xdr:rowOff>159896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0596"/>
          <a:ext cx="698500" cy="29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159896</xdr:rowOff>
    </xdr:from>
    <xdr:to>
      <xdr:col>18</xdr:col>
      <xdr:colOff>177800</xdr:colOff>
      <xdr:row>35</xdr:row>
      <xdr:rowOff>225321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0246"/>
          <a:ext cx="698500" cy="65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315956</xdr:rowOff>
    </xdr:from>
    <xdr:to>
      <xdr:col>29</xdr:col>
      <xdr:colOff>177800</xdr:colOff>
      <xdr:row>35</xdr:row>
      <xdr:rowOff>74656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83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161033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2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295656</xdr:rowOff>
    </xdr:from>
    <xdr:to>
      <xdr:col>26</xdr:col>
      <xdr:colOff>101600</xdr:colOff>
      <xdr:row>35</xdr:row>
      <xdr:rowOff>54356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6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64533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3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79446</xdr:rowOff>
    </xdr:from>
    <xdr:to>
      <xdr:col>22</xdr:col>
      <xdr:colOff>165100</xdr:colOff>
      <xdr:row>35</xdr:row>
      <xdr:rowOff>181046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7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109096</xdr:rowOff>
    </xdr:from>
    <xdr:to>
      <xdr:col>19</xdr:col>
      <xdr:colOff>38100</xdr:colOff>
      <xdr:row>35</xdr:row>
      <xdr:rowOff>210696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195473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174521</xdr:rowOff>
    </xdr:from>
    <xdr:to>
      <xdr:col>15</xdr:col>
      <xdr:colOff>101600</xdr:colOff>
      <xdr:row>35</xdr:row>
      <xdr:rowOff>276121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4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260898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7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26,877
26,556
75.78
15,095,663
14,497,013
553,605
6,582,035
8,376,573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164013</xdr:rowOff>
    </xdr:from>
    <xdr:to>
      <xdr:col>24</xdr:col>
      <xdr:colOff>63500</xdr:colOff>
      <xdr:row>36</xdr:row>
      <xdr:rowOff>61715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4763"/>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58269</xdr:rowOff>
    </xdr:from>
    <xdr:to>
      <xdr:col>19</xdr:col>
      <xdr:colOff>177800</xdr:colOff>
      <xdr:row>36</xdr:row>
      <xdr:rowOff>61715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30469"/>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48456</xdr:rowOff>
    </xdr:from>
    <xdr:to>
      <xdr:col>15</xdr:col>
      <xdr:colOff>50800</xdr:colOff>
      <xdr:row>36</xdr:row>
      <xdr:rowOff>58269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20656"/>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48456</xdr:rowOff>
    </xdr:from>
    <xdr:to>
      <xdr:col>10</xdr:col>
      <xdr:colOff>114300</xdr:colOff>
      <xdr:row>36</xdr:row>
      <xdr:rowOff>65650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20656"/>
          <a:ext cx="8890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113213</xdr:rowOff>
    </xdr:from>
    <xdr:to>
      <xdr:col>24</xdr:col>
      <xdr:colOff>114300</xdr:colOff>
      <xdr:row>36</xdr:row>
      <xdr:rowOff>43363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136090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10915</xdr:rowOff>
    </xdr:from>
    <xdr:to>
      <xdr:col>20</xdr:col>
      <xdr:colOff>38100</xdr:colOff>
      <xdr:row>36</xdr:row>
      <xdr:rowOff>112515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129042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7469</xdr:rowOff>
    </xdr:from>
    <xdr:to>
      <xdr:col>15</xdr:col>
      <xdr:colOff>101600</xdr:colOff>
      <xdr:row>36</xdr:row>
      <xdr:rowOff>109069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125596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169106</xdr:rowOff>
    </xdr:from>
    <xdr:to>
      <xdr:col>10</xdr:col>
      <xdr:colOff>165100</xdr:colOff>
      <xdr:row>36</xdr:row>
      <xdr:rowOff>99256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115783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14850</xdr:rowOff>
    </xdr:from>
    <xdr:to>
      <xdr:col>6</xdr:col>
      <xdr:colOff>38100</xdr:colOff>
      <xdr:row>36</xdr:row>
      <xdr:rowOff>116450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132977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79652</xdr:rowOff>
    </xdr:from>
    <xdr:to>
      <xdr:col>24</xdr:col>
      <xdr:colOff>63500</xdr:colOff>
      <xdr:row>58</xdr:row>
      <xdr:rowOff>20828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2302"/>
          <a:ext cx="838200" cy="1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132028</xdr:rowOff>
    </xdr:from>
    <xdr:to>
      <xdr:col>19</xdr:col>
      <xdr:colOff>177800</xdr:colOff>
      <xdr:row>58</xdr:row>
      <xdr:rowOff>20828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4678"/>
          <a:ext cx="889000" cy="6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132028</xdr:rowOff>
    </xdr:from>
    <xdr:to>
      <xdr:col>15</xdr:col>
      <xdr:colOff>50800</xdr:colOff>
      <xdr:row>57</xdr:row>
      <xdr:rowOff>168815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4678"/>
          <a:ext cx="8890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168815</xdr:rowOff>
    </xdr:from>
    <xdr:to>
      <xdr:col>10</xdr:col>
      <xdr:colOff>114300</xdr:colOff>
      <xdr:row>58</xdr:row>
      <xdr:rowOff>72007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1465"/>
          <a:ext cx="889000" cy="7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28852</xdr:rowOff>
    </xdr:from>
    <xdr:to>
      <xdr:col>24</xdr:col>
      <xdr:colOff>114300</xdr:colOff>
      <xdr:row>57</xdr:row>
      <xdr:rowOff>130452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51729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141478</xdr:rowOff>
    </xdr:from>
    <xdr:to>
      <xdr:col>20</xdr:col>
      <xdr:colOff>38100</xdr:colOff>
      <xdr:row>58</xdr:row>
      <xdr:rowOff>71628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62755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81228</xdr:rowOff>
    </xdr:from>
    <xdr:to>
      <xdr:col>15</xdr:col>
      <xdr:colOff>101600</xdr:colOff>
      <xdr:row>58</xdr:row>
      <xdr:rowOff>11378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118015</xdr:rowOff>
    </xdr:from>
    <xdr:to>
      <xdr:col>10</xdr:col>
      <xdr:colOff>165100</xdr:colOff>
      <xdr:row>58</xdr:row>
      <xdr:rowOff>48165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39292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21207</xdr:rowOff>
    </xdr:from>
    <xdr:to>
      <xdr:col>6</xdr:col>
      <xdr:colOff>38100</xdr:colOff>
      <xdr:row>58</xdr:row>
      <xdr:rowOff>122807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113934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42591</xdr:rowOff>
    </xdr:from>
    <xdr:to>
      <xdr:col>24</xdr:col>
      <xdr:colOff>63500</xdr:colOff>
      <xdr:row>78</xdr:row>
      <xdr:rowOff>51003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5691"/>
          <a:ext cx="8382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35139</xdr:rowOff>
    </xdr:from>
    <xdr:to>
      <xdr:col>19</xdr:col>
      <xdr:colOff>177800</xdr:colOff>
      <xdr:row>78</xdr:row>
      <xdr:rowOff>51003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08239"/>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35139</xdr:rowOff>
    </xdr:from>
    <xdr:to>
      <xdr:col>15</xdr:col>
      <xdr:colOff>50800</xdr:colOff>
      <xdr:row>78</xdr:row>
      <xdr:rowOff>62753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823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62753</xdr:rowOff>
    </xdr:from>
    <xdr:to>
      <xdr:col>10</xdr:col>
      <xdr:colOff>114300</xdr:colOff>
      <xdr:row>78</xdr:row>
      <xdr:rowOff>69794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5853"/>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163241</xdr:rowOff>
    </xdr:from>
    <xdr:to>
      <xdr:col>24</xdr:col>
      <xdr:colOff>114300</xdr:colOff>
      <xdr:row>78</xdr:row>
      <xdr:rowOff>93391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78168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203</xdr:rowOff>
    </xdr:from>
    <xdr:to>
      <xdr:col>20</xdr:col>
      <xdr:colOff>38100</xdr:colOff>
      <xdr:row>78</xdr:row>
      <xdr:rowOff>101803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92930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155789</xdr:rowOff>
    </xdr:from>
    <xdr:to>
      <xdr:col>15</xdr:col>
      <xdr:colOff>101600</xdr:colOff>
      <xdr:row>78</xdr:row>
      <xdr:rowOff>85939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77066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11953</xdr:rowOff>
    </xdr:from>
    <xdr:to>
      <xdr:col>10</xdr:col>
      <xdr:colOff>165100</xdr:colOff>
      <xdr:row>78</xdr:row>
      <xdr:rowOff>113553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104680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18994</xdr:rowOff>
    </xdr:from>
    <xdr:to>
      <xdr:col>6</xdr:col>
      <xdr:colOff>38100</xdr:colOff>
      <xdr:row>78</xdr:row>
      <xdr:rowOff>120594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111721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9279</xdr:rowOff>
    </xdr:from>
    <xdr:to>
      <xdr:col>24</xdr:col>
      <xdr:colOff>63500</xdr:colOff>
      <xdr:row>97</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9929"/>
          <a:ext cx="838200" cy="8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92684</xdr:rowOff>
    </xdr:from>
    <xdr:to>
      <xdr:col>19</xdr:col>
      <xdr:colOff>177800</xdr:colOff>
      <xdr:row>98</xdr:row>
      <xdr:rowOff>950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23334"/>
          <a:ext cx="8890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39475</xdr:rowOff>
    </xdr:from>
    <xdr:to>
      <xdr:col>15</xdr:col>
      <xdr:colOff>50800</xdr:colOff>
      <xdr:row>98</xdr:row>
      <xdr:rowOff>950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70125"/>
          <a:ext cx="889000" cy="13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39475</xdr:rowOff>
    </xdr:from>
    <xdr:to>
      <xdr:col>10</xdr:col>
      <xdr:colOff>114300</xdr:colOff>
      <xdr:row>98</xdr:row>
      <xdr:rowOff>152447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70125"/>
          <a:ext cx="889000" cy="2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129929</xdr:rowOff>
    </xdr:from>
    <xdr:to>
      <xdr:col>24</xdr:col>
      <xdr:colOff>114300</xdr:colOff>
      <xdr:row>97</xdr:row>
      <xdr:rowOff>60079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108356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41884</xdr:rowOff>
    </xdr:from>
    <xdr:to>
      <xdr:col>20</xdr:col>
      <xdr:colOff>38100</xdr:colOff>
      <xdr:row>97</xdr:row>
      <xdr:rowOff>143484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134611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121600</xdr:rowOff>
    </xdr:from>
    <xdr:to>
      <xdr:col>15</xdr:col>
      <xdr:colOff>101600</xdr:colOff>
      <xdr:row>98</xdr:row>
      <xdr:rowOff>51750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42877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160125</xdr:rowOff>
    </xdr:from>
    <xdr:to>
      <xdr:col>10</xdr:col>
      <xdr:colOff>165100</xdr:colOff>
      <xdr:row>97</xdr:row>
      <xdr:rowOff>90275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81402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101647</xdr:rowOff>
    </xdr:from>
    <xdr:to>
      <xdr:col>6</xdr:col>
      <xdr:colOff>38100</xdr:colOff>
      <xdr:row>99</xdr:row>
      <xdr:rowOff>31797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22924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157269</xdr:rowOff>
    </xdr:from>
    <xdr:to>
      <xdr:col>55</xdr:col>
      <xdr:colOff>0</xdr:colOff>
      <xdr:row>38</xdr:row>
      <xdr:rowOff>87688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00919"/>
          <a:ext cx="838200" cy="10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45560</xdr:rowOff>
    </xdr:from>
    <xdr:to>
      <xdr:col>50</xdr:col>
      <xdr:colOff>114300</xdr:colOff>
      <xdr:row>38</xdr:row>
      <xdr:rowOff>87688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60660"/>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45560</xdr:rowOff>
    </xdr:from>
    <xdr:to>
      <xdr:col>45</xdr:col>
      <xdr:colOff>177800</xdr:colOff>
      <xdr:row>38</xdr:row>
      <xdr:rowOff>117287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60660"/>
          <a:ext cx="889000" cy="7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43274</xdr:rowOff>
    </xdr:from>
    <xdr:to>
      <xdr:col>41</xdr:col>
      <xdr:colOff>50800</xdr:colOff>
      <xdr:row>38</xdr:row>
      <xdr:rowOff>117287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9674"/>
          <a:ext cx="889000" cy="11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106469</xdr:rowOff>
    </xdr:from>
    <xdr:to>
      <xdr:col>55</xdr:col>
      <xdr:colOff>50800</xdr:colOff>
      <xdr:row>38</xdr:row>
      <xdr:rowOff>36619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84896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36888</xdr:rowOff>
    </xdr:from>
    <xdr:to>
      <xdr:col>50</xdr:col>
      <xdr:colOff>165100</xdr:colOff>
      <xdr:row>38</xdr:row>
      <xdr:rowOff>138488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129615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166210</xdr:rowOff>
    </xdr:from>
    <xdr:to>
      <xdr:col>46</xdr:col>
      <xdr:colOff>38100</xdr:colOff>
      <xdr:row>38</xdr:row>
      <xdr:rowOff>96360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87487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66487</xdr:rowOff>
    </xdr:from>
    <xdr:to>
      <xdr:col>41</xdr:col>
      <xdr:colOff>101600</xdr:colOff>
      <xdr:row>38</xdr:row>
      <xdr:rowOff>168087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159214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7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163924</xdr:rowOff>
    </xdr:from>
    <xdr:to>
      <xdr:col>36</xdr:col>
      <xdr:colOff>165100</xdr:colOff>
      <xdr:row>32</xdr:row>
      <xdr:rowOff>94074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85201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133893</xdr:rowOff>
    </xdr:from>
    <xdr:to>
      <xdr:col>55</xdr:col>
      <xdr:colOff>0</xdr:colOff>
      <xdr:row>57</xdr:row>
      <xdr:rowOff>11478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92193"/>
          <a:ext cx="838200" cy="39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11478</xdr:rowOff>
    </xdr:from>
    <xdr:to>
      <xdr:col>50</xdr:col>
      <xdr:colOff>114300</xdr:colOff>
      <xdr:row>57</xdr:row>
      <xdr:rowOff>67942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4128"/>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64319</xdr:rowOff>
    </xdr:from>
    <xdr:to>
      <xdr:col>45</xdr:col>
      <xdr:colOff>177800</xdr:colOff>
      <xdr:row>57</xdr:row>
      <xdr:rowOff>67942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36969"/>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99140</xdr:rowOff>
    </xdr:from>
    <xdr:to>
      <xdr:col>41</xdr:col>
      <xdr:colOff>50800</xdr:colOff>
      <xdr:row>57</xdr:row>
      <xdr:rowOff>64319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00340"/>
          <a:ext cx="889000" cy="13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83093</xdr:rowOff>
    </xdr:from>
    <xdr:to>
      <xdr:col>55</xdr:col>
      <xdr:colOff>50800</xdr:colOff>
      <xdr:row>55</xdr:row>
      <xdr:rowOff>13243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105970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9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132128</xdr:rowOff>
    </xdr:from>
    <xdr:to>
      <xdr:col>50</xdr:col>
      <xdr:colOff>165100</xdr:colOff>
      <xdr:row>57</xdr:row>
      <xdr:rowOff>62278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53405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17142</xdr:rowOff>
    </xdr:from>
    <xdr:to>
      <xdr:col>46</xdr:col>
      <xdr:colOff>38100</xdr:colOff>
      <xdr:row>57</xdr:row>
      <xdr:rowOff>118742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109869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8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13519</xdr:rowOff>
    </xdr:from>
    <xdr:to>
      <xdr:col>41</xdr:col>
      <xdr:colOff>101600</xdr:colOff>
      <xdr:row>57</xdr:row>
      <xdr:rowOff>115119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106246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48340</xdr:rowOff>
    </xdr:from>
    <xdr:to>
      <xdr:col>36</xdr:col>
      <xdr:colOff>165100</xdr:colOff>
      <xdr:row>56</xdr:row>
      <xdr:rowOff>149940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141067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59424</xdr:rowOff>
    </xdr:from>
    <xdr:to>
      <xdr:col>55</xdr:col>
      <xdr:colOff>0</xdr:colOff>
      <xdr:row>79</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232374"/>
          <a:ext cx="838200" cy="133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168390</xdr:rowOff>
    </xdr:from>
    <xdr:to>
      <xdr:col>50</xdr:col>
      <xdr:colOff>114300</xdr:colOff>
      <xdr:row>79</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1490"/>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168390</xdr:rowOff>
    </xdr:from>
    <xdr:to>
      <xdr:col>45</xdr:col>
      <xdr:colOff>177800</xdr:colOff>
      <xdr:row>79</xdr:row>
      <xdr:rowOff>1893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149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114573</xdr:rowOff>
    </xdr:from>
    <xdr:to>
      <xdr:col>41</xdr:col>
      <xdr:colOff>50800</xdr:colOff>
      <xdr:row>79</xdr:row>
      <xdr:rowOff>1893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73323"/>
          <a:ext cx="889000" cy="5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8624</xdr:rowOff>
    </xdr:from>
    <xdr:to>
      <xdr:col>55</xdr:col>
      <xdr:colOff>50800</xdr:colOff>
      <xdr:row>71</xdr:row>
      <xdr:rowOff>110224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1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110984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1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146050</xdr:rowOff>
    </xdr:from>
    <xdr:to>
      <xdr:col>50</xdr:col>
      <xdr:colOff>165100</xdr:colOff>
      <xdr:row>79</xdr:row>
      <xdr:rowOff>76200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67327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117590</xdr:rowOff>
    </xdr:from>
    <xdr:to>
      <xdr:col>46</xdr:col>
      <xdr:colOff>38100</xdr:colOff>
      <xdr:row>79</xdr:row>
      <xdr:rowOff>47740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38867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122543</xdr:rowOff>
    </xdr:from>
    <xdr:to>
      <xdr:col>41</xdr:col>
      <xdr:colOff>101600</xdr:colOff>
      <xdr:row>79</xdr:row>
      <xdr:rowOff>52693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43820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63773</xdr:rowOff>
    </xdr:from>
    <xdr:to>
      <xdr:col>36</xdr:col>
      <xdr:colOff>165100</xdr:colOff>
      <xdr:row>75</xdr:row>
      <xdr:rowOff>165373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20044</xdr:rowOff>
    </xdr:from>
    <xdr:to>
      <xdr:col>55</xdr:col>
      <xdr:colOff>0</xdr:colOff>
      <xdr:row>98</xdr:row>
      <xdr:rowOff>42858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2144"/>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20044</xdr:rowOff>
    </xdr:from>
    <xdr:to>
      <xdr:col>50</xdr:col>
      <xdr:colOff>114300</xdr:colOff>
      <xdr:row>98</xdr:row>
      <xdr:rowOff>94909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2144"/>
          <a:ext cx="889000" cy="7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94909</xdr:rowOff>
    </xdr:from>
    <xdr:to>
      <xdr:col>45</xdr:col>
      <xdr:colOff>177800</xdr:colOff>
      <xdr:row>98</xdr:row>
      <xdr:rowOff>98575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7009"/>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98575</xdr:rowOff>
    </xdr:from>
    <xdr:to>
      <xdr:col>41</xdr:col>
      <xdr:colOff>50800</xdr:colOff>
      <xdr:row>98</xdr:row>
      <xdr:rowOff>137254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0675"/>
          <a:ext cx="889000" cy="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163508</xdr:rowOff>
    </xdr:from>
    <xdr:to>
      <xdr:col>55</xdr:col>
      <xdr:colOff>50800</xdr:colOff>
      <xdr:row>98</xdr:row>
      <xdr:rowOff>93658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78435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140694</xdr:rowOff>
    </xdr:from>
    <xdr:to>
      <xdr:col>50</xdr:col>
      <xdr:colOff>165100</xdr:colOff>
      <xdr:row>98</xdr:row>
      <xdr:rowOff>70844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61971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44109</xdr:rowOff>
    </xdr:from>
    <xdr:to>
      <xdr:col>46</xdr:col>
      <xdr:colOff>38100</xdr:colOff>
      <xdr:row>98</xdr:row>
      <xdr:rowOff>145709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136836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47775</xdr:rowOff>
    </xdr:from>
    <xdr:to>
      <xdr:col>41</xdr:col>
      <xdr:colOff>101600</xdr:colOff>
      <xdr:row>98</xdr:row>
      <xdr:rowOff>149375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86454</xdr:rowOff>
    </xdr:from>
    <xdr:to>
      <xdr:col>36</xdr:col>
      <xdr:colOff>165100</xdr:colOff>
      <xdr:row>99</xdr:row>
      <xdr:rowOff>16604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7731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124178</xdr:rowOff>
    </xdr:from>
    <xdr:to>
      <xdr:col>85</xdr:col>
      <xdr:colOff>127000</xdr:colOff>
      <xdr:row>38</xdr:row>
      <xdr:rowOff>138923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9278"/>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138923</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40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73378</xdr:rowOff>
    </xdr:from>
    <xdr:to>
      <xdr:col>85</xdr:col>
      <xdr:colOff>177800</xdr:colOff>
      <xdr:row>39</xdr:row>
      <xdr:rowOff>3528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88123</xdr:rowOff>
    </xdr:from>
    <xdr:to>
      <xdr:col>81</xdr:col>
      <xdr:colOff>101600</xdr:colOff>
      <xdr:row>39</xdr:row>
      <xdr:rowOff>18273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9400</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166636</xdr:rowOff>
    </xdr:from>
    <xdr:to>
      <xdr:col>85</xdr:col>
      <xdr:colOff>127000</xdr:colOff>
      <xdr:row>77</xdr:row>
      <xdr:rowOff>12954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96836"/>
          <a:ext cx="838200" cy="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166636</xdr:rowOff>
    </xdr:from>
    <xdr:to>
      <xdr:col>81</xdr:col>
      <xdr:colOff>50800</xdr:colOff>
      <xdr:row>77</xdr:row>
      <xdr:rowOff>58179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96836"/>
          <a:ext cx="889000" cy="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58179</xdr:rowOff>
    </xdr:from>
    <xdr:to>
      <xdr:col>76</xdr:col>
      <xdr:colOff>114300</xdr:colOff>
      <xdr:row>77</xdr:row>
      <xdr:rowOff>63285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9829"/>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63285</xdr:rowOff>
    </xdr:from>
    <xdr:to>
      <xdr:col>71</xdr:col>
      <xdr:colOff>177800</xdr:colOff>
      <xdr:row>77</xdr:row>
      <xdr:rowOff>102412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4935"/>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133604</xdr:rowOff>
    </xdr:from>
    <xdr:to>
      <xdr:col>85</xdr:col>
      <xdr:colOff>177800</xdr:colOff>
      <xdr:row>77</xdr:row>
      <xdr:rowOff>63754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112031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115836</xdr:rowOff>
    </xdr:from>
    <xdr:to>
      <xdr:col>81</xdr:col>
      <xdr:colOff>101600</xdr:colOff>
      <xdr:row>77</xdr:row>
      <xdr:rowOff>45986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37113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7379</xdr:rowOff>
    </xdr:from>
    <xdr:to>
      <xdr:col>76</xdr:col>
      <xdr:colOff>165100</xdr:colOff>
      <xdr:row>77</xdr:row>
      <xdr:rowOff>108979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100106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12485</xdr:rowOff>
    </xdr:from>
    <xdr:to>
      <xdr:col>72</xdr:col>
      <xdr:colOff>38100</xdr:colOff>
      <xdr:row>77</xdr:row>
      <xdr:rowOff>114085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105212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51612</xdr:rowOff>
    </xdr:from>
    <xdr:to>
      <xdr:col>67</xdr:col>
      <xdr:colOff>101600</xdr:colOff>
      <xdr:row>77</xdr:row>
      <xdr:rowOff>153212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144339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28578</xdr:rowOff>
    </xdr:from>
    <xdr:to>
      <xdr:col>85</xdr:col>
      <xdr:colOff>127000</xdr:colOff>
      <xdr:row>97</xdr:row>
      <xdr:rowOff>86336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59228"/>
          <a:ext cx="8382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58959</xdr:rowOff>
    </xdr:from>
    <xdr:to>
      <xdr:col>81</xdr:col>
      <xdr:colOff>50800</xdr:colOff>
      <xdr:row>97</xdr:row>
      <xdr:rowOff>28578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18159"/>
          <a:ext cx="8890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54564</xdr:rowOff>
    </xdr:from>
    <xdr:to>
      <xdr:col>76</xdr:col>
      <xdr:colOff>114300</xdr:colOff>
      <xdr:row>96</xdr:row>
      <xdr:rowOff>58959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513764"/>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54564</xdr:rowOff>
    </xdr:from>
    <xdr:to>
      <xdr:col>71</xdr:col>
      <xdr:colOff>177800</xdr:colOff>
      <xdr:row>96</xdr:row>
      <xdr:rowOff>133742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513764"/>
          <a:ext cx="889000" cy="7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35536</xdr:rowOff>
    </xdr:from>
    <xdr:to>
      <xdr:col>85</xdr:col>
      <xdr:colOff>177800</xdr:colOff>
      <xdr:row>97</xdr:row>
      <xdr:rowOff>137136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58413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1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149228</xdr:rowOff>
    </xdr:from>
    <xdr:to>
      <xdr:col>81</xdr:col>
      <xdr:colOff>101600</xdr:colOff>
      <xdr:row>97</xdr:row>
      <xdr:rowOff>79378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8159</xdr:rowOff>
    </xdr:from>
    <xdr:to>
      <xdr:col>76</xdr:col>
      <xdr:colOff>165100</xdr:colOff>
      <xdr:row>96</xdr:row>
      <xdr:rowOff>109759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126286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2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3764</xdr:rowOff>
    </xdr:from>
    <xdr:to>
      <xdr:col>72</xdr:col>
      <xdr:colOff>38100</xdr:colOff>
      <xdr:row>96</xdr:row>
      <xdr:rowOff>105364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46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2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82942</xdr:rowOff>
    </xdr:from>
    <xdr:to>
      <xdr:col>67</xdr:col>
      <xdr:colOff>101600</xdr:colOff>
      <xdr:row>97</xdr:row>
      <xdr:rowOff>13092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29619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3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116383</xdr:rowOff>
    </xdr:from>
    <xdr:to>
      <xdr:col>116</xdr:col>
      <xdr:colOff>63500</xdr:colOff>
      <xdr:row>57</xdr:row>
      <xdr:rowOff>121595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89033"/>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53015</xdr:rowOff>
    </xdr:from>
    <xdr:to>
      <xdr:col>111</xdr:col>
      <xdr:colOff>177800</xdr:colOff>
      <xdr:row>57</xdr:row>
      <xdr:rowOff>121595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256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53015</xdr:rowOff>
    </xdr:from>
    <xdr:to>
      <xdr:col>107</xdr:col>
      <xdr:colOff>50800</xdr:colOff>
      <xdr:row>57</xdr:row>
      <xdr:rowOff>61610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25665"/>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61610</xdr:rowOff>
    </xdr:from>
    <xdr:to>
      <xdr:col>102</xdr:col>
      <xdr:colOff>114300</xdr:colOff>
      <xdr:row>57</xdr:row>
      <xdr:rowOff>67005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3426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65583</xdr:rowOff>
    </xdr:from>
    <xdr:to>
      <xdr:col>116</xdr:col>
      <xdr:colOff>114300</xdr:colOff>
      <xdr:row>57</xdr:row>
      <xdr:rowOff>167183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88460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70795</xdr:rowOff>
    </xdr:from>
    <xdr:to>
      <xdr:col>112</xdr:col>
      <xdr:colOff>38100</xdr:colOff>
      <xdr:row>58</xdr:row>
      <xdr:rowOff>945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1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2215</xdr:rowOff>
    </xdr:from>
    <xdr:to>
      <xdr:col>107</xdr:col>
      <xdr:colOff>101600</xdr:colOff>
      <xdr:row>57</xdr:row>
      <xdr:rowOff>103815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120342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10810</xdr:rowOff>
    </xdr:from>
    <xdr:to>
      <xdr:col>102</xdr:col>
      <xdr:colOff>165100</xdr:colOff>
      <xdr:row>57</xdr:row>
      <xdr:rowOff>112410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128937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5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16205</xdr:rowOff>
    </xdr:from>
    <xdr:to>
      <xdr:col>98</xdr:col>
      <xdr:colOff>38100</xdr:colOff>
      <xdr:row>57</xdr:row>
      <xdr:rowOff>117805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134332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67724</xdr:rowOff>
    </xdr:from>
    <xdr:to>
      <xdr:col>116</xdr:col>
      <xdr:colOff>63500</xdr:colOff>
      <xdr:row>74</xdr:row>
      <xdr:rowOff>120563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412124"/>
          <a:ext cx="838200" cy="39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67724</xdr:rowOff>
    </xdr:from>
    <xdr:to>
      <xdr:col>111</xdr:col>
      <xdr:colOff>177800</xdr:colOff>
      <xdr:row>72</xdr:row>
      <xdr:rowOff>160209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412124"/>
          <a:ext cx="8890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160209</xdr:rowOff>
    </xdr:from>
    <xdr:to>
      <xdr:col>107</xdr:col>
      <xdr:colOff>50800</xdr:colOff>
      <xdr:row>73</xdr:row>
      <xdr:rowOff>48782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504609"/>
          <a:ext cx="889000" cy="6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25433</xdr:rowOff>
    </xdr:from>
    <xdr:to>
      <xdr:col>102</xdr:col>
      <xdr:colOff>114300</xdr:colOff>
      <xdr:row>73</xdr:row>
      <xdr:rowOff>48782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541283"/>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69763</xdr:rowOff>
    </xdr:from>
    <xdr:to>
      <xdr:col>116</xdr:col>
      <xdr:colOff>114300</xdr:colOff>
      <xdr:row>74</xdr:row>
      <xdr:rowOff>171363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5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92640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0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16924</xdr:rowOff>
    </xdr:from>
    <xdr:to>
      <xdr:col>112</xdr:col>
      <xdr:colOff>38100</xdr:colOff>
      <xdr:row>72</xdr:row>
      <xdr:rowOff>118524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135051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1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109409</xdr:rowOff>
    </xdr:from>
    <xdr:to>
      <xdr:col>107</xdr:col>
      <xdr:colOff>101600</xdr:colOff>
      <xdr:row>73</xdr:row>
      <xdr:rowOff>39559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4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56086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2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169432</xdr:rowOff>
    </xdr:from>
    <xdr:to>
      <xdr:col>102</xdr:col>
      <xdr:colOff>165100</xdr:colOff>
      <xdr:row>73</xdr:row>
      <xdr:rowOff>99582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51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116109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28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146083</xdr:rowOff>
    </xdr:from>
    <xdr:to>
      <xdr:col>98</xdr:col>
      <xdr:colOff>38100</xdr:colOff>
      <xdr:row>73</xdr:row>
      <xdr:rowOff>76233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4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92760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26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600">
              <a:latin typeface="ＭＳ Ｐゴシック" panose="020B0600070205080204" pitchFamily="50" charset="-128"/>
              <a:ea typeface="ＭＳ Ｐゴシック" panose="020B0600070205080204" pitchFamily="50" charset="-128"/>
            </a:rPr>
            <a:t>101,016</a:t>
          </a:r>
          <a:r>
            <a:rPr kumimoji="1" lang="ja-JP" altLang="en-US" sz="1600">
              <a:latin typeface="ＭＳ Ｐゴシック" panose="020B0600070205080204" pitchFamily="50" charset="-128"/>
              <a:ea typeface="ＭＳ Ｐゴシック" panose="020B0600070205080204" pitchFamily="50" charset="-128"/>
            </a:rPr>
            <a:t>円となっており、前年度から</a:t>
          </a:r>
          <a:r>
            <a:rPr kumimoji="1" lang="en-US" altLang="ja-JP" sz="1600">
              <a:latin typeface="ＭＳ Ｐゴシック" panose="020B0600070205080204" pitchFamily="50" charset="-128"/>
              <a:ea typeface="ＭＳ Ｐゴシック" panose="020B0600070205080204" pitchFamily="50" charset="-128"/>
            </a:rPr>
            <a:t>68,580</a:t>
          </a:r>
          <a:r>
            <a:rPr kumimoji="1" lang="ja-JP" altLang="en-US" sz="1600">
              <a:latin typeface="ＭＳ Ｐゴシック" panose="020B0600070205080204" pitchFamily="50" charset="-128"/>
              <a:ea typeface="ＭＳ Ｐゴシック" panose="020B0600070205080204" pitchFamily="50" charset="-128"/>
            </a:rPr>
            <a:t>円増加している。令和２年度から５年度の４年間は類似団体平均を下回っていたが、</a:t>
          </a:r>
          <a:r>
            <a:rPr kumimoji="1" lang="en-US" altLang="ja-JP" sz="1600">
              <a:latin typeface="ＭＳ Ｐゴシック" panose="020B0600070205080204" pitchFamily="50" charset="-128"/>
              <a:ea typeface="ＭＳ Ｐゴシック" panose="020B0600070205080204" pitchFamily="50" charset="-128"/>
            </a:rPr>
            <a:t>6</a:t>
          </a:r>
          <a:r>
            <a:rPr kumimoji="1" lang="ja-JP" altLang="en-US" sz="1600">
              <a:latin typeface="ＭＳ Ｐゴシック" panose="020B0600070205080204" pitchFamily="50" charset="-128"/>
              <a:ea typeface="ＭＳ Ｐゴシック" panose="020B0600070205080204" pitchFamily="50" charset="-128"/>
            </a:rPr>
            <a:t>年度については類似団体平均と比較して一人当たりのコストが大幅に高い状況となっている。その要因は、給食センター整備に多額の事業費を要したことである。今後、公共施設等総合管理計画に基づき、事業の取捨選択を徹底していくことで、普通建設事業費の抑制に努める。また、その他の経費についても、ゼロベースで事業費を精査し、行政コストを抑制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26,877
26,556
75.78
15,095,663
14,497,013
553,605
6,582,035
8,376,573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98171</xdr:rowOff>
    </xdr:from>
    <xdr:to>
      <xdr:col>24</xdr:col>
      <xdr:colOff>63500</xdr:colOff>
      <xdr:row>33</xdr:row>
      <xdr:rowOff>117983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6021"/>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117983</xdr:rowOff>
    </xdr:from>
    <xdr:to>
      <xdr:col>19</xdr:col>
      <xdr:colOff>177800</xdr:colOff>
      <xdr:row>33</xdr:row>
      <xdr:rowOff>144653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583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116840</xdr:rowOff>
    </xdr:from>
    <xdr:to>
      <xdr:col>15</xdr:col>
      <xdr:colOff>50800</xdr:colOff>
      <xdr:row>33</xdr:row>
      <xdr:rowOff>144653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4690"/>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116840</xdr:rowOff>
    </xdr:from>
    <xdr:to>
      <xdr:col>10</xdr:col>
      <xdr:colOff>114300</xdr:colOff>
      <xdr:row>33</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469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47371</xdr:rowOff>
    </xdr:from>
    <xdr:to>
      <xdr:col>24</xdr:col>
      <xdr:colOff>114300</xdr:colOff>
      <xdr:row>33</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70248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67183</xdr:rowOff>
    </xdr:from>
    <xdr:to>
      <xdr:col>20</xdr:col>
      <xdr:colOff>38100</xdr:colOff>
      <xdr:row>33</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13860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93853</xdr:rowOff>
    </xdr:from>
    <xdr:to>
      <xdr:col>15</xdr:col>
      <xdr:colOff>101600</xdr:colOff>
      <xdr:row>34</xdr:row>
      <xdr:rowOff>24003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66040</xdr:rowOff>
    </xdr:from>
    <xdr:to>
      <xdr:col>10</xdr:col>
      <xdr:colOff>165100</xdr:colOff>
      <xdr:row>33</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113284</xdr:rowOff>
    </xdr:from>
    <xdr:to>
      <xdr:col>6</xdr:col>
      <xdr:colOff>38100</xdr:colOff>
      <xdr:row>34</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118562</xdr:rowOff>
    </xdr:from>
    <xdr:to>
      <xdr:col>24</xdr:col>
      <xdr:colOff>63500</xdr:colOff>
      <xdr:row>57</xdr:row>
      <xdr:rowOff>17163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9762"/>
          <a:ext cx="838200" cy="7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7721</xdr:rowOff>
    </xdr:from>
    <xdr:to>
      <xdr:col>19</xdr:col>
      <xdr:colOff>177800</xdr:colOff>
      <xdr:row>56</xdr:row>
      <xdr:rowOff>118562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8921"/>
          <a:ext cx="889000" cy="1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5417</xdr:rowOff>
    </xdr:from>
    <xdr:to>
      <xdr:col>15</xdr:col>
      <xdr:colOff>50800</xdr:colOff>
      <xdr:row>56</xdr:row>
      <xdr:rowOff>7721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6617"/>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63843</xdr:rowOff>
    </xdr:from>
    <xdr:to>
      <xdr:col>10</xdr:col>
      <xdr:colOff>114300</xdr:colOff>
      <xdr:row>56</xdr:row>
      <xdr:rowOff>5417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22143"/>
          <a:ext cx="889000" cy="28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137813</xdr:rowOff>
    </xdr:from>
    <xdr:to>
      <xdr:col>24</xdr:col>
      <xdr:colOff>114300</xdr:colOff>
      <xdr:row>57</xdr:row>
      <xdr:rowOff>67963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160690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67762</xdr:rowOff>
    </xdr:from>
    <xdr:to>
      <xdr:col>20</xdr:col>
      <xdr:colOff>38100</xdr:colOff>
      <xdr:row>56</xdr:row>
      <xdr:rowOff>169362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4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128371</xdr:rowOff>
    </xdr:from>
    <xdr:to>
      <xdr:col>15</xdr:col>
      <xdr:colOff>101600</xdr:colOff>
      <xdr:row>56</xdr:row>
      <xdr:rowOff>58521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75048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3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126067</xdr:rowOff>
    </xdr:from>
    <xdr:to>
      <xdr:col>10</xdr:col>
      <xdr:colOff>165100</xdr:colOff>
      <xdr:row>56</xdr:row>
      <xdr:rowOff>56217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72744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3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13043</xdr:rowOff>
    </xdr:from>
    <xdr:to>
      <xdr:col>6</xdr:col>
      <xdr:colOff>38100</xdr:colOff>
      <xdr:row>54</xdr:row>
      <xdr:rowOff>114643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131170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160951</xdr:rowOff>
    </xdr:from>
    <xdr:to>
      <xdr:col>24</xdr:col>
      <xdr:colOff>63500</xdr:colOff>
      <xdr:row>76</xdr:row>
      <xdr:rowOff>62867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9701"/>
          <a:ext cx="838200" cy="7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62867</xdr:rowOff>
    </xdr:from>
    <xdr:to>
      <xdr:col>19</xdr:col>
      <xdr:colOff>177800</xdr:colOff>
      <xdr:row>76</xdr:row>
      <xdr:rowOff>134245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3067"/>
          <a:ext cx="8890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55194</xdr:rowOff>
    </xdr:from>
    <xdr:to>
      <xdr:col>15</xdr:col>
      <xdr:colOff>50800</xdr:colOff>
      <xdr:row>76</xdr:row>
      <xdr:rowOff>134245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85394"/>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55194</xdr:rowOff>
    </xdr:from>
    <xdr:to>
      <xdr:col>10</xdr:col>
      <xdr:colOff>114300</xdr:colOff>
      <xdr:row>77</xdr:row>
      <xdr:rowOff>87305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5394"/>
          <a:ext cx="889000" cy="20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110152</xdr:rowOff>
    </xdr:from>
    <xdr:to>
      <xdr:col>24</xdr:col>
      <xdr:colOff>114300</xdr:colOff>
      <xdr:row>76</xdr:row>
      <xdr:rowOff>40301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89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88579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12067</xdr:rowOff>
    </xdr:from>
    <xdr:to>
      <xdr:col>20</xdr:col>
      <xdr:colOff>38100</xdr:colOff>
      <xdr:row>76</xdr:row>
      <xdr:rowOff>113667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130194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83445</xdr:rowOff>
    </xdr:from>
    <xdr:to>
      <xdr:col>15</xdr:col>
      <xdr:colOff>101600</xdr:colOff>
      <xdr:row>77</xdr:row>
      <xdr:rowOff>13595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30121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8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4394</xdr:rowOff>
    </xdr:from>
    <xdr:to>
      <xdr:col>10</xdr:col>
      <xdr:colOff>165100</xdr:colOff>
      <xdr:row>76</xdr:row>
      <xdr:rowOff>105994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122521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36505</xdr:rowOff>
    </xdr:from>
    <xdr:to>
      <xdr:col>6</xdr:col>
      <xdr:colOff>38100</xdr:colOff>
      <xdr:row>77</xdr:row>
      <xdr:rowOff>138105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154632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60894</xdr:rowOff>
    </xdr:from>
    <xdr:to>
      <xdr:col>24</xdr:col>
      <xdr:colOff>63500</xdr:colOff>
      <xdr:row>98</xdr:row>
      <xdr:rowOff>83632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2994"/>
          <a:ext cx="838200" cy="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166019</xdr:rowOff>
    </xdr:from>
    <xdr:to>
      <xdr:col>19</xdr:col>
      <xdr:colOff>177800</xdr:colOff>
      <xdr:row>98</xdr:row>
      <xdr:rowOff>60894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6669"/>
          <a:ext cx="889000" cy="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166019</xdr:rowOff>
    </xdr:from>
    <xdr:to>
      <xdr:col>15</xdr:col>
      <xdr:colOff>50800</xdr:colOff>
      <xdr:row>98</xdr:row>
      <xdr:rowOff>25369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6669"/>
          <a:ext cx="889000" cy="3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25369</xdr:rowOff>
    </xdr:from>
    <xdr:to>
      <xdr:col>10</xdr:col>
      <xdr:colOff>114300</xdr:colOff>
      <xdr:row>98</xdr:row>
      <xdr:rowOff>142672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7469"/>
          <a:ext cx="889000" cy="11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32832</xdr:rowOff>
    </xdr:from>
    <xdr:to>
      <xdr:col>24</xdr:col>
      <xdr:colOff>114300</xdr:colOff>
      <xdr:row>98</xdr:row>
      <xdr:rowOff>134432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11259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10094</xdr:rowOff>
    </xdr:from>
    <xdr:to>
      <xdr:col>20</xdr:col>
      <xdr:colOff>38100</xdr:colOff>
      <xdr:row>98</xdr:row>
      <xdr:rowOff>111694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102821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115219</xdr:rowOff>
    </xdr:from>
    <xdr:to>
      <xdr:col>15</xdr:col>
      <xdr:colOff>101600</xdr:colOff>
      <xdr:row>98</xdr:row>
      <xdr:rowOff>45369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36496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146019</xdr:rowOff>
    </xdr:from>
    <xdr:to>
      <xdr:col>10</xdr:col>
      <xdr:colOff>165100</xdr:colOff>
      <xdr:row>98</xdr:row>
      <xdr:rowOff>76169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67296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91872</xdr:rowOff>
    </xdr:from>
    <xdr:to>
      <xdr:col>6</xdr:col>
      <xdr:colOff>38100</xdr:colOff>
      <xdr:row>99</xdr:row>
      <xdr:rowOff>22022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112268</xdr:rowOff>
    </xdr:from>
    <xdr:to>
      <xdr:col>55</xdr:col>
      <xdr:colOff>0</xdr:colOff>
      <xdr:row>38</xdr:row>
      <xdr:rowOff>113574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7368"/>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113574</xdr:rowOff>
    </xdr:from>
    <xdr:to>
      <xdr:col>50</xdr:col>
      <xdr:colOff>114300</xdr:colOff>
      <xdr:row>38</xdr:row>
      <xdr:rowOff>114881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2867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114881</xdr:rowOff>
    </xdr:from>
    <xdr:to>
      <xdr:col>45</xdr:col>
      <xdr:colOff>177800</xdr:colOff>
      <xdr:row>38</xdr:row>
      <xdr:rowOff>115534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299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115534</xdr:rowOff>
    </xdr:from>
    <xdr:to>
      <xdr:col>41</xdr:col>
      <xdr:colOff>50800</xdr:colOff>
      <xdr:row>38</xdr:row>
      <xdr:rowOff>117166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3063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61468</xdr:rowOff>
    </xdr:from>
    <xdr:to>
      <xdr:col>55</xdr:col>
      <xdr:colOff>50800</xdr:colOff>
      <xdr:row>38</xdr:row>
      <xdr:rowOff>163068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84345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62774</xdr:rowOff>
    </xdr:from>
    <xdr:to>
      <xdr:col>50</xdr:col>
      <xdr:colOff>165100</xdr:colOff>
      <xdr:row>38</xdr:row>
      <xdr:rowOff>164374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9451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53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64081</xdr:rowOff>
    </xdr:from>
    <xdr:to>
      <xdr:col>46</xdr:col>
      <xdr:colOff>38100</xdr:colOff>
      <xdr:row>38</xdr:row>
      <xdr:rowOff>165681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10758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64734</xdr:rowOff>
    </xdr:from>
    <xdr:to>
      <xdr:col>41</xdr:col>
      <xdr:colOff>101600</xdr:colOff>
      <xdr:row>38</xdr:row>
      <xdr:rowOff>166334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55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66366</xdr:rowOff>
    </xdr:from>
    <xdr:to>
      <xdr:col>36</xdr:col>
      <xdr:colOff>165100</xdr:colOff>
      <xdr:row>38</xdr:row>
      <xdr:rowOff>167966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13043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141872</xdr:rowOff>
    </xdr:from>
    <xdr:to>
      <xdr:col>55</xdr:col>
      <xdr:colOff>0</xdr:colOff>
      <xdr:row>57</xdr:row>
      <xdr:rowOff>13303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43072"/>
          <a:ext cx="838200" cy="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13303</xdr:rowOff>
    </xdr:from>
    <xdr:to>
      <xdr:col>50</xdr:col>
      <xdr:colOff>114300</xdr:colOff>
      <xdr:row>57</xdr:row>
      <xdr:rowOff>55518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85953"/>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52470</xdr:rowOff>
    </xdr:from>
    <xdr:to>
      <xdr:col>45</xdr:col>
      <xdr:colOff>177800</xdr:colOff>
      <xdr:row>57</xdr:row>
      <xdr:rowOff>55518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2512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115545</xdr:rowOff>
    </xdr:from>
    <xdr:to>
      <xdr:col>41</xdr:col>
      <xdr:colOff>50800</xdr:colOff>
      <xdr:row>57</xdr:row>
      <xdr:rowOff>52470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16745"/>
          <a:ext cx="889000" cy="10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91072</xdr:rowOff>
    </xdr:from>
    <xdr:to>
      <xdr:col>55</xdr:col>
      <xdr:colOff>50800</xdr:colOff>
      <xdr:row>57</xdr:row>
      <xdr:rowOff>21222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113949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4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133953</xdr:rowOff>
    </xdr:from>
    <xdr:to>
      <xdr:col>50</xdr:col>
      <xdr:colOff>165100</xdr:colOff>
      <xdr:row>57</xdr:row>
      <xdr:rowOff>64103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80630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4718</xdr:rowOff>
    </xdr:from>
    <xdr:to>
      <xdr:col>46</xdr:col>
      <xdr:colOff>38100</xdr:colOff>
      <xdr:row>57</xdr:row>
      <xdr:rowOff>106318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122845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1670</xdr:rowOff>
    </xdr:from>
    <xdr:to>
      <xdr:col>41</xdr:col>
      <xdr:colOff>101600</xdr:colOff>
      <xdr:row>57</xdr:row>
      <xdr:rowOff>103270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119797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4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64745</xdr:rowOff>
    </xdr:from>
    <xdr:to>
      <xdr:col>36</xdr:col>
      <xdr:colOff>165100</xdr:colOff>
      <xdr:row>56</xdr:row>
      <xdr:rowOff>166345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51575</xdr:rowOff>
    </xdr:from>
    <xdr:to>
      <xdr:col>55</xdr:col>
      <xdr:colOff>0</xdr:colOff>
      <xdr:row>78</xdr:row>
      <xdr:rowOff>106096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24675"/>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43174</xdr:rowOff>
    </xdr:from>
    <xdr:to>
      <xdr:col>50</xdr:col>
      <xdr:colOff>114300</xdr:colOff>
      <xdr:row>78</xdr:row>
      <xdr:rowOff>51575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6274"/>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43174</xdr:rowOff>
    </xdr:from>
    <xdr:to>
      <xdr:col>45</xdr:col>
      <xdr:colOff>177800</xdr:colOff>
      <xdr:row>78</xdr:row>
      <xdr:rowOff>80208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6274"/>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34430</xdr:rowOff>
    </xdr:from>
    <xdr:to>
      <xdr:col>41</xdr:col>
      <xdr:colOff>50800</xdr:colOff>
      <xdr:row>78</xdr:row>
      <xdr:rowOff>80208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7530"/>
          <a:ext cx="889000" cy="4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55296</xdr:rowOff>
    </xdr:from>
    <xdr:to>
      <xdr:col>55</xdr:col>
      <xdr:colOff>50800</xdr:colOff>
      <xdr:row>78</xdr:row>
      <xdr:rowOff>156896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775</xdr:rowOff>
    </xdr:from>
    <xdr:to>
      <xdr:col>50</xdr:col>
      <xdr:colOff>165100</xdr:colOff>
      <xdr:row>78</xdr:row>
      <xdr:rowOff>102375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118902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163824</xdr:rowOff>
    </xdr:from>
    <xdr:to>
      <xdr:col>46</xdr:col>
      <xdr:colOff>38100</xdr:colOff>
      <xdr:row>78</xdr:row>
      <xdr:rowOff>93974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85101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29408</xdr:rowOff>
    </xdr:from>
    <xdr:to>
      <xdr:col>41</xdr:col>
      <xdr:colOff>101600</xdr:colOff>
      <xdr:row>78</xdr:row>
      <xdr:rowOff>131008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122135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9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155080</xdr:rowOff>
    </xdr:from>
    <xdr:to>
      <xdr:col>36</xdr:col>
      <xdr:colOff>165100</xdr:colOff>
      <xdr:row>78</xdr:row>
      <xdr:rowOff>85230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76357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152654</xdr:rowOff>
    </xdr:from>
    <xdr:to>
      <xdr:col>55</xdr:col>
      <xdr:colOff>0</xdr:colOff>
      <xdr:row>97</xdr:row>
      <xdr:rowOff>157111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83304"/>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152654</xdr:rowOff>
    </xdr:from>
    <xdr:to>
      <xdr:col>50</xdr:col>
      <xdr:colOff>114300</xdr:colOff>
      <xdr:row>97</xdr:row>
      <xdr:rowOff>153809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83304"/>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153809</xdr:rowOff>
    </xdr:from>
    <xdr:to>
      <xdr:col>45</xdr:col>
      <xdr:colOff>177800</xdr:colOff>
      <xdr:row>97</xdr:row>
      <xdr:rowOff>168694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84459"/>
          <a:ext cx="889000" cy="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168694</xdr:rowOff>
    </xdr:from>
    <xdr:to>
      <xdr:col>41</xdr:col>
      <xdr:colOff>50800</xdr:colOff>
      <xdr:row>98</xdr:row>
      <xdr:rowOff>19774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99344"/>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106311</xdr:rowOff>
    </xdr:from>
    <xdr:to>
      <xdr:col>55</xdr:col>
      <xdr:colOff>50800</xdr:colOff>
      <xdr:row>98</xdr:row>
      <xdr:rowOff>36461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21238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5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101854</xdr:rowOff>
    </xdr:from>
    <xdr:to>
      <xdr:col>50</xdr:col>
      <xdr:colOff>165100</xdr:colOff>
      <xdr:row>98</xdr:row>
      <xdr:rowOff>32004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23131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2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103009</xdr:rowOff>
    </xdr:from>
    <xdr:to>
      <xdr:col>46</xdr:col>
      <xdr:colOff>38100</xdr:colOff>
      <xdr:row>98</xdr:row>
      <xdr:rowOff>33159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117894</xdr:rowOff>
    </xdr:from>
    <xdr:to>
      <xdr:col>41</xdr:col>
      <xdr:colOff>101600</xdr:colOff>
      <xdr:row>98</xdr:row>
      <xdr:rowOff>48044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39171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140424</xdr:rowOff>
    </xdr:from>
    <xdr:to>
      <xdr:col>36</xdr:col>
      <xdr:colOff>165100</xdr:colOff>
      <xdr:row>98</xdr:row>
      <xdr:rowOff>70574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3683</xdr:rowOff>
    </xdr:from>
    <xdr:to>
      <xdr:col>85</xdr:col>
      <xdr:colOff>127000</xdr:colOff>
      <xdr:row>38</xdr:row>
      <xdr:rowOff>62302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8783"/>
          <a:ext cx="8382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62302</xdr:rowOff>
    </xdr:from>
    <xdr:to>
      <xdr:col>81</xdr:col>
      <xdr:colOff>50800</xdr:colOff>
      <xdr:row>38</xdr:row>
      <xdr:rowOff>115501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77402"/>
          <a:ext cx="8890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101230</xdr:rowOff>
    </xdr:from>
    <xdr:to>
      <xdr:col>76</xdr:col>
      <xdr:colOff>114300</xdr:colOff>
      <xdr:row>38</xdr:row>
      <xdr:rowOff>115501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16330"/>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9398</xdr:rowOff>
    </xdr:from>
    <xdr:to>
      <xdr:col>71</xdr:col>
      <xdr:colOff>177800</xdr:colOff>
      <xdr:row>38</xdr:row>
      <xdr:rowOff>101230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38698"/>
          <a:ext cx="889000" cy="7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124333</xdr:rowOff>
    </xdr:from>
    <xdr:to>
      <xdr:col>85</xdr:col>
      <xdr:colOff>177800</xdr:colOff>
      <xdr:row>38</xdr:row>
      <xdr:rowOff>54483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11502</xdr:rowOff>
    </xdr:from>
    <xdr:to>
      <xdr:col>81</xdr:col>
      <xdr:colOff>101600</xdr:colOff>
      <xdr:row>38</xdr:row>
      <xdr:rowOff>113102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104229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64701</xdr:rowOff>
    </xdr:from>
    <xdr:to>
      <xdr:col>76</xdr:col>
      <xdr:colOff>165100</xdr:colOff>
      <xdr:row>38</xdr:row>
      <xdr:rowOff>166301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157428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50430</xdr:rowOff>
    </xdr:from>
    <xdr:to>
      <xdr:col>72</xdr:col>
      <xdr:colOff>38100</xdr:colOff>
      <xdr:row>38</xdr:row>
      <xdr:rowOff>152030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143157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130048</xdr:rowOff>
    </xdr:from>
    <xdr:to>
      <xdr:col>67</xdr:col>
      <xdr:colOff>101600</xdr:colOff>
      <xdr:row>34</xdr:row>
      <xdr:rowOff>60198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76725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6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38274</xdr:rowOff>
    </xdr:from>
    <xdr:to>
      <xdr:col>85</xdr:col>
      <xdr:colOff>127000</xdr:colOff>
      <xdr:row>57</xdr:row>
      <xdr:rowOff>93143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68024"/>
          <a:ext cx="838200" cy="39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83651</xdr:rowOff>
    </xdr:from>
    <xdr:to>
      <xdr:col>81</xdr:col>
      <xdr:colOff>50800</xdr:colOff>
      <xdr:row>57</xdr:row>
      <xdr:rowOff>93143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56301"/>
          <a:ext cx="8890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83651</xdr:rowOff>
    </xdr:from>
    <xdr:to>
      <xdr:col>76</xdr:col>
      <xdr:colOff>114300</xdr:colOff>
      <xdr:row>57</xdr:row>
      <xdr:rowOff>107650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56301"/>
          <a:ext cx="889000" cy="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94894</xdr:rowOff>
    </xdr:from>
    <xdr:to>
      <xdr:col>71</xdr:col>
      <xdr:colOff>177800</xdr:colOff>
      <xdr:row>57</xdr:row>
      <xdr:rowOff>107650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7544"/>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158924</xdr:rowOff>
    </xdr:from>
    <xdr:to>
      <xdr:col>85</xdr:col>
      <xdr:colOff>177800</xdr:colOff>
      <xdr:row>55</xdr:row>
      <xdr:rowOff>89074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10351</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6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42343</xdr:rowOff>
    </xdr:from>
    <xdr:to>
      <xdr:col>81</xdr:col>
      <xdr:colOff>101600</xdr:colOff>
      <xdr:row>57</xdr:row>
      <xdr:rowOff>143943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135070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32851</xdr:rowOff>
    </xdr:from>
    <xdr:to>
      <xdr:col>76</xdr:col>
      <xdr:colOff>165100</xdr:colOff>
      <xdr:row>57</xdr:row>
      <xdr:rowOff>134451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125578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9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56850</xdr:rowOff>
    </xdr:from>
    <xdr:to>
      <xdr:col>72</xdr:col>
      <xdr:colOff>38100</xdr:colOff>
      <xdr:row>57</xdr:row>
      <xdr:rowOff>158450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149577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44094</xdr:rowOff>
    </xdr:from>
    <xdr:to>
      <xdr:col>67</xdr:col>
      <xdr:colOff>101600</xdr:colOff>
      <xdr:row>57</xdr:row>
      <xdr:rowOff>145694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124178</xdr:rowOff>
    </xdr:from>
    <xdr:to>
      <xdr:col>85</xdr:col>
      <xdr:colOff>127000</xdr:colOff>
      <xdr:row>78</xdr:row>
      <xdr:rowOff>138923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7278"/>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138923</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20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73378</xdr:rowOff>
    </xdr:from>
    <xdr:to>
      <xdr:col>85</xdr:col>
      <xdr:colOff>177800</xdr:colOff>
      <xdr:row>79</xdr:row>
      <xdr:rowOff>3528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88123</xdr:rowOff>
    </xdr:from>
    <xdr:to>
      <xdr:col>81</xdr:col>
      <xdr:colOff>101600</xdr:colOff>
      <xdr:row>79</xdr:row>
      <xdr:rowOff>18273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9400</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166636</xdr:rowOff>
    </xdr:from>
    <xdr:to>
      <xdr:col>85</xdr:col>
      <xdr:colOff>127000</xdr:colOff>
      <xdr:row>97</xdr:row>
      <xdr:rowOff>12954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25836"/>
          <a:ext cx="838200" cy="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166636</xdr:rowOff>
    </xdr:from>
    <xdr:to>
      <xdr:col>81</xdr:col>
      <xdr:colOff>50800</xdr:colOff>
      <xdr:row>97</xdr:row>
      <xdr:rowOff>58179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25836"/>
          <a:ext cx="889000" cy="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58179</xdr:rowOff>
    </xdr:from>
    <xdr:to>
      <xdr:col>76</xdr:col>
      <xdr:colOff>114300</xdr:colOff>
      <xdr:row>97</xdr:row>
      <xdr:rowOff>63285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88829"/>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63285</xdr:rowOff>
    </xdr:from>
    <xdr:to>
      <xdr:col>71</xdr:col>
      <xdr:colOff>177800</xdr:colOff>
      <xdr:row>97</xdr:row>
      <xdr:rowOff>102412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3935"/>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133604</xdr:rowOff>
    </xdr:from>
    <xdr:to>
      <xdr:col>85</xdr:col>
      <xdr:colOff>177800</xdr:colOff>
      <xdr:row>97</xdr:row>
      <xdr:rowOff>63754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112031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115836</xdr:rowOff>
    </xdr:from>
    <xdr:to>
      <xdr:col>81</xdr:col>
      <xdr:colOff>101600</xdr:colOff>
      <xdr:row>97</xdr:row>
      <xdr:rowOff>45986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7379</xdr:rowOff>
    </xdr:from>
    <xdr:to>
      <xdr:col>76</xdr:col>
      <xdr:colOff>165100</xdr:colOff>
      <xdr:row>97</xdr:row>
      <xdr:rowOff>108979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100106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12485</xdr:rowOff>
    </xdr:from>
    <xdr:to>
      <xdr:col>72</xdr:col>
      <xdr:colOff>38100</xdr:colOff>
      <xdr:row>97</xdr:row>
      <xdr:rowOff>114085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105212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51612</xdr:rowOff>
    </xdr:from>
    <xdr:to>
      <xdr:col>67</xdr:col>
      <xdr:colOff>101600</xdr:colOff>
      <xdr:row>97</xdr:row>
      <xdr:rowOff>153212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144339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総務費については、財政調整基金積立金や施設整備事業費の減少により、前年度から</a:t>
          </a:r>
          <a:r>
            <a:rPr kumimoji="1" lang="en-US" altLang="ja-JP" sz="1600">
              <a:latin typeface="ＭＳ Ｐゴシック" panose="020B0600070205080204" pitchFamily="50" charset="-128"/>
              <a:ea typeface="ＭＳ Ｐゴシック" panose="020B0600070205080204" pitchFamily="50" charset="-128"/>
            </a:rPr>
            <a:t>18,386</a:t>
          </a:r>
          <a:r>
            <a:rPr kumimoji="1" lang="ja-JP" altLang="en-US" sz="1600">
              <a:latin typeface="ＭＳ Ｐゴシック" panose="020B0600070205080204" pitchFamily="50" charset="-128"/>
              <a:ea typeface="ＭＳ Ｐゴシック" panose="020B0600070205080204" pitchFamily="50" charset="-128"/>
            </a:rPr>
            <a:t>円減少している。一方で、民生費については、定額減税及び定額減税補足給付金事業等の実施により、前年度から</a:t>
          </a:r>
          <a:r>
            <a:rPr kumimoji="1" lang="en-US" altLang="ja-JP" sz="1600">
              <a:latin typeface="ＭＳ Ｐゴシック" panose="020B0600070205080204" pitchFamily="50" charset="-128"/>
              <a:ea typeface="ＭＳ Ｐゴシック" panose="020B0600070205080204" pitchFamily="50" charset="-128"/>
            </a:rPr>
            <a:t>9,628</a:t>
          </a:r>
          <a:r>
            <a:rPr kumimoji="1" lang="ja-JP" altLang="en-US" sz="1600">
              <a:latin typeface="ＭＳ Ｐゴシック" panose="020B0600070205080204" pitchFamily="50" charset="-128"/>
              <a:ea typeface="ＭＳ Ｐゴシック" panose="020B0600070205080204" pitchFamily="50" charset="-128"/>
            </a:rPr>
            <a:t>円増加している。また、教育費については、住民</a:t>
          </a:r>
          <a:r>
            <a:rPr kumimoji="1" lang="en-US" altLang="ja-JP" sz="1600">
              <a:latin typeface="ＭＳ Ｐゴシック" panose="020B0600070205080204" pitchFamily="50" charset="-128"/>
              <a:ea typeface="ＭＳ Ｐゴシック" panose="020B0600070205080204" pitchFamily="50" charset="-128"/>
            </a:rPr>
            <a:t>1</a:t>
          </a:r>
          <a:r>
            <a:rPr kumimoji="1" lang="ja-JP" altLang="en-US" sz="1600">
              <a:latin typeface="ＭＳ Ｐゴシック" panose="020B0600070205080204" pitchFamily="50" charset="-128"/>
              <a:ea typeface="ＭＳ Ｐゴシック" panose="020B0600070205080204" pitchFamily="50" charset="-128"/>
            </a:rPr>
            <a:t>人あたり</a:t>
          </a:r>
          <a:r>
            <a:rPr kumimoji="1" lang="en-US" altLang="ja-JP" sz="1600">
              <a:latin typeface="ＭＳ Ｐゴシック" panose="020B0600070205080204" pitchFamily="50" charset="-128"/>
              <a:ea typeface="ＭＳ Ｐゴシック" panose="020B0600070205080204" pitchFamily="50" charset="-128"/>
            </a:rPr>
            <a:t>134,684</a:t>
          </a:r>
          <a:r>
            <a:rPr kumimoji="1" lang="ja-JP" altLang="en-US" sz="1600">
              <a:latin typeface="ＭＳ Ｐゴシック" panose="020B0600070205080204" pitchFamily="50" charset="-128"/>
              <a:ea typeface="ＭＳ Ｐゴシック" panose="020B0600070205080204" pitchFamily="50" charset="-128"/>
            </a:rPr>
            <a:t>円となっており、前年度から</a:t>
          </a:r>
          <a:r>
            <a:rPr kumimoji="1" lang="en-US" altLang="ja-JP" sz="1600">
              <a:latin typeface="ＭＳ Ｐゴシック" panose="020B0600070205080204" pitchFamily="50" charset="-128"/>
              <a:ea typeface="ＭＳ Ｐゴシック" panose="020B0600070205080204" pitchFamily="50" charset="-128"/>
            </a:rPr>
            <a:t>87,001</a:t>
          </a:r>
          <a:r>
            <a:rPr kumimoji="1" lang="ja-JP" altLang="en-US" sz="1600">
              <a:latin typeface="ＭＳ Ｐゴシック" panose="020B0600070205080204" pitchFamily="50" charset="-128"/>
              <a:ea typeface="ＭＳ Ｐゴシック" panose="020B0600070205080204" pitchFamily="50" charset="-128"/>
            </a:rPr>
            <a:t>円と大幅に増加し、類似団体平均の</a:t>
          </a:r>
          <a:r>
            <a:rPr kumimoji="1" lang="en-US" altLang="ja-JP" sz="1600">
              <a:latin typeface="ＭＳ Ｐゴシック" panose="020B0600070205080204" pitchFamily="50" charset="-128"/>
              <a:ea typeface="ＭＳ Ｐゴシック" panose="020B0600070205080204" pitchFamily="50" charset="-128"/>
            </a:rPr>
            <a:t>2</a:t>
          </a:r>
          <a:r>
            <a:rPr kumimoji="1" lang="ja-JP" altLang="en-US" sz="1600">
              <a:latin typeface="ＭＳ Ｐゴシック" panose="020B0600070205080204" pitchFamily="50" charset="-128"/>
              <a:ea typeface="ＭＳ Ｐゴシック" panose="020B0600070205080204" pitchFamily="50" charset="-128"/>
            </a:rPr>
            <a:t>倍以上となっている。その要因は、給食センター整備事業の実施による事業費の増加である。令和６年度は教育費に係るコストが増大したが、令和７年度から８年度は、認定こども園の整備を予定しているため、民生費に係るコストの増大が想定される。そのため、特定の目的に対する財源配分が過剰とならないよう検証を重ねつつ、慎重に財政運営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財政調整基金残高は、一般財源支出の増大に伴い繰入額が増加したため、標準財政規模比は前年度から</a:t>
          </a:r>
          <a:r>
            <a:rPr kumimoji="1" lang="en-US" altLang="ja-JP" sz="1400">
              <a:latin typeface="ＭＳ ゴシック" pitchFamily="49" charset="-128"/>
              <a:ea typeface="ＭＳ ゴシック" pitchFamily="49" charset="-128"/>
            </a:rPr>
            <a:t>6.88</a:t>
          </a:r>
          <a:r>
            <a:rPr kumimoji="1" lang="ja-JP" altLang="en-US" sz="1400">
              <a:latin typeface="ＭＳ ゴシック" pitchFamily="49" charset="-128"/>
              <a:ea typeface="ＭＳ ゴシック" pitchFamily="49" charset="-128"/>
            </a:rPr>
            <a:t>ポイント減少している。実質収支額は継続的に黒字を確保してはいるが、前年度から</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ポイント減少、実質単年度収支についても</a:t>
          </a:r>
          <a:r>
            <a:rPr kumimoji="1" lang="en-US" altLang="ja-JP" sz="1400">
              <a:latin typeface="ＭＳ ゴシック" pitchFamily="49" charset="-128"/>
              <a:ea typeface="ＭＳ ゴシック" pitchFamily="49" charset="-128"/>
            </a:rPr>
            <a:t>4.16</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事務事業の見直し・統廃合等を推進し、コスト抑制による収支の改善を進める。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計画的な予算配分及び繰出基準に基づいた財政運営を前提としており、いずれの会計においても赤字額は発生しておらず、令和６年度の連結実質赤字比率は算出されていない。しかし、下水道事業会計を除く全ての会計において、黒字額の標準財政規模比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介護保険事業に係る給付費等社会保障経費の増加が危惧されるなか、各会計において収支の見直し等、事業費の適正化に努めることはもとより、繰出金の財源となる一般財源の確保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15095663</v>
      </c>
      <c r="BO4" s="371"/>
      <c r="BP4" s="371"/>
      <c r="BQ4" s="371"/>
      <c r="BR4" s="371"/>
      <c r="BS4" s="371"/>
      <c r="BT4" s="371"/>
      <c r="BU4" s="372"/>
      <c r="BV4" s="370">
        <v>13132121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8.4</v>
      </c>
      <c r="CU4" s="377"/>
      <c r="CV4" s="377"/>
      <c r="CW4" s="377"/>
      <c r="CX4" s="377"/>
      <c r="CY4" s="377"/>
      <c r="CZ4" s="377"/>
      <c r="DA4" s="378"/>
      <c r="DB4" s="376">
        <v>9.1999999999999993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14497013</v>
      </c>
      <c r="BO5" s="408"/>
      <c r="BP5" s="408"/>
      <c r="BQ5" s="408"/>
      <c r="BR5" s="408"/>
      <c r="BS5" s="408"/>
      <c r="BT5" s="408"/>
      <c r="BU5" s="409"/>
      <c r="BV5" s="407">
        <v>12531774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91.4</v>
      </c>
      <c r="CU5" s="405"/>
      <c r="CV5" s="405"/>
      <c r="CW5" s="405"/>
      <c r="CX5" s="405"/>
      <c r="CY5" s="405"/>
      <c r="CZ5" s="405"/>
      <c r="DA5" s="406"/>
      <c r="DB5" s="404">
        <v>88.5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598650</v>
      </c>
      <c r="BO6" s="408"/>
      <c r="BP6" s="408"/>
      <c r="BQ6" s="408"/>
      <c r="BR6" s="408"/>
      <c r="BS6" s="408"/>
      <c r="BT6" s="408"/>
      <c r="BU6" s="409"/>
      <c r="BV6" s="407">
        <v>600347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91.8</v>
      </c>
      <c r="CU6" s="445"/>
      <c r="CV6" s="445"/>
      <c r="CW6" s="445"/>
      <c r="CX6" s="445"/>
      <c r="CY6" s="445"/>
      <c r="CZ6" s="445"/>
      <c r="DA6" s="446"/>
      <c r="DB6" s="444">
        <v>89.2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45045</v>
      </c>
      <c r="BO7" s="408"/>
      <c r="BP7" s="408"/>
      <c r="BQ7" s="408"/>
      <c r="BR7" s="408"/>
      <c r="BS7" s="408"/>
      <c r="BT7" s="408"/>
      <c r="BU7" s="409"/>
      <c r="BV7" s="407">
        <v>14442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6582035</v>
      </c>
      <c r="CU7" s="408"/>
      <c r="CV7" s="408"/>
      <c r="CW7" s="408"/>
      <c r="CX7" s="408"/>
      <c r="CY7" s="408"/>
      <c r="CZ7" s="408"/>
      <c r="DA7" s="409"/>
      <c r="DB7" s="407">
        <v>6368575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553605</v>
      </c>
      <c r="BO8" s="408"/>
      <c r="BP8" s="408"/>
      <c r="BQ8" s="408"/>
      <c r="BR8" s="408"/>
      <c r="BS8" s="408"/>
      <c r="BT8" s="408"/>
      <c r="BU8" s="409"/>
      <c r="BV8" s="407">
        <v>585905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26878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-32300</v>
      </c>
      <c r="BO9" s="408"/>
      <c r="BP9" s="408"/>
      <c r="BQ9" s="408"/>
      <c r="BR9" s="408"/>
      <c r="BS9" s="408"/>
      <c r="BT9" s="408"/>
      <c r="BU9" s="409"/>
      <c r="BV9" s="407">
        <v>78068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8.4</v>
      </c>
      <c r="CU9" s="405"/>
      <c r="CV9" s="405"/>
      <c r="CW9" s="405"/>
      <c r="CX9" s="405"/>
      <c r="CY9" s="405"/>
      <c r="CZ9" s="405"/>
      <c r="DA9" s="406"/>
      <c r="DB9" s="404">
        <v>8.9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27684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1083349</v>
      </c>
      <c r="BO10" s="408"/>
      <c r="BP10" s="408"/>
      <c r="BQ10" s="408"/>
      <c r="BR10" s="408"/>
      <c r="BS10" s="408"/>
      <c r="BT10" s="408"/>
      <c r="BU10" s="409"/>
      <c r="BV10" s="407">
        <v>1385419</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26877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1468136</v>
      </c>
      <c r="BO12" s="408"/>
      <c r="BP12" s="408"/>
      <c r="BQ12" s="408"/>
      <c r="BR12" s="408"/>
      <c r="BS12" s="408"/>
      <c r="BT12" s="408"/>
      <c r="BU12" s="409"/>
      <c r="BV12" s="407">
        <v>1602299</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26556</v>
      </c>
      <c r="S13" s="492"/>
      <c r="T13" s="492"/>
      <c r="U13" s="492"/>
      <c r="V13" s="493"/>
      <c r="W13" s="423" t="s">
        <v>130</v>
      </c>
      <c r="X13" s="424"/>
      <c r="Y13" s="424"/>
      <c r="Z13" s="424"/>
      <c r="AA13" s="424"/>
      <c r="AB13" s="414"/>
      <c r="AC13" s="458">
        <v>824</v>
      </c>
      <c r="AD13" s="459"/>
      <c r="AE13" s="459"/>
      <c r="AF13" s="459"/>
      <c r="AG13" s="501"/>
      <c r="AH13" s="458">
        <v>856</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-417087</v>
      </c>
      <c r="BO13" s="408"/>
      <c r="BP13" s="408"/>
      <c r="BQ13" s="408"/>
      <c r="BR13" s="408"/>
      <c r="BS13" s="408"/>
      <c r="BT13" s="408"/>
      <c r="BU13" s="409"/>
      <c r="BV13" s="407">
        <v>-138812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6.4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27096</v>
      </c>
      <c r="S14" s="492"/>
      <c r="T14" s="492"/>
      <c r="U14" s="492"/>
      <c r="V14" s="493"/>
      <c r="W14" s="397"/>
      <c r="X14" s="398"/>
      <c r="Y14" s="398"/>
      <c r="Z14" s="398"/>
      <c r="AA14" s="398"/>
      <c r="AB14" s="387"/>
      <c r="AC14" s="494">
        <v>6.6</v>
      </c>
      <c r="AD14" s="495"/>
      <c r="AE14" s="495"/>
      <c r="AF14" s="495"/>
      <c r="AG14" s="496"/>
      <c r="AH14" s="494">
        <v>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11.7</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26820</v>
      </c>
      <c r="S15" s="492"/>
      <c r="T15" s="492"/>
      <c r="U15" s="492"/>
      <c r="V15" s="493"/>
      <c r="W15" s="423" t="s">
        <v>137</v>
      </c>
      <c r="X15" s="424"/>
      <c r="Y15" s="424"/>
      <c r="Z15" s="424"/>
      <c r="AA15" s="424"/>
      <c r="AB15" s="414"/>
      <c r="AC15" s="458">
        <v>2899</v>
      </c>
      <c r="AD15" s="459"/>
      <c r="AE15" s="459"/>
      <c r="AF15" s="459"/>
      <c r="AG15" s="501"/>
      <c r="AH15" s="458">
        <v>3145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3009178</v>
      </c>
      <c r="BO15" s="371"/>
      <c r="BP15" s="371"/>
      <c r="BQ15" s="371"/>
      <c r="BR15" s="371"/>
      <c r="BS15" s="371"/>
      <c r="BT15" s="371"/>
      <c r="BU15" s="372"/>
      <c r="BV15" s="370">
        <v>2964506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23.2</v>
      </c>
      <c r="AD16" s="495"/>
      <c r="AE16" s="495"/>
      <c r="AF16" s="495"/>
      <c r="AG16" s="496"/>
      <c r="AH16" s="494">
        <v>24.5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5803581</v>
      </c>
      <c r="BO16" s="408"/>
      <c r="BP16" s="408"/>
      <c r="BQ16" s="408"/>
      <c r="BR16" s="408"/>
      <c r="BS16" s="408"/>
      <c r="BT16" s="408"/>
      <c r="BU16" s="409"/>
      <c r="BV16" s="407">
        <v>5577117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8799</v>
      </c>
      <c r="AD17" s="459"/>
      <c r="AE17" s="459"/>
      <c r="AF17" s="459"/>
      <c r="AG17" s="501"/>
      <c r="AH17" s="458">
        <v>8843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3763278</v>
      </c>
      <c r="BO17" s="408"/>
      <c r="BP17" s="408"/>
      <c r="BQ17" s="408"/>
      <c r="BR17" s="408"/>
      <c r="BS17" s="408"/>
      <c r="BT17" s="408"/>
      <c r="BU17" s="409"/>
      <c r="BV17" s="407">
        <v>3702920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75.78</v>
      </c>
      <c r="M18" s="531"/>
      <c r="N18" s="531"/>
      <c r="O18" s="531"/>
      <c r="P18" s="531"/>
      <c r="Q18" s="531"/>
      <c r="R18" s="532"/>
      <c r="S18" s="532"/>
      <c r="T18" s="532"/>
      <c r="U18" s="532"/>
      <c r="V18" s="533"/>
      <c r="W18" s="425"/>
      <c r="X18" s="426"/>
      <c r="Y18" s="426"/>
      <c r="Z18" s="426"/>
      <c r="AA18" s="426"/>
      <c r="AB18" s="417"/>
      <c r="AC18" s="534">
        <v>70.3</v>
      </c>
      <c r="AD18" s="535"/>
      <c r="AE18" s="535"/>
      <c r="AF18" s="535"/>
      <c r="AG18" s="536"/>
      <c r="AH18" s="534">
        <v>68.8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6126330</v>
      </c>
      <c r="BO18" s="408"/>
      <c r="BP18" s="408"/>
      <c r="BQ18" s="408"/>
      <c r="BR18" s="408"/>
      <c r="BS18" s="408"/>
      <c r="BT18" s="408"/>
      <c r="BU18" s="409"/>
      <c r="BV18" s="407">
        <v>5698244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9486660</v>
      </c>
      <c r="BO19" s="408"/>
      <c r="BP19" s="408"/>
      <c r="BQ19" s="408"/>
      <c r="BR19" s="408"/>
      <c r="BS19" s="408"/>
      <c r="BT19" s="408"/>
      <c r="BU19" s="409"/>
      <c r="BV19" s="407">
        <v>9407769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10889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8376573</v>
      </c>
      <c r="BO22" s="371"/>
      <c r="BP22" s="371"/>
      <c r="BQ22" s="371"/>
      <c r="BR22" s="371"/>
      <c r="BS22" s="371"/>
      <c r="BT22" s="371"/>
      <c r="BU22" s="372"/>
      <c r="BV22" s="370">
        <v>7483818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6753916</v>
      </c>
      <c r="BO23" s="408"/>
      <c r="BP23" s="408"/>
      <c r="BQ23" s="408"/>
      <c r="BR23" s="408"/>
      <c r="BS23" s="408"/>
      <c r="BT23" s="408"/>
      <c r="BU23" s="409"/>
      <c r="BV23" s="407">
        <v>5757747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8500</v>
      </c>
      <c r="R24" s="459"/>
      <c r="S24" s="459"/>
      <c r="T24" s="459"/>
      <c r="U24" s="459"/>
      <c r="V24" s="501"/>
      <c r="W24" s="553"/>
      <c r="X24" s="554"/>
      <c r="Y24" s="555"/>
      <c r="Z24" s="457" t="s">
        <v>162</v>
      </c>
      <c r="AA24" s="437"/>
      <c r="AB24" s="437"/>
      <c r="AC24" s="437"/>
      <c r="AD24" s="437"/>
      <c r="AE24" s="437"/>
      <c r="AF24" s="437"/>
      <c r="AG24" s="438"/>
      <c r="AH24" s="458">
        <v>172</v>
      </c>
      <c r="AI24" s="459"/>
      <c r="AJ24" s="459"/>
      <c r="AK24" s="459"/>
      <c r="AL24" s="501"/>
      <c r="AM24" s="458">
        <v>507916</v>
      </c>
      <c r="AN24" s="459"/>
      <c r="AO24" s="459"/>
      <c r="AP24" s="459"/>
      <c r="AQ24" s="459"/>
      <c r="AR24" s="501"/>
      <c r="AS24" s="458">
        <v>2953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4730060</v>
      </c>
      <c r="BO24" s="408"/>
      <c r="BP24" s="408"/>
      <c r="BQ24" s="408"/>
      <c r="BR24" s="408"/>
      <c r="BS24" s="408"/>
      <c r="BT24" s="408"/>
      <c r="BU24" s="409"/>
      <c r="BV24" s="407">
        <v>3487023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6380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3172540</v>
      </c>
      <c r="BO25" s="371"/>
      <c r="BP25" s="371"/>
      <c r="BQ25" s="371"/>
      <c r="BR25" s="371"/>
      <c r="BS25" s="371"/>
      <c r="BT25" s="371"/>
      <c r="BU25" s="372"/>
      <c r="BV25" s="370">
        <v>4146835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17248</v>
      </c>
      <c r="AN26" s="459"/>
      <c r="AO26" s="459"/>
      <c r="AP26" s="459"/>
      <c r="AQ26" s="459"/>
      <c r="AR26" s="501"/>
      <c r="AS26" s="458">
        <v>2464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3730</v>
      </c>
      <c r="R27" s="459"/>
      <c r="S27" s="459"/>
      <c r="T27" s="459"/>
      <c r="U27" s="459"/>
      <c r="V27" s="501"/>
      <c r="W27" s="553"/>
      <c r="X27" s="554"/>
      <c r="Y27" s="555"/>
      <c r="Z27" s="457" t="s">
        <v>171</v>
      </c>
      <c r="AA27" s="437"/>
      <c r="AB27" s="437"/>
      <c r="AC27" s="437"/>
      <c r="AD27" s="437"/>
      <c r="AE27" s="437"/>
      <c r="AF27" s="437"/>
      <c r="AG27" s="438"/>
      <c r="AH27" s="458">
        <v>20</v>
      </c>
      <c r="AI27" s="459"/>
      <c r="AJ27" s="459"/>
      <c r="AK27" s="459"/>
      <c r="AL27" s="501"/>
      <c r="AM27" s="458">
        <v>53980</v>
      </c>
      <c r="AN27" s="459"/>
      <c r="AO27" s="459"/>
      <c r="AP27" s="459"/>
      <c r="AQ27" s="459"/>
      <c r="AR27" s="501"/>
      <c r="AS27" s="458">
        <v>2699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272481</v>
      </c>
      <c r="BO27" s="527"/>
      <c r="BP27" s="527"/>
      <c r="BQ27" s="527"/>
      <c r="BR27" s="527"/>
      <c r="BS27" s="527"/>
      <c r="BT27" s="527"/>
      <c r="BU27" s="528"/>
      <c r="BV27" s="526">
        <v>272481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3100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1641605</v>
      </c>
      <c r="BO28" s="371"/>
      <c r="BP28" s="371"/>
      <c r="BQ28" s="371"/>
      <c r="BR28" s="371"/>
      <c r="BS28" s="371"/>
      <c r="BT28" s="371"/>
      <c r="BU28" s="372"/>
      <c r="BV28" s="370">
        <v>2026392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2840</v>
      </c>
      <c r="R29" s="459"/>
      <c r="S29" s="459"/>
      <c r="T29" s="459"/>
      <c r="U29" s="459"/>
      <c r="V29" s="501"/>
      <c r="W29" s="556"/>
      <c r="X29" s="557"/>
      <c r="Y29" s="558"/>
      <c r="Z29" s="457" t="s">
        <v>177</v>
      </c>
      <c r="AA29" s="437"/>
      <c r="AB29" s="437"/>
      <c r="AC29" s="437"/>
      <c r="AD29" s="437"/>
      <c r="AE29" s="437"/>
      <c r="AF29" s="437"/>
      <c r="AG29" s="438"/>
      <c r="AH29" s="458">
        <v>192</v>
      </c>
      <c r="AI29" s="459"/>
      <c r="AJ29" s="459"/>
      <c r="AK29" s="459"/>
      <c r="AL29" s="501"/>
      <c r="AM29" s="458">
        <v>561896</v>
      </c>
      <c r="AN29" s="459"/>
      <c r="AO29" s="459"/>
      <c r="AP29" s="459"/>
      <c r="AQ29" s="459"/>
      <c r="AR29" s="501"/>
      <c r="AS29" s="458">
        <v>2927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661074</v>
      </c>
      <c r="BO29" s="408"/>
      <c r="BP29" s="408"/>
      <c r="BQ29" s="408"/>
      <c r="BR29" s="408"/>
      <c r="BS29" s="408"/>
      <c r="BT29" s="408"/>
      <c r="BU29" s="409"/>
      <c r="BV29" s="407">
        <v>661063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2426183</v>
      </c>
      <c r="BO30" s="527"/>
      <c r="BP30" s="527"/>
      <c r="BQ30" s="527"/>
      <c r="BR30" s="527"/>
      <c r="BS30" s="527"/>
      <c r="BT30" s="527"/>
      <c r="BU30" s="528"/>
      <c r="BV30" s="526">
        <v>2693258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さぬき市・三木町山林組合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（公財）三木町文化振興財団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東かがわ市外一市一町組合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（公財）三木町健康生きがい財団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介護予防サービス事業特別会計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香川県東部清掃施設組合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三木町土地開発公社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三木・長尾葬斎組合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香川県市町総合事務組合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香川県後期高齢者医療広域連合（一般会計）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香川県後期高齢者医療広域連合（後期高齢者医療事業）</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香川県広域水道企業団（水道事業会計）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香川県広域水道企業団（工業用水道事業会計）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BHDa7O6GXE66FzyBNImmX+PyWWREYgT0D0lnC+BCTkNcVl9Eg6kz/RCSUZmFAeI9ZO2W7i/K0JIzEwDLFaGgw==" saltValue="4vYmrwB68L6Jc3cMTMqP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3" t="s">
        <v>532</v>
      </c>
      <c r="D34" s="1153"/>
      <c r="E34" s="1154"/>
      <c r="F34" s="32">
        <v>9.02</v>
      </c>
      <c r="G34" s="33">
        <v>12.72</v>
      </c>
      <c r="H34" s="33">
        <v>8</v>
      </c>
      <c r="I34" s="33">
        <v>9.19</v>
      </c>
      <c r="J34" s="34">
        <v>8.41</v>
      </c>
      <c r="K34" s="22"/>
      <c r="L34" s="22"/>
      <c r="M34" s="22"/>
      <c r="N34" s="22"/>
      <c r="O34" s="22"/>
      <c r="P34" s="22"/>
    </row>
    <row r="35" spans="1:16" ht="39" customHeight="1" x14ac:dyDescent="0.15">
      <c r="A35" s="22"/>
      <c r="B35" s="35"/>
      <c r="C35" s="1147" t="s">
        <v>533</v>
      </c>
      <c r="D35" s="1148"/>
      <c r="E35" s="1149"/>
      <c r="F35" s="36" t="s">
        <v>486</v>
      </c>
      <c r="G35" s="37" t="s">
        <v>486</v>
      </c>
      <c r="H35" s="37" t="s">
        <v>486</v>
      </c>
      <c r="I35" s="37" t="s">
        <v>486</v>
      </c>
      <c r="J35" s="38">
        <v>1.35</v>
      </c>
      <c r="K35" s="22"/>
      <c r="L35" s="22"/>
      <c r="M35" s="22"/>
      <c r="N35" s="22"/>
      <c r="O35" s="22"/>
      <c r="P35" s="22"/>
    </row>
    <row r="36" spans="1:16" ht="39" customHeight="1" x14ac:dyDescent="0.15">
      <c r="A36" s="22"/>
      <c r="B36" s="35"/>
      <c r="C36" s="1147" t="s">
        <v>534</v>
      </c>
      <c r="D36" s="1148"/>
      <c r="E36" s="1149"/>
      <c r="F36" s="36">
        <v>2.7</v>
      </c>
      <c r="G36" s="37">
        <v>2.21</v>
      </c>
      <c r="H36" s="37">
        <v>2.0099999999999998</v>
      </c>
      <c r="I36" s="37">
        <v>1.56</v>
      </c>
      <c r="J36" s="38">
        <v>0.82</v>
      </c>
      <c r="K36" s="22"/>
      <c r="L36" s="22"/>
      <c r="M36" s="22"/>
      <c r="N36" s="22"/>
      <c r="O36" s="22"/>
      <c r="P36" s="22"/>
    </row>
    <row r="37" spans="1:16" ht="39" customHeight="1" x14ac:dyDescent="0.15">
      <c r="A37" s="22"/>
      <c r="B37" s="35"/>
      <c r="C37" s="1147" t="s">
        <v>535</v>
      </c>
      <c r="D37" s="1148"/>
      <c r="E37" s="1149"/>
      <c r="F37" s="36">
        <v>1.01</v>
      </c>
      <c r="G37" s="37">
        <v>0.93</v>
      </c>
      <c r="H37" s="37">
        <v>1</v>
      </c>
      <c r="I37" s="37">
        <v>0.75</v>
      </c>
      <c r="J37" s="38">
        <v>0.24</v>
      </c>
      <c r="K37" s="22"/>
      <c r="L37" s="22"/>
      <c r="M37" s="22"/>
      <c r="N37" s="22"/>
      <c r="O37" s="22"/>
      <c r="P37" s="22"/>
    </row>
    <row r="38" spans="1:16" ht="39" customHeight="1" x14ac:dyDescent="0.15">
      <c r="A38" s="22"/>
      <c r="B38" s="35"/>
      <c r="C38" s="1147" t="s">
        <v>536</v>
      </c>
      <c r="D38" s="1148"/>
      <c r="E38" s="1149"/>
      <c r="F38" s="36">
        <v>0.05</v>
      </c>
      <c r="G38" s="37">
        <v>0.03</v>
      </c>
      <c r="H38" s="37">
        <v>0.05</v>
      </c>
      <c r="I38" s="37">
        <v>0.05</v>
      </c>
      <c r="J38" s="38">
        <v>0.04</v>
      </c>
      <c r="K38" s="22"/>
      <c r="L38" s="22"/>
      <c r="M38" s="22"/>
      <c r="N38" s="22"/>
      <c r="O38" s="22"/>
      <c r="P38" s="22"/>
    </row>
    <row r="39" spans="1:16" ht="39" customHeight="1" x14ac:dyDescent="0.15">
      <c r="A39" s="22"/>
      <c r="B39" s="35"/>
      <c r="C39" s="1147" t="s">
        <v>537</v>
      </c>
      <c r="D39" s="1148"/>
      <c r="E39" s="1149"/>
      <c r="F39" s="36">
        <v>0.01</v>
      </c>
      <c r="G39" s="37">
        <v>0.01</v>
      </c>
      <c r="H39" s="37">
        <v>0.01</v>
      </c>
      <c r="I39" s="37">
        <v>0.02</v>
      </c>
      <c r="J39" s="38">
        <v>0.01</v>
      </c>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538</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539</v>
      </c>
      <c r="D43" s="1151"/>
      <c r="E43" s="1152"/>
      <c r="F43" s="41">
        <v>0.79</v>
      </c>
      <c r="G43" s="42">
        <v>0.55000000000000004</v>
      </c>
      <c r="H43" s="42">
        <v>0.37</v>
      </c>
      <c r="I43" s="42">
        <v>1.28</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sheetData>
  <sheetProtection algorithmName="SHA-512" hashValue="LnsdTvIy2Rhqzub4FOXoqUFU6k1t2oWB/z1MmEhgJd1YYtDP45HcVCERpjb3FarCloS7XCm6faB8Q32u3JQAUA==" saltValue="dWVChHAaHOc0TYOJ/FTk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622</v>
      </c>
      <c r="L45" s="60">
        <v>700</v>
      </c>
      <c r="M45" s="60">
        <v>708</v>
      </c>
      <c r="N45" s="60">
        <v>837</v>
      </c>
      <c r="O45" s="61">
        <v>792</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15">
      <c r="A48" s="48"/>
      <c r="B48" s="1157"/>
      <c r="C48" s="1158"/>
      <c r="D48" s="62"/>
      <c r="E48" s="1163" t="s">
        <v>13</v>
      </c>
      <c r="F48" s="1163"/>
      <c r="G48" s="1163"/>
      <c r="H48" s="1163"/>
      <c r="I48" s="1163"/>
      <c r="J48" s="1164"/>
      <c r="K48" s="63">
        <v>125</v>
      </c>
      <c r="L48" s="64">
        <v>137</v>
      </c>
      <c r="M48" s="64">
        <v>168</v>
      </c>
      <c r="N48" s="64">
        <v>190</v>
      </c>
      <c r="O48" s="65">
        <v>207</v>
      </c>
      <c r="P48" s="48"/>
      <c r="Q48" s="48"/>
      <c r="R48" s="48"/>
      <c r="S48" s="48"/>
      <c r="T48" s="48"/>
      <c r="U48" s="48"/>
    </row>
    <row r="49" spans="1:21" ht="30.75" customHeight="1" x14ac:dyDescent="0.15">
      <c r="A49" s="48"/>
      <c r="B49" s="1157"/>
      <c r="C49" s="1158"/>
      <c r="D49" s="62"/>
      <c r="E49" s="1163" t="s">
        <v>14</v>
      </c>
      <c r="F49" s="1163"/>
      <c r="G49" s="1163"/>
      <c r="H49" s="1163"/>
      <c r="I49" s="1163"/>
      <c r="J49" s="1164"/>
      <c r="K49" s="63">
        <v>23</v>
      </c>
      <c r="L49" s="64">
        <v>28</v>
      </c>
      <c r="M49" s="64">
        <v>27</v>
      </c>
      <c r="N49" s="64">
        <v>27</v>
      </c>
      <c r="O49" s="65">
        <v>27</v>
      </c>
      <c r="P49" s="48"/>
      <c r="Q49" s="48"/>
      <c r="R49" s="48"/>
      <c r="S49" s="48"/>
      <c r="T49" s="48"/>
      <c r="U49" s="48"/>
    </row>
    <row r="50" spans="1:21" ht="30.75" customHeight="1" x14ac:dyDescent="0.15">
      <c r="A50" s="48"/>
      <c r="B50" s="1157"/>
      <c r="C50" s="1158"/>
      <c r="D50" s="62"/>
      <c r="E50" s="1163" t="s">
        <v>15</v>
      </c>
      <c r="F50" s="1163"/>
      <c r="G50" s="1163"/>
      <c r="H50" s="1163"/>
      <c r="I50" s="1163"/>
      <c r="J50" s="1164"/>
      <c r="K50" s="63" t="s">
        <v>486</v>
      </c>
      <c r="L50" s="64" t="s">
        <v>486</v>
      </c>
      <c r="M50" s="64" t="s">
        <v>486</v>
      </c>
      <c r="N50" s="64" t="s">
        <v>486</v>
      </c>
      <c r="O50" s="65" t="s">
        <v>486</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542</v>
      </c>
      <c r="L52" s="64">
        <v>562</v>
      </c>
      <c r="M52" s="64">
        <v>567</v>
      </c>
      <c r="N52" s="64">
        <v>567</v>
      </c>
      <c r="O52" s="65">
        <v>569</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228</v>
      </c>
      <c r="L53" s="69">
        <v>303</v>
      </c>
      <c r="M53" s="69">
        <v>336</v>
      </c>
      <c r="N53" s="69">
        <v>487</v>
      </c>
      <c r="O53" s="70">
        <v>457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sheetData>
  <sheetProtection algorithmName="SHA-512" hashValue="nkaaf4VBicvuUFe+Y7anVETj2/hlCYEPKz2PF7vL59znffTp/Rq0KTiyQAwDXHk2baIdQovfsn4uSSvQ6aDHyQ==" saltValue="9APDHA+wXOZtRH03jaX6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6" t="s">
        <v>30</v>
      </c>
      <c r="C41" s="1187"/>
      <c r="D41" s="105"/>
      <c r="E41" s="1192" t="s">
        <v>31</v>
      </c>
      <c r="F41" s="1192"/>
      <c r="G41" s="1192"/>
      <c r="H41" s="1193"/>
      <c r="I41" s="343">
        <v>8027</v>
      </c>
      <c r="J41" s="344">
        <v>8047</v>
      </c>
      <c r="K41" s="344">
        <v>7672</v>
      </c>
      <c r="L41" s="344">
        <v>7484</v>
      </c>
      <c r="M41" s="345">
        <v>8377</v>
      </c>
    </row>
    <row r="42" spans="2:13" ht="27.75" customHeight="1" x14ac:dyDescent="0.15">
      <c r="B42" s="1188"/>
      <c r="C42" s="1189"/>
      <c r="D42" s="106"/>
      <c r="E42" s="1194" t="s">
        <v>32</v>
      </c>
      <c r="F42" s="1194"/>
      <c r="G42" s="1194"/>
      <c r="H42" s="1195"/>
      <c r="I42" s="346" t="s">
        <v>486</v>
      </c>
      <c r="J42" s="347" t="s">
        <v>486</v>
      </c>
      <c r="K42" s="347" t="s">
        <v>486</v>
      </c>
      <c r="L42" s="347" t="s">
        <v>486</v>
      </c>
      <c r="M42" s="348" t="s">
        <v>486</v>
      </c>
    </row>
    <row r="43" spans="2:13" ht="27.75" customHeight="1" x14ac:dyDescent="0.15">
      <c r="B43" s="1188"/>
      <c r="C43" s="1189"/>
      <c r="D43" s="106"/>
      <c r="E43" s="1194" t="s">
        <v>33</v>
      </c>
      <c r="F43" s="1194"/>
      <c r="G43" s="1194"/>
      <c r="H43" s="1195"/>
      <c r="I43" s="346">
        <v>3852</v>
      </c>
      <c r="J43" s="347">
        <v>3882</v>
      </c>
      <c r="K43" s="347">
        <v>3999</v>
      </c>
      <c r="L43" s="347">
        <v>4152</v>
      </c>
      <c r="M43" s="348">
        <v>4287</v>
      </c>
    </row>
    <row r="44" spans="2:13" ht="27.75" customHeight="1" x14ac:dyDescent="0.15">
      <c r="B44" s="1188"/>
      <c r="C44" s="1189"/>
      <c r="D44" s="106"/>
      <c r="E44" s="1194" t="s">
        <v>34</v>
      </c>
      <c r="F44" s="1194"/>
      <c r="G44" s="1194"/>
      <c r="H44" s="1195"/>
      <c r="I44" s="346">
        <v>364</v>
      </c>
      <c r="J44" s="347">
        <v>286</v>
      </c>
      <c r="K44" s="347">
        <v>262</v>
      </c>
      <c r="L44" s="347">
        <v>239</v>
      </c>
      <c r="M44" s="348">
        <v>216</v>
      </c>
    </row>
    <row r="45" spans="2:13" ht="27.75" customHeight="1" x14ac:dyDescent="0.15">
      <c r="B45" s="1188"/>
      <c r="C45" s="1189"/>
      <c r="D45" s="106"/>
      <c r="E45" s="1194" t="s">
        <v>35</v>
      </c>
      <c r="F45" s="1194"/>
      <c r="G45" s="1194"/>
      <c r="H45" s="1195"/>
      <c r="I45" s="346">
        <v>1017</v>
      </c>
      <c r="J45" s="347">
        <v>963</v>
      </c>
      <c r="K45" s="347">
        <v>913</v>
      </c>
      <c r="L45" s="347">
        <v>847</v>
      </c>
      <c r="M45" s="348">
        <v>932</v>
      </c>
    </row>
    <row r="46" spans="2:13" ht="27.75" customHeight="1" x14ac:dyDescent="0.15">
      <c r="B46" s="1188"/>
      <c r="C46" s="1189"/>
      <c r="D46" s="107"/>
      <c r="E46" s="1194" t="s">
        <v>36</v>
      </c>
      <c r="F46" s="1194"/>
      <c r="G46" s="1194"/>
      <c r="H46" s="1195"/>
      <c r="I46" s="346">
        <v>20</v>
      </c>
      <c r="J46" s="347">
        <v>22</v>
      </c>
      <c r="K46" s="347">
        <v>22</v>
      </c>
      <c r="L46" s="347">
        <v>25</v>
      </c>
      <c r="M46" s="348">
        <v>67</v>
      </c>
    </row>
    <row r="47" spans="2:13" ht="27.75" customHeight="1" x14ac:dyDescent="0.15">
      <c r="B47" s="1188"/>
      <c r="C47" s="1189"/>
      <c r="D47" s="108"/>
      <c r="E47" s="1196" t="s">
        <v>37</v>
      </c>
      <c r="F47" s="1197"/>
      <c r="G47" s="1197"/>
      <c r="H47" s="1198"/>
      <c r="I47" s="346" t="s">
        <v>486</v>
      </c>
      <c r="J47" s="347" t="s">
        <v>486</v>
      </c>
      <c r="K47" s="347" t="s">
        <v>486</v>
      </c>
      <c r="L47" s="347" t="s">
        <v>486</v>
      </c>
      <c r="M47" s="348" t="s">
        <v>486</v>
      </c>
    </row>
    <row r="48" spans="2:13" ht="27.75" customHeight="1" x14ac:dyDescent="0.15">
      <c r="B48" s="1188"/>
      <c r="C48" s="1189"/>
      <c r="D48" s="106"/>
      <c r="E48" s="1194" t="s">
        <v>38</v>
      </c>
      <c r="F48" s="1194"/>
      <c r="G48" s="1194"/>
      <c r="H48" s="1195"/>
      <c r="I48" s="346" t="s">
        <v>486</v>
      </c>
      <c r="J48" s="347" t="s">
        <v>486</v>
      </c>
      <c r="K48" s="347" t="s">
        <v>486</v>
      </c>
      <c r="L48" s="347" t="s">
        <v>486</v>
      </c>
      <c r="M48" s="348" t="s">
        <v>486</v>
      </c>
    </row>
    <row r="49" spans="2:13" ht="27.75" customHeight="1" x14ac:dyDescent="0.15">
      <c r="B49" s="1190"/>
      <c r="C49" s="1191"/>
      <c r="D49" s="106"/>
      <c r="E49" s="1194" t="s">
        <v>39</v>
      </c>
      <c r="F49" s="1194"/>
      <c r="G49" s="1194"/>
      <c r="H49" s="1195"/>
      <c r="I49" s="346" t="s">
        <v>486</v>
      </c>
      <c r="J49" s="347" t="s">
        <v>486</v>
      </c>
      <c r="K49" s="347" t="s">
        <v>486</v>
      </c>
      <c r="L49" s="347" t="s">
        <v>486</v>
      </c>
      <c r="M49" s="348" t="s">
        <v>486</v>
      </c>
    </row>
    <row r="50" spans="2:13" ht="27.75" customHeight="1" x14ac:dyDescent="0.15">
      <c r="B50" s="1199" t="s">
        <v>40</v>
      </c>
      <c r="C50" s="1200"/>
      <c r="D50" s="109"/>
      <c r="E50" s="1194" t="s">
        <v>41</v>
      </c>
      <c r="F50" s="1194"/>
      <c r="G50" s="1194"/>
      <c r="H50" s="1195"/>
      <c r="I50" s="346">
        <v>5120</v>
      </c>
      <c r="J50" s="347">
        <v>6003</v>
      </c>
      <c r="K50" s="347">
        <v>6600</v>
      </c>
      <c r="L50" s="347">
        <v>6520</v>
      </c>
      <c r="M50" s="348">
        <v>5882</v>
      </c>
    </row>
    <row r="51" spans="2:13" ht="27.75" customHeight="1" x14ac:dyDescent="0.15">
      <c r="B51" s="1188"/>
      <c r="C51" s="1189"/>
      <c r="D51" s="106"/>
      <c r="E51" s="1194" t="s">
        <v>42</v>
      </c>
      <c r="F51" s="1194"/>
      <c r="G51" s="1194"/>
      <c r="H51" s="1195"/>
      <c r="I51" s="346">
        <v>32</v>
      </c>
      <c r="J51" s="347">
        <v>34</v>
      </c>
      <c r="K51" s="347">
        <v>34</v>
      </c>
      <c r="L51" s="347">
        <v>36</v>
      </c>
      <c r="M51" s="348">
        <v>79</v>
      </c>
    </row>
    <row r="52" spans="2:13" ht="27.75" customHeight="1" x14ac:dyDescent="0.15">
      <c r="B52" s="1190"/>
      <c r="C52" s="1191"/>
      <c r="D52" s="106"/>
      <c r="E52" s="1194" t="s">
        <v>43</v>
      </c>
      <c r="F52" s="1194"/>
      <c r="G52" s="1194"/>
      <c r="H52" s="1195"/>
      <c r="I52" s="346">
        <v>7682</v>
      </c>
      <c r="J52" s="347">
        <v>7632</v>
      </c>
      <c r="K52" s="347">
        <v>7557</v>
      </c>
      <c r="L52" s="347">
        <v>7291</v>
      </c>
      <c r="M52" s="348">
        <v>7209</v>
      </c>
    </row>
    <row r="53" spans="2:13" ht="27.75" customHeight="1" thickBot="1" x14ac:dyDescent="0.2">
      <c r="B53" s="1201" t="s">
        <v>19</v>
      </c>
      <c r="C53" s="1202"/>
      <c r="D53" s="110"/>
      <c r="E53" s="1203" t="s">
        <v>44</v>
      </c>
      <c r="F53" s="1203"/>
      <c r="G53" s="1203"/>
      <c r="H53" s="1204"/>
      <c r="I53" s="349">
        <v>446</v>
      </c>
      <c r="J53" s="350">
        <v>-469</v>
      </c>
      <c r="K53" s="350">
        <v>-1323</v>
      </c>
      <c r="L53" s="350">
        <v>-1100</v>
      </c>
      <c r="M53" s="351">
        <v>708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2tJq5VQWfYR4BRswFKAEfoxMwdWpAPcdP55h5iNDV2GiKK4PAz26d23KOLKGNiyLCjpxuD/uyUDTagGirhLeA==" saltValue="1UHvGyNAn74+pgnNIvox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8"/>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3" t="s">
        <v>46</v>
      </c>
      <c r="D55" s="1213"/>
      <c r="E55" s="1214"/>
      <c r="F55" s="352">
        <v>2243</v>
      </c>
      <c r="G55" s="352">
        <v>2026</v>
      </c>
      <c r="H55" s="353">
        <v>1642</v>
      </c>
    </row>
    <row r="56" spans="2:8" ht="52.5" customHeight="1" x14ac:dyDescent="0.15">
      <c r="B56" s="122"/>
      <c r="C56" s="1215" t="s">
        <v>47</v>
      </c>
      <c r="D56" s="1215"/>
      <c r="E56" s="1216"/>
      <c r="F56" s="354">
        <v>661</v>
      </c>
      <c r="G56" s="354">
        <v>661</v>
      </c>
      <c r="H56" s="355">
        <v>661</v>
      </c>
    </row>
    <row r="57" spans="2:8" ht="53.25" customHeight="1" x14ac:dyDescent="0.15">
      <c r="B57" s="122"/>
      <c r="C57" s="1217" t="s">
        <v>48</v>
      </c>
      <c r="D57" s="1217"/>
      <c r="E57" s="1218"/>
      <c r="F57" s="356">
        <v>2684</v>
      </c>
      <c r="G57" s="356">
        <v>2693</v>
      </c>
      <c r="H57" s="357">
        <v>2426</v>
      </c>
    </row>
    <row r="58" spans="2:8" ht="45.75" customHeight="1" x14ac:dyDescent="0.15">
      <c r="B58" s="123"/>
      <c r="C58" s="1205" t="s">
        <v>562</v>
      </c>
      <c r="D58" s="1206"/>
      <c r="E58" s="1207"/>
      <c r="F58" s="358">
        <v>1807</v>
      </c>
      <c r="G58" s="358">
        <v>1796</v>
      </c>
      <c r="H58" s="359">
        <v>1531</v>
      </c>
    </row>
    <row r="59" spans="2:8" ht="45.75" customHeight="1" x14ac:dyDescent="0.15">
      <c r="B59" s="123"/>
      <c r="C59" s="1205" t="s">
        <v>563</v>
      </c>
      <c r="D59" s="1206"/>
      <c r="E59" s="1207"/>
      <c r="F59" s="358">
        <v>364</v>
      </c>
      <c r="G59" s="358">
        <v>364</v>
      </c>
      <c r="H59" s="359">
        <v>364</v>
      </c>
    </row>
    <row r="60" spans="2:8" ht="45.75" customHeight="1" x14ac:dyDescent="0.15">
      <c r="B60" s="123"/>
      <c r="C60" s="1205" t="s">
        <v>564</v>
      </c>
      <c r="D60" s="1206"/>
      <c r="E60" s="1207"/>
      <c r="F60" s="358">
        <v>304</v>
      </c>
      <c r="G60" s="358">
        <v>304</v>
      </c>
      <c r="H60" s="359">
        <v>304</v>
      </c>
    </row>
    <row r="61" spans="2:8" ht="45.75" customHeight="1" x14ac:dyDescent="0.15">
      <c r="B61" s="123"/>
      <c r="C61" s="1205" t="s">
        <v>565</v>
      </c>
      <c r="D61" s="1206"/>
      <c r="E61" s="1207"/>
      <c r="F61" s="358">
        <v>102</v>
      </c>
      <c r="G61" s="358">
        <v>104</v>
      </c>
      <c r="H61" s="359">
        <v>106</v>
      </c>
    </row>
    <row r="62" spans="2:8" ht="45.75" customHeight="1" thickBot="1" x14ac:dyDescent="0.2">
      <c r="B62" s="124"/>
      <c r="C62" s="1208" t="s">
        <v>566</v>
      </c>
      <c r="D62" s="1209"/>
      <c r="E62" s="1210"/>
      <c r="F62" s="360">
        <v>60</v>
      </c>
      <c r="G62" s="360">
        <v>60</v>
      </c>
      <c r="H62" s="361">
        <v>60</v>
      </c>
    </row>
    <row r="63" spans="2:8" ht="52.5" customHeight="1" thickBot="1" x14ac:dyDescent="0.2">
      <c r="B63" s="125"/>
      <c r="C63" s="1211" t="s">
        <v>49</v>
      </c>
      <c r="D63" s="1211"/>
      <c r="E63" s="1212"/>
      <c r="F63" s="362">
        <v>5589</v>
      </c>
      <c r="G63" s="362">
        <v>5381</v>
      </c>
      <c r="H63" s="363">
        <v>4729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row r="87" s="1" customFormat="1" ht="13.5" hidden="1" customHeight="1" x14ac:dyDescent="0.15"/>
    <row r="88" s="1" customFormat="1" ht="13.5" hidden="1" customHeight="1" x14ac:dyDescent="0.15"/>
  </sheetData>
  <sheetProtection algorithmName="SHA-512" hashValue="NABGgUTQwi5Qy7enBkHcpLOQdh4XLNiPpyikzJFqBa4dWIoN/fNl4pmL2WBrfiNrdBW5H75ws/a4cMjj2YzniA==" saltValue="0Az7XJJ7pNT1DgWwyBMH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47097</v>
      </c>
      <c r="E3" s="144"/>
      <c r="F3" s="145">
        <v>52068</v>
      </c>
      <c r="G3" s="146"/>
      <c r="H3" s="147"/>
    </row>
    <row r="4" spans="1:8" x14ac:dyDescent="0.15">
      <c r="A4" s="148"/>
      <c r="B4" s="149"/>
      <c r="C4" s="150"/>
      <c r="D4" s="151">
        <v>39287</v>
      </c>
      <c r="E4" s="152"/>
      <c r="F4" s="153">
        <v>26936</v>
      </c>
      <c r="G4" s="154"/>
      <c r="H4" s="155"/>
    </row>
    <row r="5" spans="1:8" x14ac:dyDescent="0.15">
      <c r="A5" s="136" t="s">
        <v>518</v>
      </c>
      <c r="B5" s="141"/>
      <c r="C5" s="142"/>
      <c r="D5" s="143">
        <v>23190</v>
      </c>
      <c r="E5" s="144"/>
      <c r="F5" s="145">
        <v>47161</v>
      </c>
      <c r="G5" s="146"/>
      <c r="H5" s="147"/>
    </row>
    <row r="6" spans="1:8" x14ac:dyDescent="0.15">
      <c r="A6" s="148"/>
      <c r="B6" s="149"/>
      <c r="C6" s="150"/>
      <c r="D6" s="151">
        <v>18468</v>
      </c>
      <c r="E6" s="152"/>
      <c r="F6" s="153">
        <v>24595</v>
      </c>
      <c r="G6" s="154"/>
      <c r="H6" s="155"/>
    </row>
    <row r="7" spans="1:8" x14ac:dyDescent="0.15">
      <c r="A7" s="136" t="s">
        <v>519</v>
      </c>
      <c r="B7" s="141"/>
      <c r="C7" s="142"/>
      <c r="D7" s="143">
        <v>22556</v>
      </c>
      <c r="E7" s="144"/>
      <c r="F7" s="145">
        <v>43423</v>
      </c>
      <c r="G7" s="146"/>
      <c r="H7" s="147"/>
    </row>
    <row r="8" spans="1:8" x14ac:dyDescent="0.15">
      <c r="A8" s="148"/>
      <c r="B8" s="149"/>
      <c r="C8" s="150"/>
      <c r="D8" s="151">
        <v>18124</v>
      </c>
      <c r="E8" s="152"/>
      <c r="F8" s="153">
        <v>22207</v>
      </c>
      <c r="G8" s="154"/>
      <c r="H8" s="155"/>
    </row>
    <row r="9" spans="1:8" x14ac:dyDescent="0.15">
      <c r="A9" s="136" t="s">
        <v>520</v>
      </c>
      <c r="B9" s="141"/>
      <c r="C9" s="142"/>
      <c r="D9" s="143">
        <v>32436</v>
      </c>
      <c r="E9" s="144"/>
      <c r="F9" s="145">
        <v>45265</v>
      </c>
      <c r="G9" s="146"/>
      <c r="H9" s="147"/>
    </row>
    <row r="10" spans="1:8" x14ac:dyDescent="0.15">
      <c r="A10" s="148"/>
      <c r="B10" s="149"/>
      <c r="C10" s="150"/>
      <c r="D10" s="151">
        <v>28208</v>
      </c>
      <c r="E10" s="152"/>
      <c r="F10" s="153">
        <v>22600</v>
      </c>
      <c r="G10" s="154"/>
      <c r="H10" s="155"/>
    </row>
    <row r="11" spans="1:8" x14ac:dyDescent="0.15">
      <c r="A11" s="136" t="s">
        <v>521</v>
      </c>
      <c r="B11" s="141"/>
      <c r="C11" s="142"/>
      <c r="D11" s="143">
        <v>101016</v>
      </c>
      <c r="E11" s="144"/>
      <c r="F11" s="145">
        <v>54621</v>
      </c>
      <c r="G11" s="146"/>
      <c r="H11" s="147"/>
    </row>
    <row r="12" spans="1:8" x14ac:dyDescent="0.15">
      <c r="A12" s="148"/>
      <c r="B12" s="149"/>
      <c r="C12" s="156"/>
      <c r="D12" s="151">
        <v>74992</v>
      </c>
      <c r="E12" s="152"/>
      <c r="F12" s="153">
        <v>30892</v>
      </c>
      <c r="G12" s="154"/>
      <c r="H12" s="155"/>
    </row>
    <row r="13" spans="1:8" x14ac:dyDescent="0.15">
      <c r="A13" s="136"/>
      <c r="B13" s="141"/>
      <c r="C13" s="157"/>
      <c r="D13" s="158">
        <v>45259</v>
      </c>
      <c r="E13" s="159"/>
      <c r="F13" s="160">
        <v>48508</v>
      </c>
      <c r="G13" s="161"/>
      <c r="H13" s="147"/>
    </row>
    <row r="14" spans="1:8" x14ac:dyDescent="0.15">
      <c r="A14" s="148"/>
      <c r="B14" s="149"/>
      <c r="C14" s="150"/>
      <c r="D14" s="151">
        <v>35816</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9.02</v>
      </c>
      <c r="C19" s="162">
        <f>ROUND(VALUE(SUBSTITUTE(実質収支比率等に係る経年分析!G$48,"▲","-")),2)</f>
        <v>12.73</v>
      </c>
      <c r="D19" s="162">
        <f>ROUND(VALUE(SUBSTITUTE(実質収支比率等に係る経年分析!H$48,"▲","-")),2)</f>
        <v>8.01</v>
      </c>
      <c r="E19" s="162">
        <f>ROUND(VALUE(SUBSTITUTE(実質収支比率等に係る経年分析!I$48,"▲","-")),2)</f>
        <v>9.1999999999999993</v>
      </c>
      <c r="F19" s="162">
        <f>ROUND(VALUE(SUBSTITUTE(実質収支比率等に係る経年分析!J$48,"▲","-")),2)</f>
        <v>8.41</v>
      </c>
    </row>
    <row r="20" spans="1:11" x14ac:dyDescent="0.15">
      <c r="A20" s="162" t="s">
        <v>53</v>
      </c>
      <c r="B20" s="162">
        <f>ROUND(VALUE(SUBSTITUTE(実質収支比率等に係る経年分析!F$47,"▲","-")),2)</f>
        <v>32.619999999999997</v>
      </c>
      <c r="C20" s="162">
        <f>ROUND(VALUE(SUBSTITUTE(実質収支比率等に係る経年分析!G$47,"▲","-")),2)</f>
        <v>34.19</v>
      </c>
      <c r="D20" s="162">
        <f>ROUND(VALUE(SUBSTITUTE(実質収支比率等に係る経年分析!H$47,"▲","-")),2)</f>
        <v>35.369999999999997</v>
      </c>
      <c r="E20" s="162">
        <f>ROUND(VALUE(SUBSTITUTE(実質収支比率等に係る経年分析!I$47,"▲","-")),2)</f>
        <v>31.82</v>
      </c>
      <c r="F20" s="162">
        <f>ROUND(VALUE(SUBSTITUTE(実質収支比率等に係る経年分析!J$47,"▲","-")),2)</f>
        <v>24.94</v>
      </c>
    </row>
    <row r="21" spans="1:11" x14ac:dyDescent="0.15">
      <c r="A21" s="162" t="s">
        <v>54</v>
      </c>
      <c r="B21" s="162">
        <f>IF(ISNUMBER(VALUE(SUBSTITUTE(実質収支比率等に係る経年分析!F$49,"▲","-"))),ROUND(VALUE(SUBSTITUTE(実質収支比率等に係る経年分析!F$49,"▲","-")),2),NA())</f>
        <v>3.19</v>
      </c>
      <c r="C21" s="162">
        <f>IF(ISNUMBER(VALUE(SUBSTITUTE(実質収支比率等に係る経年分析!G$49,"▲","-"))),ROUND(VALUE(SUBSTITUTE(実質収支比率等に係る経年分析!G$49,"▲","-")),2),NA())</f>
        <v>7.52</v>
      </c>
      <c r="D21" s="162">
        <f>IF(ISNUMBER(VALUE(SUBSTITUTE(実質収支比率等に係る経年分析!H$49,"▲","-"))),ROUND(VALUE(SUBSTITUTE(実質収支比率等に係る経年分析!H$49,"▲","-")),2),NA())</f>
        <v>-4.57</v>
      </c>
      <c r="E21" s="162">
        <f>IF(ISNUMBER(VALUE(SUBSTITUTE(実質収支比率等に係る経年分析!I$49,"▲","-"))),ROUND(VALUE(SUBSTITUTE(実質収支比率等に係る経年分析!I$49,"▲","-")),2),NA())</f>
        <v>-2.1800000000000002</v>
      </c>
      <c r="F21" s="162">
        <f>IF(ISNUMBER(VALUE(SUBSTITUTE(実質収支比率等に係る経年分析!J$49,"▲","-"))),ROUND(VALUE(SUBSTITUTE(実質収支比率等に係る経年分析!J$49,"▲","-")),2),NA())</f>
        <v>-6.34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0.55000000000000004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介護予防サービス事業特別会計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0.24</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0.82</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542</v>
      </c>
      <c r="E42" s="164"/>
      <c r="F42" s="164"/>
      <c r="G42" s="164">
        <f>'実質公債費比率（分子）の構造'!L$52</f>
        <v>562</v>
      </c>
      <c r="H42" s="164"/>
      <c r="I42" s="164"/>
      <c r="J42" s="164">
        <f>'実質公債費比率（分子）の構造'!M$52</f>
        <v>567</v>
      </c>
      <c r="K42" s="164"/>
      <c r="L42" s="164"/>
      <c r="M42" s="164">
        <f>'実質公債費比率（分子）の構造'!N$52</f>
        <v>567</v>
      </c>
      <c r="N42" s="164"/>
      <c r="O42" s="164"/>
      <c r="P42" s="164">
        <f>'実質公債費比率（分子）の構造'!O$52</f>
        <v>569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23</v>
      </c>
      <c r="C45" s="164"/>
      <c r="D45" s="164"/>
      <c r="E45" s="164">
        <f>'実質公債費比率（分子）の構造'!L$49</f>
        <v>28</v>
      </c>
      <c r="F45" s="164"/>
      <c r="G45" s="164"/>
      <c r="H45" s="164">
        <f>'実質公債費比率（分子）の構造'!M$49</f>
        <v>27</v>
      </c>
      <c r="I45" s="164"/>
      <c r="J45" s="164"/>
      <c r="K45" s="164">
        <f>'実質公債費比率（分子）の構造'!N$49</f>
        <v>27</v>
      </c>
      <c r="L45" s="164"/>
      <c r="M45" s="164"/>
      <c r="N45" s="164">
        <f>'実質公債費比率（分子）の構造'!O$49</f>
        <v>27</v>
      </c>
      <c r="O45" s="164"/>
      <c r="P45" s="164"/>
    </row>
    <row r="46" spans="1:16" x14ac:dyDescent="0.15">
      <c r="A46" s="164" t="s">
        <v>64</v>
      </c>
      <c r="B46" s="164">
        <f>'実質公債費比率（分子）の構造'!K$48</f>
        <v>125</v>
      </c>
      <c r="C46" s="164"/>
      <c r="D46" s="164"/>
      <c r="E46" s="164">
        <f>'実質公債費比率（分子）の構造'!L$48</f>
        <v>137</v>
      </c>
      <c r="F46" s="164"/>
      <c r="G46" s="164"/>
      <c r="H46" s="164">
        <f>'実質公債費比率（分子）の構造'!M$48</f>
        <v>168</v>
      </c>
      <c r="I46" s="164"/>
      <c r="J46" s="164"/>
      <c r="K46" s="164">
        <f>'実質公債費比率（分子）の構造'!N$48</f>
        <v>190</v>
      </c>
      <c r="L46" s="164"/>
      <c r="M46" s="164"/>
      <c r="N46" s="164">
        <f>'実質公債費比率（分子）の構造'!O$48</f>
        <v>207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622</v>
      </c>
      <c r="C49" s="164"/>
      <c r="D49" s="164"/>
      <c r="E49" s="164">
        <f>'実質公債費比率（分子）の構造'!L$45</f>
        <v>700</v>
      </c>
      <c r="F49" s="164"/>
      <c r="G49" s="164"/>
      <c r="H49" s="164">
        <f>'実質公債費比率（分子）の構造'!M$45</f>
        <v>708</v>
      </c>
      <c r="I49" s="164"/>
      <c r="J49" s="164"/>
      <c r="K49" s="164">
        <f>'実質公債費比率（分子）の構造'!N$45</f>
        <v>837</v>
      </c>
      <c r="L49" s="164"/>
      <c r="M49" s="164"/>
      <c r="N49" s="164">
        <f>'実質公債費比率（分子）の構造'!O$45</f>
        <v>792</v>
      </c>
      <c r="O49" s="164"/>
      <c r="P49" s="164"/>
    </row>
    <row r="50" spans="1:16" x14ac:dyDescent="0.15">
      <c r="A50" s="164" t="s">
        <v>67</v>
      </c>
      <c r="B50" s="164" t="e">
        <f>NA()</f>
        <v>#N/A</v>
      </c>
      <c r="C50" s="164">
        <f>IF(ISNUMBER('実質公債費比率（分子）の構造'!K$53),'実質公債費比率（分子）の構造'!K$53,NA())</f>
        <v>228</v>
      </c>
      <c r="D50" s="164" t="e">
        <f>NA()</f>
        <v>#N/A</v>
      </c>
      <c r="E50" s="164" t="e">
        <f>NA()</f>
        <v>#N/A</v>
      </c>
      <c r="F50" s="164">
        <f>IF(ISNUMBER('実質公債費比率（分子）の構造'!L$53),'実質公債費比率（分子）の構造'!L$53,NA())</f>
        <v>303</v>
      </c>
      <c r="G50" s="164" t="e">
        <f>NA()</f>
        <v>#N/A</v>
      </c>
      <c r="H50" s="164" t="e">
        <f>NA()</f>
        <v>#N/A</v>
      </c>
      <c r="I50" s="164">
        <f>IF(ISNUMBER('実質公債費比率（分子）の構造'!M$53),'実質公債費比率（分子）の構造'!M$53,NA())</f>
        <v>336</v>
      </c>
      <c r="J50" s="164" t="e">
        <f>NA()</f>
        <v>#N/A</v>
      </c>
      <c r="K50" s="164" t="e">
        <f>NA()</f>
        <v>#N/A</v>
      </c>
      <c r="L50" s="164">
        <f>IF(ISNUMBER('実質公債費比率（分子）の構造'!N$53),'実質公債費比率（分子）の構造'!N$53,NA())</f>
        <v>487</v>
      </c>
      <c r="M50" s="164" t="e">
        <f>NA()</f>
        <v>#N/A</v>
      </c>
      <c r="N50" s="164" t="e">
        <f>NA()</f>
        <v>#N/A</v>
      </c>
      <c r="O50" s="164">
        <f>IF(ISNUMBER('実質公債費比率（分子）の構造'!O$53),'実質公債費比率（分子）の構造'!O$53,NA())</f>
        <v>457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7682</v>
      </c>
      <c r="E56" s="163"/>
      <c r="F56" s="163"/>
      <c r="G56" s="163">
        <f>'将来負担比率（分子）の構造'!J$52</f>
        <v>7632</v>
      </c>
      <c r="H56" s="163"/>
      <c r="I56" s="163"/>
      <c r="J56" s="163">
        <f>'将来負担比率（分子）の構造'!K$52</f>
        <v>7557</v>
      </c>
      <c r="K56" s="163"/>
      <c r="L56" s="163"/>
      <c r="M56" s="163">
        <f>'将来負担比率（分子）の構造'!L$52</f>
        <v>7291</v>
      </c>
      <c r="N56" s="163"/>
      <c r="O56" s="163"/>
      <c r="P56" s="163">
        <f>'将来負担比率（分子）の構造'!M$52</f>
        <v>7209</v>
      </c>
    </row>
    <row r="57" spans="1:16" x14ac:dyDescent="0.15">
      <c r="A57" s="163" t="s">
        <v>42</v>
      </c>
      <c r="B57" s="163"/>
      <c r="C57" s="163"/>
      <c r="D57" s="163">
        <f>'将来負担比率（分子）の構造'!I$51</f>
        <v>32</v>
      </c>
      <c r="E57" s="163"/>
      <c r="F57" s="163"/>
      <c r="G57" s="163">
        <f>'将来負担比率（分子）の構造'!J$51</f>
        <v>34</v>
      </c>
      <c r="H57" s="163"/>
      <c r="I57" s="163"/>
      <c r="J57" s="163">
        <f>'将来負担比率（分子）の構造'!K$51</f>
        <v>34</v>
      </c>
      <c r="K57" s="163"/>
      <c r="L57" s="163"/>
      <c r="M57" s="163">
        <f>'将来負担比率（分子）の構造'!L$51</f>
        <v>36</v>
      </c>
      <c r="N57" s="163"/>
      <c r="O57" s="163"/>
      <c r="P57" s="163">
        <f>'将来負担比率（分子）の構造'!M$51</f>
        <v>79</v>
      </c>
    </row>
    <row r="58" spans="1:16" x14ac:dyDescent="0.15">
      <c r="A58" s="163" t="s">
        <v>41</v>
      </c>
      <c r="B58" s="163"/>
      <c r="C58" s="163"/>
      <c r="D58" s="163">
        <f>'将来負担比率（分子）の構造'!I$50</f>
        <v>5120</v>
      </c>
      <c r="E58" s="163"/>
      <c r="F58" s="163"/>
      <c r="G58" s="163">
        <f>'将来負担比率（分子）の構造'!J$50</f>
        <v>6003</v>
      </c>
      <c r="H58" s="163"/>
      <c r="I58" s="163"/>
      <c r="J58" s="163">
        <f>'将来負担比率（分子）の構造'!K$50</f>
        <v>6600</v>
      </c>
      <c r="K58" s="163"/>
      <c r="L58" s="163"/>
      <c r="M58" s="163">
        <f>'将来負担比率（分子）の構造'!L$50</f>
        <v>6520</v>
      </c>
      <c r="N58" s="163"/>
      <c r="O58" s="163"/>
      <c r="P58" s="163">
        <f>'将来負担比率（分子）の構造'!M$50</f>
        <v>5882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v>
      </c>
      <c r="C61" s="163"/>
      <c r="D61" s="163"/>
      <c r="E61" s="163">
        <f>'将来負担比率（分子）の構造'!J$46</f>
        <v>22</v>
      </c>
      <c r="F61" s="163"/>
      <c r="G61" s="163"/>
      <c r="H61" s="163">
        <f>'将来負担比率（分子）の構造'!K$46</f>
        <v>22</v>
      </c>
      <c r="I61" s="163"/>
      <c r="J61" s="163"/>
      <c r="K61" s="163">
        <f>'将来負担比率（分子）の構造'!L$46</f>
        <v>25</v>
      </c>
      <c r="L61" s="163"/>
      <c r="M61" s="163"/>
      <c r="N61" s="163">
        <f>'将来負担比率（分子）の構造'!M$46</f>
        <v>67</v>
      </c>
      <c r="O61" s="163"/>
      <c r="P61" s="163"/>
    </row>
    <row r="62" spans="1:16" x14ac:dyDescent="0.15">
      <c r="A62" s="163" t="s">
        <v>35</v>
      </c>
      <c r="B62" s="163">
        <f>'将来負担比率（分子）の構造'!I$45</f>
        <v>1017</v>
      </c>
      <c r="C62" s="163"/>
      <c r="D62" s="163"/>
      <c r="E62" s="163">
        <f>'将来負担比率（分子）の構造'!J$45</f>
        <v>963</v>
      </c>
      <c r="F62" s="163"/>
      <c r="G62" s="163"/>
      <c r="H62" s="163">
        <f>'将来負担比率（分子）の構造'!K$45</f>
        <v>913</v>
      </c>
      <c r="I62" s="163"/>
      <c r="J62" s="163"/>
      <c r="K62" s="163">
        <f>'将来負担比率（分子）の構造'!L$45</f>
        <v>847</v>
      </c>
      <c r="L62" s="163"/>
      <c r="M62" s="163"/>
      <c r="N62" s="163">
        <f>'将来負担比率（分子）の構造'!M$45</f>
        <v>932</v>
      </c>
      <c r="O62" s="163"/>
      <c r="P62" s="163"/>
    </row>
    <row r="63" spans="1:16" x14ac:dyDescent="0.15">
      <c r="A63" s="163" t="s">
        <v>34</v>
      </c>
      <c r="B63" s="163">
        <f>'将来負担比率（分子）の構造'!I$44</f>
        <v>364</v>
      </c>
      <c r="C63" s="163"/>
      <c r="D63" s="163"/>
      <c r="E63" s="163">
        <f>'将来負担比率（分子）の構造'!J$44</f>
        <v>286</v>
      </c>
      <c r="F63" s="163"/>
      <c r="G63" s="163"/>
      <c r="H63" s="163">
        <f>'将来負担比率（分子）の構造'!K$44</f>
        <v>262</v>
      </c>
      <c r="I63" s="163"/>
      <c r="J63" s="163"/>
      <c r="K63" s="163">
        <f>'将来負担比率（分子）の構造'!L$44</f>
        <v>239</v>
      </c>
      <c r="L63" s="163"/>
      <c r="M63" s="163"/>
      <c r="N63" s="163">
        <f>'将来負担比率（分子）の構造'!M$44</f>
        <v>216</v>
      </c>
      <c r="O63" s="163"/>
      <c r="P63" s="163"/>
    </row>
    <row r="64" spans="1:16" x14ac:dyDescent="0.15">
      <c r="A64" s="163" t="s">
        <v>33</v>
      </c>
      <c r="B64" s="163">
        <f>'将来負担比率（分子）の構造'!I$43</f>
        <v>3852</v>
      </c>
      <c r="C64" s="163"/>
      <c r="D64" s="163"/>
      <c r="E64" s="163">
        <f>'将来負担比率（分子）の構造'!J$43</f>
        <v>3882</v>
      </c>
      <c r="F64" s="163"/>
      <c r="G64" s="163"/>
      <c r="H64" s="163">
        <f>'将来負担比率（分子）の構造'!K$43</f>
        <v>3999</v>
      </c>
      <c r="I64" s="163"/>
      <c r="J64" s="163"/>
      <c r="K64" s="163">
        <f>'将来負担比率（分子）の構造'!L$43</f>
        <v>4152</v>
      </c>
      <c r="L64" s="163"/>
      <c r="M64" s="163"/>
      <c r="N64" s="163">
        <f>'将来負担比率（分子）の構造'!M$43</f>
        <v>4287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8027</v>
      </c>
      <c r="C66" s="163"/>
      <c r="D66" s="163"/>
      <c r="E66" s="163">
        <f>'将来負担比率（分子）の構造'!J$41</f>
        <v>8047</v>
      </c>
      <c r="F66" s="163"/>
      <c r="G66" s="163"/>
      <c r="H66" s="163">
        <f>'将来負担比率（分子）の構造'!K$41</f>
        <v>7672</v>
      </c>
      <c r="I66" s="163"/>
      <c r="J66" s="163"/>
      <c r="K66" s="163">
        <f>'将来負担比率（分子）の構造'!L$41</f>
        <v>7484</v>
      </c>
      <c r="L66" s="163"/>
      <c r="M66" s="163"/>
      <c r="N66" s="163">
        <f>'将来負担比率（分子）の構造'!M$41</f>
        <v>8377</v>
      </c>
      <c r="O66" s="163"/>
      <c r="P66" s="163"/>
    </row>
    <row r="67" spans="1:16" x14ac:dyDescent="0.15">
      <c r="A67" s="163" t="s">
        <v>71</v>
      </c>
      <c r="B67" s="163" t="e">
        <f>NA()</f>
        <v>#N/A</v>
      </c>
      <c r="C67" s="163">
        <f>IF(ISNUMBER('将来負担比率（分子）の構造'!I$53), IF('将来負担比率（分子）の構造'!I$53 &lt; 0, 0, '将来負担比率（分子）の構造'!I$53), NA())</f>
        <v>446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708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2243</v>
      </c>
      <c r="C72" s="167">
        <f>基金残高に係る経年分析!G55</f>
        <v>2026</v>
      </c>
      <c r="D72" s="167">
        <f>基金残高に係る経年分析!H55</f>
        <v>1642</v>
      </c>
    </row>
    <row r="73" spans="1:16" x14ac:dyDescent="0.15">
      <c r="A73" s="166" t="s">
        <v>74</v>
      </c>
      <c r="B73" s="167">
        <f>基金残高に係る経年分析!F56</f>
        <v>661</v>
      </c>
      <c r="C73" s="167">
        <f>基金残高に係る経年分析!G56</f>
        <v>661</v>
      </c>
      <c r="D73" s="167">
        <f>基金残高に係る経年分析!H56</f>
        <v>661</v>
      </c>
    </row>
    <row r="74" spans="1:16" x14ac:dyDescent="0.15">
      <c r="A74" s="166" t="s">
        <v>75</v>
      </c>
      <c r="B74" s="167">
        <f>基金残高に係る経年分析!F57</f>
        <v>2684</v>
      </c>
      <c r="C74" s="167">
        <f>基金残高に係る経年分析!G57</f>
        <v>2693</v>
      </c>
      <c r="D74" s="167">
        <f>基金残高に係る経年分析!H57</f>
        <v>2426</v>
      </c>
    </row>
  </sheetData>
  <sheetProtection algorithmName="SHA-512" hashValue="Bwa5i95GVQxnD9mnzNPNrIDu0QYyeUEiuXoY8cuO8snbIdLhY/2xN9T4NR+6iYaShRSk4ODamIpfSCJ48+0ZxA==" saltValue="hmIz0SSK7aAZmPD084H+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2780106</v>
      </c>
      <c r="S5" s="613"/>
      <c r="T5" s="613"/>
      <c r="U5" s="613"/>
      <c r="V5" s="613"/>
      <c r="W5" s="613"/>
      <c r="X5" s="613"/>
      <c r="Y5" s="614"/>
      <c r="Z5" s="615">
        <v>18.399999999999999</v>
      </c>
      <c r="AA5" s="615"/>
      <c r="AB5" s="615"/>
      <c r="AC5" s="615"/>
      <c r="AD5" s="616">
        <v>2780106</v>
      </c>
      <c r="AE5" s="616"/>
      <c r="AF5" s="616"/>
      <c r="AG5" s="616"/>
      <c r="AH5" s="616"/>
      <c r="AI5" s="616"/>
      <c r="AJ5" s="616"/>
      <c r="AK5" s="616"/>
      <c r="AL5" s="617">
        <v>41.6</v>
      </c>
      <c r="AM5" s="618"/>
      <c r="AN5" s="618"/>
      <c r="AO5" s="619"/>
      <c r="AP5" s="609" t="s">
        <v>216</v>
      </c>
      <c r="AQ5" s="610"/>
      <c r="AR5" s="610"/>
      <c r="AS5" s="610"/>
      <c r="AT5" s="610"/>
      <c r="AU5" s="610"/>
      <c r="AV5" s="610"/>
      <c r="AW5" s="610"/>
      <c r="AX5" s="610"/>
      <c r="AY5" s="610"/>
      <c r="AZ5" s="610"/>
      <c r="BA5" s="610"/>
      <c r="BB5" s="610"/>
      <c r="BC5" s="610"/>
      <c r="BD5" s="610"/>
      <c r="BE5" s="610"/>
      <c r="BF5" s="611"/>
      <c r="BG5" s="623">
        <v>2777713</v>
      </c>
      <c r="BH5" s="624"/>
      <c r="BI5" s="624"/>
      <c r="BJ5" s="624"/>
      <c r="BK5" s="624"/>
      <c r="BL5" s="624"/>
      <c r="BM5" s="624"/>
      <c r="BN5" s="625"/>
      <c r="BO5" s="626">
        <v>99.9</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89200</v>
      </c>
      <c r="S6" s="624"/>
      <c r="T6" s="624"/>
      <c r="U6" s="624"/>
      <c r="V6" s="624"/>
      <c r="W6" s="624"/>
      <c r="X6" s="624"/>
      <c r="Y6" s="625"/>
      <c r="Z6" s="626">
        <v>0.6</v>
      </c>
      <c r="AA6" s="626"/>
      <c r="AB6" s="626"/>
      <c r="AC6" s="626"/>
      <c r="AD6" s="627">
        <v>89200</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2777713</v>
      </c>
      <c r="BH6" s="624"/>
      <c r="BI6" s="624"/>
      <c r="BJ6" s="624"/>
      <c r="BK6" s="624"/>
      <c r="BL6" s="624"/>
      <c r="BM6" s="624"/>
      <c r="BN6" s="625"/>
      <c r="BO6" s="626">
        <v>99.9</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122545</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122545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2868</v>
      </c>
      <c r="S7" s="624"/>
      <c r="T7" s="624"/>
      <c r="U7" s="624"/>
      <c r="V7" s="624"/>
      <c r="W7" s="624"/>
      <c r="X7" s="624"/>
      <c r="Y7" s="625"/>
      <c r="Z7" s="626">
        <v>0</v>
      </c>
      <c r="AA7" s="626"/>
      <c r="AB7" s="626"/>
      <c r="AC7" s="626"/>
      <c r="AD7" s="627">
        <v>2868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1314775</v>
      </c>
      <c r="BH7" s="624"/>
      <c r="BI7" s="624"/>
      <c r="BJ7" s="624"/>
      <c r="BK7" s="624"/>
      <c r="BL7" s="624"/>
      <c r="BM7" s="624"/>
      <c r="BN7" s="625"/>
      <c r="BO7" s="626">
        <v>47.3</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2611425</v>
      </c>
      <c r="CS7" s="624"/>
      <c r="CT7" s="624"/>
      <c r="CU7" s="624"/>
      <c r="CV7" s="624"/>
      <c r="CW7" s="624"/>
      <c r="CX7" s="624"/>
      <c r="CY7" s="625"/>
      <c r="CZ7" s="626">
        <v>18</v>
      </c>
      <c r="DA7" s="626"/>
      <c r="DB7" s="626"/>
      <c r="DC7" s="626"/>
      <c r="DD7" s="632">
        <v>99455</v>
      </c>
      <c r="DE7" s="624"/>
      <c r="DF7" s="624"/>
      <c r="DG7" s="624"/>
      <c r="DH7" s="624"/>
      <c r="DI7" s="624"/>
      <c r="DJ7" s="624"/>
      <c r="DK7" s="624"/>
      <c r="DL7" s="624"/>
      <c r="DM7" s="624"/>
      <c r="DN7" s="624"/>
      <c r="DO7" s="624"/>
      <c r="DP7" s="625"/>
      <c r="DQ7" s="632">
        <v>2046748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37968</v>
      </c>
      <c r="S8" s="624"/>
      <c r="T8" s="624"/>
      <c r="U8" s="624"/>
      <c r="V8" s="624"/>
      <c r="W8" s="624"/>
      <c r="X8" s="624"/>
      <c r="Y8" s="625"/>
      <c r="Z8" s="626">
        <v>0.3</v>
      </c>
      <c r="AA8" s="626"/>
      <c r="AB8" s="626"/>
      <c r="AC8" s="626"/>
      <c r="AD8" s="627">
        <v>37968</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41939</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4695709</v>
      </c>
      <c r="CS8" s="624"/>
      <c r="CT8" s="624"/>
      <c r="CU8" s="624"/>
      <c r="CV8" s="624"/>
      <c r="CW8" s="624"/>
      <c r="CX8" s="624"/>
      <c r="CY8" s="625"/>
      <c r="CZ8" s="626">
        <v>32.4</v>
      </c>
      <c r="DA8" s="626"/>
      <c r="DB8" s="626"/>
      <c r="DC8" s="626"/>
      <c r="DD8" s="632">
        <v>64811</v>
      </c>
      <c r="DE8" s="624"/>
      <c r="DF8" s="624"/>
      <c r="DG8" s="624"/>
      <c r="DH8" s="624"/>
      <c r="DI8" s="624"/>
      <c r="DJ8" s="624"/>
      <c r="DK8" s="624"/>
      <c r="DL8" s="624"/>
      <c r="DM8" s="624"/>
      <c r="DN8" s="624"/>
      <c r="DO8" s="624"/>
      <c r="DP8" s="625"/>
      <c r="DQ8" s="632">
        <v>2470703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49421</v>
      </c>
      <c r="S9" s="624"/>
      <c r="T9" s="624"/>
      <c r="U9" s="624"/>
      <c r="V9" s="624"/>
      <c r="W9" s="624"/>
      <c r="X9" s="624"/>
      <c r="Y9" s="625"/>
      <c r="Z9" s="626">
        <v>0.3</v>
      </c>
      <c r="AA9" s="626"/>
      <c r="AB9" s="626"/>
      <c r="AC9" s="626"/>
      <c r="AD9" s="627">
        <v>49421</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1095737</v>
      </c>
      <c r="BH9" s="624"/>
      <c r="BI9" s="624"/>
      <c r="BJ9" s="624"/>
      <c r="BK9" s="624"/>
      <c r="BL9" s="624"/>
      <c r="BM9" s="624"/>
      <c r="BN9" s="625"/>
      <c r="BO9" s="626">
        <v>39.4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905179</v>
      </c>
      <c r="CS9" s="624"/>
      <c r="CT9" s="624"/>
      <c r="CU9" s="624"/>
      <c r="CV9" s="624"/>
      <c r="CW9" s="624"/>
      <c r="CX9" s="624"/>
      <c r="CY9" s="625"/>
      <c r="CZ9" s="626">
        <v>6.2</v>
      </c>
      <c r="DA9" s="626"/>
      <c r="DB9" s="626"/>
      <c r="DC9" s="626"/>
      <c r="DD9" s="632">
        <v>45306</v>
      </c>
      <c r="DE9" s="624"/>
      <c r="DF9" s="624"/>
      <c r="DG9" s="624"/>
      <c r="DH9" s="624"/>
      <c r="DI9" s="624"/>
      <c r="DJ9" s="624"/>
      <c r="DK9" s="624"/>
      <c r="DL9" s="624"/>
      <c r="DM9" s="624"/>
      <c r="DN9" s="624"/>
      <c r="DO9" s="624"/>
      <c r="DP9" s="625"/>
      <c r="DQ9" s="632">
        <v>753902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67295</v>
      </c>
      <c r="BH10" s="624"/>
      <c r="BI10" s="624"/>
      <c r="BJ10" s="624"/>
      <c r="BK10" s="624"/>
      <c r="BL10" s="624"/>
      <c r="BM10" s="624"/>
      <c r="BN10" s="625"/>
      <c r="BO10" s="626">
        <v>2.4</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13000</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671195</v>
      </c>
      <c r="S11" s="624"/>
      <c r="T11" s="624"/>
      <c r="U11" s="624"/>
      <c r="V11" s="624"/>
      <c r="W11" s="624"/>
      <c r="X11" s="624"/>
      <c r="Y11" s="625"/>
      <c r="Z11" s="628">
        <v>4.4000000000000004</v>
      </c>
      <c r="AA11" s="629"/>
      <c r="AB11" s="629"/>
      <c r="AC11" s="635"/>
      <c r="AD11" s="632">
        <v>671195</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109804</v>
      </c>
      <c r="BH11" s="624"/>
      <c r="BI11" s="624"/>
      <c r="BJ11" s="624"/>
      <c r="BK11" s="624"/>
      <c r="BL11" s="624"/>
      <c r="BM11" s="624"/>
      <c r="BN11" s="625"/>
      <c r="BO11" s="626">
        <v>3.9</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588233</v>
      </c>
      <c r="CS11" s="624"/>
      <c r="CT11" s="624"/>
      <c r="CU11" s="624"/>
      <c r="CV11" s="624"/>
      <c r="CW11" s="624"/>
      <c r="CX11" s="624"/>
      <c r="CY11" s="625"/>
      <c r="CZ11" s="626">
        <v>4.0999999999999996</v>
      </c>
      <c r="DA11" s="626"/>
      <c r="DB11" s="626"/>
      <c r="DC11" s="626"/>
      <c r="DD11" s="632">
        <v>130507</v>
      </c>
      <c r="DE11" s="624"/>
      <c r="DF11" s="624"/>
      <c r="DG11" s="624"/>
      <c r="DH11" s="624"/>
      <c r="DI11" s="624"/>
      <c r="DJ11" s="624"/>
      <c r="DK11" s="624"/>
      <c r="DL11" s="624"/>
      <c r="DM11" s="624"/>
      <c r="DN11" s="624"/>
      <c r="DO11" s="624"/>
      <c r="DP11" s="625"/>
      <c r="DQ11" s="632">
        <v>349863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22348</v>
      </c>
      <c r="S12" s="624"/>
      <c r="T12" s="624"/>
      <c r="U12" s="624"/>
      <c r="V12" s="624"/>
      <c r="W12" s="624"/>
      <c r="X12" s="624"/>
      <c r="Y12" s="625"/>
      <c r="Z12" s="626">
        <v>0.1</v>
      </c>
      <c r="AA12" s="626"/>
      <c r="AB12" s="626"/>
      <c r="AC12" s="626"/>
      <c r="AD12" s="627">
        <v>22348</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1220529</v>
      </c>
      <c r="BH12" s="624"/>
      <c r="BI12" s="624"/>
      <c r="BJ12" s="624"/>
      <c r="BK12" s="624"/>
      <c r="BL12" s="624"/>
      <c r="BM12" s="624"/>
      <c r="BN12" s="625"/>
      <c r="BO12" s="626">
        <v>43.9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154930</v>
      </c>
      <c r="CS12" s="624"/>
      <c r="CT12" s="624"/>
      <c r="CU12" s="624"/>
      <c r="CV12" s="624"/>
      <c r="CW12" s="624"/>
      <c r="CX12" s="624"/>
      <c r="CY12" s="625"/>
      <c r="CZ12" s="626">
        <v>1.1000000000000001</v>
      </c>
      <c r="DA12" s="626"/>
      <c r="DB12" s="626"/>
      <c r="DC12" s="626"/>
      <c r="DD12" s="632" t="s">
        <v>121</v>
      </c>
      <c r="DE12" s="624"/>
      <c r="DF12" s="624"/>
      <c r="DG12" s="624"/>
      <c r="DH12" s="624"/>
      <c r="DI12" s="624"/>
      <c r="DJ12" s="624"/>
      <c r="DK12" s="624"/>
      <c r="DL12" s="624"/>
      <c r="DM12" s="624"/>
      <c r="DN12" s="624"/>
      <c r="DO12" s="624"/>
      <c r="DP12" s="625"/>
      <c r="DQ12" s="632">
        <v>94381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1215500</v>
      </c>
      <c r="BH13" s="624"/>
      <c r="BI13" s="624"/>
      <c r="BJ13" s="624"/>
      <c r="BK13" s="624"/>
      <c r="BL13" s="624"/>
      <c r="BM13" s="624"/>
      <c r="BN13" s="625"/>
      <c r="BO13" s="626">
        <v>43.7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487256</v>
      </c>
      <c r="CS13" s="624"/>
      <c r="CT13" s="624"/>
      <c r="CU13" s="624"/>
      <c r="CV13" s="624"/>
      <c r="CW13" s="624"/>
      <c r="CX13" s="624"/>
      <c r="CY13" s="625"/>
      <c r="CZ13" s="626">
        <v>3.4</v>
      </c>
      <c r="DA13" s="626"/>
      <c r="DB13" s="626"/>
      <c r="DC13" s="626"/>
      <c r="DD13" s="632">
        <v>142114</v>
      </c>
      <c r="DE13" s="624"/>
      <c r="DF13" s="624"/>
      <c r="DG13" s="624"/>
      <c r="DH13" s="624"/>
      <c r="DI13" s="624"/>
      <c r="DJ13" s="624"/>
      <c r="DK13" s="624"/>
      <c r="DL13" s="624"/>
      <c r="DM13" s="624"/>
      <c r="DN13" s="624"/>
      <c r="DO13" s="624"/>
      <c r="DP13" s="625"/>
      <c r="DQ13" s="632">
        <v>362774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120809</v>
      </c>
      <c r="BH14" s="624"/>
      <c r="BI14" s="624"/>
      <c r="BJ14" s="624"/>
      <c r="BK14" s="624"/>
      <c r="BL14" s="624"/>
      <c r="BM14" s="624"/>
      <c r="BN14" s="625"/>
      <c r="BO14" s="626">
        <v>4.3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488229</v>
      </c>
      <c r="CS14" s="624"/>
      <c r="CT14" s="624"/>
      <c r="CU14" s="624"/>
      <c r="CV14" s="624"/>
      <c r="CW14" s="624"/>
      <c r="CX14" s="624"/>
      <c r="CY14" s="625"/>
      <c r="CZ14" s="626">
        <v>3.4</v>
      </c>
      <c r="DA14" s="626"/>
      <c r="DB14" s="626"/>
      <c r="DC14" s="626"/>
      <c r="DD14" s="632">
        <v>136095</v>
      </c>
      <c r="DE14" s="624"/>
      <c r="DF14" s="624"/>
      <c r="DG14" s="624"/>
      <c r="DH14" s="624"/>
      <c r="DI14" s="624"/>
      <c r="DJ14" s="624"/>
      <c r="DK14" s="624"/>
      <c r="DL14" s="624"/>
      <c r="DM14" s="624"/>
      <c r="DN14" s="624"/>
      <c r="DO14" s="624"/>
      <c r="DP14" s="625"/>
      <c r="DQ14" s="632">
        <v>349019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12455</v>
      </c>
      <c r="S15" s="624"/>
      <c r="T15" s="624"/>
      <c r="U15" s="624"/>
      <c r="V15" s="624"/>
      <c r="W15" s="624"/>
      <c r="X15" s="624"/>
      <c r="Y15" s="625"/>
      <c r="Z15" s="626">
        <v>0.1</v>
      </c>
      <c r="AA15" s="626"/>
      <c r="AB15" s="626"/>
      <c r="AC15" s="626"/>
      <c r="AD15" s="627">
        <v>12455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121600</v>
      </c>
      <c r="BH15" s="624"/>
      <c r="BI15" s="624"/>
      <c r="BJ15" s="624"/>
      <c r="BK15" s="624"/>
      <c r="BL15" s="624"/>
      <c r="BM15" s="624"/>
      <c r="BN15" s="625"/>
      <c r="BO15" s="626">
        <v>4.4000000000000004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3619901</v>
      </c>
      <c r="CS15" s="624"/>
      <c r="CT15" s="624"/>
      <c r="CU15" s="624"/>
      <c r="CV15" s="624"/>
      <c r="CW15" s="624"/>
      <c r="CX15" s="624"/>
      <c r="CY15" s="625"/>
      <c r="CZ15" s="626">
        <v>25</v>
      </c>
      <c r="DA15" s="626"/>
      <c r="DB15" s="626"/>
      <c r="DC15" s="626"/>
      <c r="DD15" s="632">
        <v>2096728</v>
      </c>
      <c r="DE15" s="624"/>
      <c r="DF15" s="624"/>
      <c r="DG15" s="624"/>
      <c r="DH15" s="624"/>
      <c r="DI15" s="624"/>
      <c r="DJ15" s="624"/>
      <c r="DK15" s="624"/>
      <c r="DL15" s="624"/>
      <c r="DM15" s="624"/>
      <c r="DN15" s="624"/>
      <c r="DO15" s="624"/>
      <c r="DP15" s="625"/>
      <c r="DQ15" s="632">
        <v>1544705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51971</v>
      </c>
      <c r="S16" s="624"/>
      <c r="T16" s="624"/>
      <c r="U16" s="624"/>
      <c r="V16" s="624"/>
      <c r="W16" s="624"/>
      <c r="X16" s="624"/>
      <c r="Y16" s="625"/>
      <c r="Z16" s="626">
        <v>0.3</v>
      </c>
      <c r="AA16" s="626"/>
      <c r="AB16" s="626"/>
      <c r="AC16" s="626"/>
      <c r="AD16" s="627">
        <v>51971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18262</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1041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149339</v>
      </c>
      <c r="S17" s="624"/>
      <c r="T17" s="624"/>
      <c r="U17" s="624"/>
      <c r="V17" s="624"/>
      <c r="W17" s="624"/>
      <c r="X17" s="624"/>
      <c r="Y17" s="625"/>
      <c r="Z17" s="626">
        <v>1</v>
      </c>
      <c r="AA17" s="626"/>
      <c r="AB17" s="626"/>
      <c r="AC17" s="626"/>
      <c r="AD17" s="627">
        <v>149339</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792344</v>
      </c>
      <c r="CS17" s="624"/>
      <c r="CT17" s="624"/>
      <c r="CU17" s="624"/>
      <c r="CV17" s="624"/>
      <c r="CW17" s="624"/>
      <c r="CX17" s="624"/>
      <c r="CY17" s="625"/>
      <c r="CZ17" s="626">
        <v>5.5</v>
      </c>
      <c r="DA17" s="626"/>
      <c r="DB17" s="626"/>
      <c r="DC17" s="626"/>
      <c r="DD17" s="632" t="s">
        <v>121</v>
      </c>
      <c r="DE17" s="624"/>
      <c r="DF17" s="624"/>
      <c r="DG17" s="624"/>
      <c r="DH17" s="624"/>
      <c r="DI17" s="624"/>
      <c r="DJ17" s="624"/>
      <c r="DK17" s="624"/>
      <c r="DL17" s="624"/>
      <c r="DM17" s="624"/>
      <c r="DN17" s="624"/>
      <c r="DO17" s="624"/>
      <c r="DP17" s="625"/>
      <c r="DQ17" s="632">
        <v>792344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30727</v>
      </c>
      <c r="S18" s="624"/>
      <c r="T18" s="624"/>
      <c r="U18" s="624"/>
      <c r="V18" s="624"/>
      <c r="W18" s="624"/>
      <c r="X18" s="624"/>
      <c r="Y18" s="625"/>
      <c r="Z18" s="626">
        <v>0.2</v>
      </c>
      <c r="AA18" s="626"/>
      <c r="AB18" s="626"/>
      <c r="AC18" s="626"/>
      <c r="AD18" s="627">
        <v>30727</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116542</v>
      </c>
      <c r="S19" s="624"/>
      <c r="T19" s="624"/>
      <c r="U19" s="624"/>
      <c r="V19" s="624"/>
      <c r="W19" s="624"/>
      <c r="X19" s="624"/>
      <c r="Y19" s="625"/>
      <c r="Z19" s="626">
        <v>0.8</v>
      </c>
      <c r="AA19" s="626"/>
      <c r="AB19" s="626"/>
      <c r="AC19" s="626"/>
      <c r="AD19" s="627">
        <v>116542</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2393</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2070</v>
      </c>
      <c r="S20" s="624"/>
      <c r="T20" s="624"/>
      <c r="U20" s="624"/>
      <c r="V20" s="624"/>
      <c r="W20" s="624"/>
      <c r="X20" s="624"/>
      <c r="Y20" s="625"/>
      <c r="Z20" s="626">
        <v>0</v>
      </c>
      <c r="AA20" s="626"/>
      <c r="AB20" s="626"/>
      <c r="AC20" s="626"/>
      <c r="AD20" s="627">
        <v>2070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2393</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14497013</v>
      </c>
      <c r="CS20" s="624"/>
      <c r="CT20" s="624"/>
      <c r="CU20" s="624"/>
      <c r="CV20" s="624"/>
      <c r="CW20" s="624"/>
      <c r="CX20" s="624"/>
      <c r="CY20" s="625"/>
      <c r="CZ20" s="626">
        <v>100</v>
      </c>
      <c r="DA20" s="626"/>
      <c r="DB20" s="626"/>
      <c r="DC20" s="626"/>
      <c r="DD20" s="632">
        <v>2715016</v>
      </c>
      <c r="DE20" s="624"/>
      <c r="DF20" s="624"/>
      <c r="DG20" s="624"/>
      <c r="DH20" s="624"/>
      <c r="DI20" s="624"/>
      <c r="DJ20" s="624"/>
      <c r="DK20" s="624"/>
      <c r="DL20" s="624"/>
      <c r="DM20" s="624"/>
      <c r="DN20" s="624"/>
      <c r="DO20" s="624"/>
      <c r="DP20" s="625"/>
      <c r="DQ20" s="632">
        <v>8888025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2976424</v>
      </c>
      <c r="S21" s="624"/>
      <c r="T21" s="624"/>
      <c r="U21" s="624"/>
      <c r="V21" s="624"/>
      <c r="W21" s="624"/>
      <c r="X21" s="624"/>
      <c r="Y21" s="625"/>
      <c r="Z21" s="626">
        <v>19.7</v>
      </c>
      <c r="AA21" s="626"/>
      <c r="AB21" s="626"/>
      <c r="AC21" s="626"/>
      <c r="AD21" s="627">
        <v>2794403</v>
      </c>
      <c r="AE21" s="627"/>
      <c r="AF21" s="627"/>
      <c r="AG21" s="627"/>
      <c r="AH21" s="627"/>
      <c r="AI21" s="627"/>
      <c r="AJ21" s="627"/>
      <c r="AK21" s="627"/>
      <c r="AL21" s="628">
        <v>41.9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2393</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2794403</v>
      </c>
      <c r="S22" s="624"/>
      <c r="T22" s="624"/>
      <c r="U22" s="624"/>
      <c r="V22" s="624"/>
      <c r="W22" s="624"/>
      <c r="X22" s="624"/>
      <c r="Y22" s="625"/>
      <c r="Z22" s="626">
        <v>18.5</v>
      </c>
      <c r="AA22" s="626"/>
      <c r="AB22" s="626"/>
      <c r="AC22" s="626"/>
      <c r="AD22" s="627">
        <v>2794403</v>
      </c>
      <c r="AE22" s="627"/>
      <c r="AF22" s="627"/>
      <c r="AG22" s="627"/>
      <c r="AH22" s="627"/>
      <c r="AI22" s="627"/>
      <c r="AJ22" s="627"/>
      <c r="AK22" s="627"/>
      <c r="AL22" s="628">
        <v>41.9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182021</v>
      </c>
      <c r="S23" s="624"/>
      <c r="T23" s="624"/>
      <c r="U23" s="624"/>
      <c r="V23" s="624"/>
      <c r="W23" s="624"/>
      <c r="X23" s="624"/>
      <c r="Y23" s="625"/>
      <c r="Z23" s="626">
        <v>1.2</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5569515</v>
      </c>
      <c r="CS24" s="613"/>
      <c r="CT24" s="613"/>
      <c r="CU24" s="613"/>
      <c r="CV24" s="613"/>
      <c r="CW24" s="613"/>
      <c r="CX24" s="613"/>
      <c r="CY24" s="614"/>
      <c r="CZ24" s="617">
        <v>38.4</v>
      </c>
      <c r="DA24" s="618"/>
      <c r="DB24" s="618"/>
      <c r="DC24" s="634"/>
      <c r="DD24" s="658">
        <v>3713004</v>
      </c>
      <c r="DE24" s="613"/>
      <c r="DF24" s="613"/>
      <c r="DG24" s="613"/>
      <c r="DH24" s="613"/>
      <c r="DI24" s="613"/>
      <c r="DJ24" s="613"/>
      <c r="DK24" s="614"/>
      <c r="DL24" s="658">
        <v>3144204</v>
      </c>
      <c r="DM24" s="613"/>
      <c r="DN24" s="613"/>
      <c r="DO24" s="613"/>
      <c r="DP24" s="613"/>
      <c r="DQ24" s="613"/>
      <c r="DR24" s="613"/>
      <c r="DS24" s="613"/>
      <c r="DT24" s="613"/>
      <c r="DU24" s="613"/>
      <c r="DV24" s="614"/>
      <c r="DW24" s="617">
        <v>46.9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6843295</v>
      </c>
      <c r="S25" s="624"/>
      <c r="T25" s="624"/>
      <c r="U25" s="624"/>
      <c r="V25" s="624"/>
      <c r="W25" s="624"/>
      <c r="X25" s="624"/>
      <c r="Y25" s="625"/>
      <c r="Z25" s="626">
        <v>45.3</v>
      </c>
      <c r="AA25" s="626"/>
      <c r="AB25" s="626"/>
      <c r="AC25" s="626"/>
      <c r="AD25" s="627">
        <v>6661274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2096696</v>
      </c>
      <c r="CS25" s="655"/>
      <c r="CT25" s="655"/>
      <c r="CU25" s="655"/>
      <c r="CV25" s="655"/>
      <c r="CW25" s="655"/>
      <c r="CX25" s="655"/>
      <c r="CY25" s="656"/>
      <c r="CZ25" s="628">
        <v>14.5</v>
      </c>
      <c r="DA25" s="653"/>
      <c r="DB25" s="653"/>
      <c r="DC25" s="657"/>
      <c r="DD25" s="632">
        <v>1942137</v>
      </c>
      <c r="DE25" s="655"/>
      <c r="DF25" s="655"/>
      <c r="DG25" s="655"/>
      <c r="DH25" s="655"/>
      <c r="DI25" s="655"/>
      <c r="DJ25" s="655"/>
      <c r="DK25" s="656"/>
      <c r="DL25" s="632">
        <v>1759795</v>
      </c>
      <c r="DM25" s="655"/>
      <c r="DN25" s="655"/>
      <c r="DO25" s="655"/>
      <c r="DP25" s="655"/>
      <c r="DQ25" s="655"/>
      <c r="DR25" s="655"/>
      <c r="DS25" s="655"/>
      <c r="DT25" s="655"/>
      <c r="DU25" s="655"/>
      <c r="DV25" s="656"/>
      <c r="DW25" s="628">
        <v>26.3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2185</v>
      </c>
      <c r="S26" s="624"/>
      <c r="T26" s="624"/>
      <c r="U26" s="624"/>
      <c r="V26" s="624"/>
      <c r="W26" s="624"/>
      <c r="X26" s="624"/>
      <c r="Y26" s="625"/>
      <c r="Z26" s="626">
        <v>0</v>
      </c>
      <c r="AA26" s="626"/>
      <c r="AB26" s="626"/>
      <c r="AC26" s="626"/>
      <c r="AD26" s="627">
        <v>2185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1073249</v>
      </c>
      <c r="CS26" s="624"/>
      <c r="CT26" s="624"/>
      <c r="CU26" s="624"/>
      <c r="CV26" s="624"/>
      <c r="CW26" s="624"/>
      <c r="CX26" s="624"/>
      <c r="CY26" s="625"/>
      <c r="CZ26" s="628">
        <v>7.4</v>
      </c>
      <c r="DA26" s="653"/>
      <c r="DB26" s="653"/>
      <c r="DC26" s="657"/>
      <c r="DD26" s="632">
        <v>998325</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111843</v>
      </c>
      <c r="S27" s="624"/>
      <c r="T27" s="624"/>
      <c r="U27" s="624"/>
      <c r="V27" s="624"/>
      <c r="W27" s="624"/>
      <c r="X27" s="624"/>
      <c r="Y27" s="625"/>
      <c r="Z27" s="626">
        <v>0.7</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2780106</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2680475</v>
      </c>
      <c r="CS27" s="655"/>
      <c r="CT27" s="655"/>
      <c r="CU27" s="655"/>
      <c r="CV27" s="655"/>
      <c r="CW27" s="655"/>
      <c r="CX27" s="655"/>
      <c r="CY27" s="656"/>
      <c r="CZ27" s="628">
        <v>18.5</v>
      </c>
      <c r="DA27" s="653"/>
      <c r="DB27" s="653"/>
      <c r="DC27" s="657"/>
      <c r="DD27" s="632">
        <v>978523</v>
      </c>
      <c r="DE27" s="655"/>
      <c r="DF27" s="655"/>
      <c r="DG27" s="655"/>
      <c r="DH27" s="655"/>
      <c r="DI27" s="655"/>
      <c r="DJ27" s="655"/>
      <c r="DK27" s="656"/>
      <c r="DL27" s="632">
        <v>592065</v>
      </c>
      <c r="DM27" s="655"/>
      <c r="DN27" s="655"/>
      <c r="DO27" s="655"/>
      <c r="DP27" s="655"/>
      <c r="DQ27" s="655"/>
      <c r="DR27" s="655"/>
      <c r="DS27" s="655"/>
      <c r="DT27" s="655"/>
      <c r="DU27" s="655"/>
      <c r="DV27" s="656"/>
      <c r="DW27" s="628">
        <v>8.8000000000000007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80321</v>
      </c>
      <c r="S28" s="624"/>
      <c r="T28" s="624"/>
      <c r="U28" s="624"/>
      <c r="V28" s="624"/>
      <c r="W28" s="624"/>
      <c r="X28" s="624"/>
      <c r="Y28" s="625"/>
      <c r="Z28" s="626">
        <v>0.5</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792344</v>
      </c>
      <c r="CS28" s="624"/>
      <c r="CT28" s="624"/>
      <c r="CU28" s="624"/>
      <c r="CV28" s="624"/>
      <c r="CW28" s="624"/>
      <c r="CX28" s="624"/>
      <c r="CY28" s="625"/>
      <c r="CZ28" s="628">
        <v>5.5</v>
      </c>
      <c r="DA28" s="653"/>
      <c r="DB28" s="653"/>
      <c r="DC28" s="657"/>
      <c r="DD28" s="632">
        <v>792344</v>
      </c>
      <c r="DE28" s="624"/>
      <c r="DF28" s="624"/>
      <c r="DG28" s="624"/>
      <c r="DH28" s="624"/>
      <c r="DI28" s="624"/>
      <c r="DJ28" s="624"/>
      <c r="DK28" s="625"/>
      <c r="DL28" s="632">
        <v>792344</v>
      </c>
      <c r="DM28" s="624"/>
      <c r="DN28" s="624"/>
      <c r="DO28" s="624"/>
      <c r="DP28" s="624"/>
      <c r="DQ28" s="624"/>
      <c r="DR28" s="624"/>
      <c r="DS28" s="624"/>
      <c r="DT28" s="624"/>
      <c r="DU28" s="624"/>
      <c r="DV28" s="625"/>
      <c r="DW28" s="628">
        <v>11.8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90220</v>
      </c>
      <c r="S29" s="624"/>
      <c r="T29" s="624"/>
      <c r="U29" s="624"/>
      <c r="V29" s="624"/>
      <c r="W29" s="624"/>
      <c r="X29" s="624"/>
      <c r="Y29" s="625"/>
      <c r="Z29" s="626">
        <v>0.6</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792344</v>
      </c>
      <c r="CS29" s="655"/>
      <c r="CT29" s="655"/>
      <c r="CU29" s="655"/>
      <c r="CV29" s="655"/>
      <c r="CW29" s="655"/>
      <c r="CX29" s="655"/>
      <c r="CY29" s="656"/>
      <c r="CZ29" s="628">
        <v>5.5</v>
      </c>
      <c r="DA29" s="653"/>
      <c r="DB29" s="653"/>
      <c r="DC29" s="657"/>
      <c r="DD29" s="632">
        <v>792344</v>
      </c>
      <c r="DE29" s="655"/>
      <c r="DF29" s="655"/>
      <c r="DG29" s="655"/>
      <c r="DH29" s="655"/>
      <c r="DI29" s="655"/>
      <c r="DJ29" s="655"/>
      <c r="DK29" s="656"/>
      <c r="DL29" s="632">
        <v>792344</v>
      </c>
      <c r="DM29" s="655"/>
      <c r="DN29" s="655"/>
      <c r="DO29" s="655"/>
      <c r="DP29" s="655"/>
      <c r="DQ29" s="655"/>
      <c r="DR29" s="655"/>
      <c r="DS29" s="655"/>
      <c r="DT29" s="655"/>
      <c r="DU29" s="655"/>
      <c r="DV29" s="656"/>
      <c r="DW29" s="628">
        <v>11.8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2010853</v>
      </c>
      <c r="S30" s="624"/>
      <c r="T30" s="624"/>
      <c r="U30" s="624"/>
      <c r="V30" s="624"/>
      <c r="W30" s="624"/>
      <c r="X30" s="624"/>
      <c r="Y30" s="625"/>
      <c r="Z30" s="626">
        <v>13.3</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773145</v>
      </c>
      <c r="CS30" s="624"/>
      <c r="CT30" s="624"/>
      <c r="CU30" s="624"/>
      <c r="CV30" s="624"/>
      <c r="CW30" s="624"/>
      <c r="CX30" s="624"/>
      <c r="CY30" s="625"/>
      <c r="CZ30" s="628">
        <v>5.3</v>
      </c>
      <c r="DA30" s="653"/>
      <c r="DB30" s="653"/>
      <c r="DC30" s="657"/>
      <c r="DD30" s="632">
        <v>773145</v>
      </c>
      <c r="DE30" s="624"/>
      <c r="DF30" s="624"/>
      <c r="DG30" s="624"/>
      <c r="DH30" s="624"/>
      <c r="DI30" s="624"/>
      <c r="DJ30" s="624"/>
      <c r="DK30" s="625"/>
      <c r="DL30" s="632">
        <v>773145</v>
      </c>
      <c r="DM30" s="624"/>
      <c r="DN30" s="624"/>
      <c r="DO30" s="624"/>
      <c r="DP30" s="624"/>
      <c r="DQ30" s="624"/>
      <c r="DR30" s="624"/>
      <c r="DS30" s="624"/>
      <c r="DT30" s="624"/>
      <c r="DU30" s="624"/>
      <c r="DV30" s="625"/>
      <c r="DW30" s="628">
        <v>11.5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96.9</v>
      </c>
      <c r="BN31" s="667"/>
      <c r="BO31" s="667"/>
      <c r="BP31" s="667"/>
      <c r="BQ31" s="668"/>
      <c r="BR31" s="679">
        <v>99</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19199</v>
      </c>
      <c r="CS31" s="655"/>
      <c r="CT31" s="655"/>
      <c r="CU31" s="655"/>
      <c r="CV31" s="655"/>
      <c r="CW31" s="655"/>
      <c r="CX31" s="655"/>
      <c r="CY31" s="656"/>
      <c r="CZ31" s="628">
        <v>0.1</v>
      </c>
      <c r="DA31" s="653"/>
      <c r="DB31" s="653"/>
      <c r="DC31" s="657"/>
      <c r="DD31" s="632">
        <v>19199</v>
      </c>
      <c r="DE31" s="655"/>
      <c r="DF31" s="655"/>
      <c r="DG31" s="655"/>
      <c r="DH31" s="655"/>
      <c r="DI31" s="655"/>
      <c r="DJ31" s="655"/>
      <c r="DK31" s="656"/>
      <c r="DL31" s="632">
        <v>19199</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1080685</v>
      </c>
      <c r="S32" s="624"/>
      <c r="T32" s="624"/>
      <c r="U32" s="624"/>
      <c r="V32" s="624"/>
      <c r="W32" s="624"/>
      <c r="X32" s="624"/>
      <c r="Y32" s="625"/>
      <c r="Z32" s="626">
        <v>7.2</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97.2</v>
      </c>
      <c r="BN32" s="655"/>
      <c r="BO32" s="655"/>
      <c r="BP32" s="655"/>
      <c r="BQ32" s="678"/>
      <c r="BR32" s="680">
        <v>99.1</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13895</v>
      </c>
      <c r="S33" s="624"/>
      <c r="T33" s="624"/>
      <c r="U33" s="624"/>
      <c r="V33" s="624"/>
      <c r="W33" s="624"/>
      <c r="X33" s="624"/>
      <c r="Y33" s="625"/>
      <c r="Z33" s="626">
        <v>0.1</v>
      </c>
      <c r="AA33" s="626"/>
      <c r="AB33" s="626"/>
      <c r="AC33" s="626"/>
      <c r="AD33" s="627">
        <v>11593</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96.3</v>
      </c>
      <c r="BN33" s="682"/>
      <c r="BO33" s="682"/>
      <c r="BP33" s="682"/>
      <c r="BQ33" s="684"/>
      <c r="BR33" s="681">
        <v>98.8</v>
      </c>
      <c r="BS33" s="682"/>
      <c r="BT33" s="682"/>
      <c r="BU33" s="682"/>
      <c r="BV33" s="682"/>
      <c r="BW33" s="682"/>
      <c r="BX33" s="683">
        <v>96.6</v>
      </c>
      <c r="BY33" s="682"/>
      <c r="BZ33" s="682"/>
      <c r="CA33" s="682"/>
      <c r="CB33" s="684"/>
      <c r="CD33" s="620" t="s">
        <v>307</v>
      </c>
      <c r="CE33" s="621"/>
      <c r="CF33" s="621"/>
      <c r="CG33" s="621"/>
      <c r="CH33" s="621"/>
      <c r="CI33" s="621"/>
      <c r="CJ33" s="621"/>
      <c r="CK33" s="621"/>
      <c r="CL33" s="621"/>
      <c r="CM33" s="621"/>
      <c r="CN33" s="621"/>
      <c r="CO33" s="621"/>
      <c r="CP33" s="621"/>
      <c r="CQ33" s="622"/>
      <c r="CR33" s="623">
        <v>6194220</v>
      </c>
      <c r="CS33" s="655"/>
      <c r="CT33" s="655"/>
      <c r="CU33" s="655"/>
      <c r="CV33" s="655"/>
      <c r="CW33" s="655"/>
      <c r="CX33" s="655"/>
      <c r="CY33" s="656"/>
      <c r="CZ33" s="628">
        <v>42.7</v>
      </c>
      <c r="DA33" s="653"/>
      <c r="DB33" s="653"/>
      <c r="DC33" s="657"/>
      <c r="DD33" s="632">
        <v>4697225</v>
      </c>
      <c r="DE33" s="655"/>
      <c r="DF33" s="655"/>
      <c r="DG33" s="655"/>
      <c r="DH33" s="655"/>
      <c r="DI33" s="655"/>
      <c r="DJ33" s="655"/>
      <c r="DK33" s="656"/>
      <c r="DL33" s="632">
        <v>2982126</v>
      </c>
      <c r="DM33" s="655"/>
      <c r="DN33" s="655"/>
      <c r="DO33" s="655"/>
      <c r="DP33" s="655"/>
      <c r="DQ33" s="655"/>
      <c r="DR33" s="655"/>
      <c r="DS33" s="655"/>
      <c r="DT33" s="655"/>
      <c r="DU33" s="655"/>
      <c r="DV33" s="656"/>
      <c r="DW33" s="628">
        <v>44.5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194643</v>
      </c>
      <c r="S34" s="624"/>
      <c r="T34" s="624"/>
      <c r="U34" s="624"/>
      <c r="V34" s="624"/>
      <c r="W34" s="624"/>
      <c r="X34" s="624"/>
      <c r="Y34" s="625"/>
      <c r="Z34" s="626">
        <v>1.3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2024282</v>
      </c>
      <c r="CS34" s="624"/>
      <c r="CT34" s="624"/>
      <c r="CU34" s="624"/>
      <c r="CV34" s="624"/>
      <c r="CW34" s="624"/>
      <c r="CX34" s="624"/>
      <c r="CY34" s="625"/>
      <c r="CZ34" s="628">
        <v>14</v>
      </c>
      <c r="DA34" s="653"/>
      <c r="DB34" s="653"/>
      <c r="DC34" s="657"/>
      <c r="DD34" s="632">
        <v>1310838</v>
      </c>
      <c r="DE34" s="624"/>
      <c r="DF34" s="624"/>
      <c r="DG34" s="624"/>
      <c r="DH34" s="624"/>
      <c r="DI34" s="624"/>
      <c r="DJ34" s="624"/>
      <c r="DK34" s="625"/>
      <c r="DL34" s="632">
        <v>1079940</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1985046</v>
      </c>
      <c r="S35" s="624"/>
      <c r="T35" s="624"/>
      <c r="U35" s="624"/>
      <c r="V35" s="624"/>
      <c r="W35" s="624"/>
      <c r="X35" s="624"/>
      <c r="Y35" s="625"/>
      <c r="Z35" s="626">
        <v>13.1</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57081</v>
      </c>
      <c r="CS35" s="655"/>
      <c r="CT35" s="655"/>
      <c r="CU35" s="655"/>
      <c r="CV35" s="655"/>
      <c r="CW35" s="655"/>
      <c r="CX35" s="655"/>
      <c r="CY35" s="656"/>
      <c r="CZ35" s="628">
        <v>0.4</v>
      </c>
      <c r="DA35" s="653"/>
      <c r="DB35" s="653"/>
      <c r="DC35" s="657"/>
      <c r="DD35" s="632">
        <v>37189</v>
      </c>
      <c r="DE35" s="655"/>
      <c r="DF35" s="655"/>
      <c r="DG35" s="655"/>
      <c r="DH35" s="655"/>
      <c r="DI35" s="655"/>
      <c r="DJ35" s="655"/>
      <c r="DK35" s="656"/>
      <c r="DL35" s="632">
        <v>22867</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600347</v>
      </c>
      <c r="S36" s="624"/>
      <c r="T36" s="624"/>
      <c r="U36" s="624"/>
      <c r="V36" s="624"/>
      <c r="W36" s="624"/>
      <c r="X36" s="624"/>
      <c r="Y36" s="625"/>
      <c r="Z36" s="626">
        <v>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1633681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15897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1508772</v>
      </c>
      <c r="CS36" s="624"/>
      <c r="CT36" s="624"/>
      <c r="CU36" s="624"/>
      <c r="CV36" s="624"/>
      <c r="CW36" s="624"/>
      <c r="CX36" s="624"/>
      <c r="CY36" s="625"/>
      <c r="CZ36" s="628">
        <v>10.4</v>
      </c>
      <c r="DA36" s="653"/>
      <c r="DB36" s="653"/>
      <c r="DC36" s="657"/>
      <c r="DD36" s="632">
        <v>1217383</v>
      </c>
      <c r="DE36" s="624"/>
      <c r="DF36" s="624"/>
      <c r="DG36" s="624"/>
      <c r="DH36" s="624"/>
      <c r="DI36" s="624"/>
      <c r="DJ36" s="624"/>
      <c r="DK36" s="625"/>
      <c r="DL36" s="632">
        <v>929712</v>
      </c>
      <c r="DM36" s="624"/>
      <c r="DN36" s="624"/>
      <c r="DO36" s="624"/>
      <c r="DP36" s="624"/>
      <c r="DQ36" s="624"/>
      <c r="DR36" s="624"/>
      <c r="DS36" s="624"/>
      <c r="DT36" s="624"/>
      <c r="DU36" s="624"/>
      <c r="DV36" s="625"/>
      <c r="DW36" s="628">
        <v>13.9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416430</v>
      </c>
      <c r="S37" s="624"/>
      <c r="T37" s="624"/>
      <c r="U37" s="624"/>
      <c r="V37" s="624"/>
      <c r="W37" s="624"/>
      <c r="X37" s="624"/>
      <c r="Y37" s="625"/>
      <c r="Z37" s="626">
        <v>2.8</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350752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-44244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285396</v>
      </c>
      <c r="CS37" s="655"/>
      <c r="CT37" s="655"/>
      <c r="CU37" s="655"/>
      <c r="CV37" s="655"/>
      <c r="CW37" s="655"/>
      <c r="CX37" s="655"/>
      <c r="CY37" s="656"/>
      <c r="CZ37" s="628">
        <v>2</v>
      </c>
      <c r="DA37" s="653"/>
      <c r="DB37" s="653"/>
      <c r="DC37" s="657"/>
      <c r="DD37" s="632">
        <v>285396</v>
      </c>
      <c r="DE37" s="655"/>
      <c r="DF37" s="655"/>
      <c r="DG37" s="655"/>
      <c r="DH37" s="655"/>
      <c r="DI37" s="655"/>
      <c r="DJ37" s="655"/>
      <c r="DK37" s="656"/>
      <c r="DL37" s="632">
        <v>285375</v>
      </c>
      <c r="DM37" s="655"/>
      <c r="DN37" s="655"/>
      <c r="DO37" s="655"/>
      <c r="DP37" s="655"/>
      <c r="DQ37" s="655"/>
      <c r="DR37" s="655"/>
      <c r="DS37" s="655"/>
      <c r="DT37" s="655"/>
      <c r="DU37" s="655"/>
      <c r="DV37" s="656"/>
      <c r="DW37" s="628">
        <v>4.3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1665900</v>
      </c>
      <c r="S38" s="624"/>
      <c r="T38" s="624"/>
      <c r="U38" s="624"/>
      <c r="V38" s="624"/>
      <c r="W38" s="624"/>
      <c r="X38" s="624"/>
      <c r="Y38" s="625"/>
      <c r="Z38" s="626">
        <v>11</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57701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3296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1225228</v>
      </c>
      <c r="CS38" s="624"/>
      <c r="CT38" s="624"/>
      <c r="CU38" s="624"/>
      <c r="CV38" s="624"/>
      <c r="CW38" s="624"/>
      <c r="CX38" s="624"/>
      <c r="CY38" s="625"/>
      <c r="CZ38" s="628">
        <v>8.5</v>
      </c>
      <c r="DA38" s="653"/>
      <c r="DB38" s="653"/>
      <c r="DC38" s="657"/>
      <c r="DD38" s="632">
        <v>989750</v>
      </c>
      <c r="DE38" s="624"/>
      <c r="DF38" s="624"/>
      <c r="DG38" s="624"/>
      <c r="DH38" s="624"/>
      <c r="DI38" s="624"/>
      <c r="DJ38" s="624"/>
      <c r="DK38" s="625"/>
      <c r="DL38" s="632">
        <v>949607</v>
      </c>
      <c r="DM38" s="624"/>
      <c r="DN38" s="624"/>
      <c r="DO38" s="624"/>
      <c r="DP38" s="624"/>
      <c r="DQ38" s="624"/>
      <c r="DR38" s="624"/>
      <c r="DS38" s="624"/>
      <c r="DT38" s="624"/>
      <c r="DU38" s="624"/>
      <c r="DV38" s="625"/>
      <c r="DW38" s="628">
        <v>14.2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4829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1321609</v>
      </c>
      <c r="CS39" s="655"/>
      <c r="CT39" s="655"/>
      <c r="CU39" s="655"/>
      <c r="CV39" s="655"/>
      <c r="CW39" s="655"/>
      <c r="CX39" s="655"/>
      <c r="CY39" s="656"/>
      <c r="CZ39" s="628">
        <v>9.1</v>
      </c>
      <c r="DA39" s="653"/>
      <c r="DB39" s="653"/>
      <c r="DC39" s="657"/>
      <c r="DD39" s="632">
        <v>1142065</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24300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57248</v>
      </c>
      <c r="CS40" s="624"/>
      <c r="CT40" s="624"/>
      <c r="CU40" s="624"/>
      <c r="CV40" s="624"/>
      <c r="CW40" s="624"/>
      <c r="CX40" s="624"/>
      <c r="CY40" s="625"/>
      <c r="CZ40" s="628">
        <v>0.4</v>
      </c>
      <c r="DA40" s="653"/>
      <c r="DB40" s="653"/>
      <c r="DC40" s="657"/>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15095663</v>
      </c>
      <c r="S41" s="696"/>
      <c r="T41" s="696"/>
      <c r="U41" s="696"/>
      <c r="V41" s="696"/>
      <c r="W41" s="696"/>
      <c r="X41" s="696"/>
      <c r="Y41" s="700"/>
      <c r="Z41" s="701">
        <v>100</v>
      </c>
      <c r="AA41" s="701"/>
      <c r="AB41" s="701"/>
      <c r="AC41" s="701"/>
      <c r="AD41" s="702">
        <v>6675053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263804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961424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449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2733278</v>
      </c>
      <c r="CS42" s="655"/>
      <c r="CT42" s="655"/>
      <c r="CU42" s="655"/>
      <c r="CV42" s="655"/>
      <c r="CW42" s="655"/>
      <c r="CX42" s="655"/>
      <c r="CY42" s="656"/>
      <c r="CZ42" s="628">
        <v>18.899999999999999</v>
      </c>
      <c r="DA42" s="653"/>
      <c r="DB42" s="653"/>
      <c r="DC42" s="657"/>
      <c r="DD42" s="632">
        <v>477796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31620</v>
      </c>
      <c r="CS43" s="655"/>
      <c r="CT43" s="655"/>
      <c r="CU43" s="655"/>
      <c r="CV43" s="655"/>
      <c r="CW43" s="655"/>
      <c r="CX43" s="655"/>
      <c r="CY43" s="656"/>
      <c r="CZ43" s="628">
        <v>0.2</v>
      </c>
      <c r="DA43" s="653"/>
      <c r="DB43" s="653"/>
      <c r="DC43" s="657"/>
      <c r="DD43" s="632">
        <v>31620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2715016</v>
      </c>
      <c r="CS44" s="624"/>
      <c r="CT44" s="624"/>
      <c r="CU44" s="624"/>
      <c r="CV44" s="624"/>
      <c r="CW44" s="624"/>
      <c r="CX44" s="624"/>
      <c r="CY44" s="625"/>
      <c r="CZ44" s="628">
        <v>18.7</v>
      </c>
      <c r="DA44" s="629"/>
      <c r="DB44" s="629"/>
      <c r="DC44" s="635"/>
      <c r="DD44" s="632">
        <v>476755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672496</v>
      </c>
      <c r="CS45" s="655"/>
      <c r="CT45" s="655"/>
      <c r="CU45" s="655"/>
      <c r="CV45" s="655"/>
      <c r="CW45" s="655"/>
      <c r="CX45" s="655"/>
      <c r="CY45" s="656"/>
      <c r="CZ45" s="628">
        <v>4.5999999999999996</v>
      </c>
      <c r="DA45" s="653"/>
      <c r="DB45" s="653"/>
      <c r="DC45" s="657"/>
      <c r="DD45" s="632">
        <v>40817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2015568</v>
      </c>
      <c r="CS46" s="624"/>
      <c r="CT46" s="624"/>
      <c r="CU46" s="624"/>
      <c r="CV46" s="624"/>
      <c r="CW46" s="624"/>
      <c r="CX46" s="624"/>
      <c r="CY46" s="625"/>
      <c r="CZ46" s="628">
        <v>13.9</v>
      </c>
      <c r="DA46" s="629"/>
      <c r="DB46" s="629"/>
      <c r="DC46" s="635"/>
      <c r="DD46" s="632">
        <v>434930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18262</v>
      </c>
      <c r="CS47" s="655"/>
      <c r="CT47" s="655"/>
      <c r="CU47" s="655"/>
      <c r="CV47" s="655"/>
      <c r="CW47" s="655"/>
      <c r="CX47" s="655"/>
      <c r="CY47" s="656"/>
      <c r="CZ47" s="628">
        <v>0.1</v>
      </c>
      <c r="DA47" s="653"/>
      <c r="DB47" s="653"/>
      <c r="DC47" s="657"/>
      <c r="DD47" s="632">
        <v>1041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14497013</v>
      </c>
      <c r="CS49" s="682"/>
      <c r="CT49" s="682"/>
      <c r="CU49" s="682"/>
      <c r="CV49" s="682"/>
      <c r="CW49" s="682"/>
      <c r="CX49" s="682"/>
      <c r="CY49" s="711"/>
      <c r="CZ49" s="703">
        <v>100</v>
      </c>
      <c r="DA49" s="712"/>
      <c r="DB49" s="712"/>
      <c r="DC49" s="713"/>
      <c r="DD49" s="714">
        <v>8888025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XwNKaJR274SOcECJJDm354/Rw/XTQAwLg8O9XvAnzGtb9CEsl4wnYbydfQPssd+MLqdNoZOUx9wZ1ZI4YSXqA==" saltValue="e/HQn+eQ4VVP0WI0MPCr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15167</v>
      </c>
      <c r="R7" s="753"/>
      <c r="S7" s="753"/>
      <c r="T7" s="753"/>
      <c r="U7" s="753"/>
      <c r="V7" s="753">
        <v>14568</v>
      </c>
      <c r="W7" s="753"/>
      <c r="X7" s="753"/>
      <c r="Y7" s="753"/>
      <c r="Z7" s="753"/>
      <c r="AA7" s="753">
        <v>599</v>
      </c>
      <c r="AB7" s="753"/>
      <c r="AC7" s="753"/>
      <c r="AD7" s="753"/>
      <c r="AE7" s="754"/>
      <c r="AF7" s="755">
        <v>554</v>
      </c>
      <c r="AG7" s="756"/>
      <c r="AH7" s="756"/>
      <c r="AI7" s="756"/>
      <c r="AJ7" s="757"/>
      <c r="AK7" s="758">
        <v>1985</v>
      </c>
      <c r="AL7" s="759"/>
      <c r="AM7" s="759"/>
      <c r="AN7" s="759"/>
      <c r="AO7" s="759"/>
      <c r="AP7" s="759">
        <v>8377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-1</v>
      </c>
      <c r="CI7" s="744"/>
      <c r="CJ7" s="744"/>
      <c r="CK7" s="744"/>
      <c r="CL7" s="745"/>
      <c r="CM7" s="743">
        <v>11</v>
      </c>
      <c r="CN7" s="744"/>
      <c r="CO7" s="744"/>
      <c r="CP7" s="744"/>
      <c r="CQ7" s="745"/>
      <c r="CR7" s="743">
        <v>10</v>
      </c>
      <c r="CS7" s="744"/>
      <c r="CT7" s="744"/>
      <c r="CU7" s="744"/>
      <c r="CV7" s="745"/>
      <c r="CW7" s="743">
        <v>106</v>
      </c>
      <c r="CX7" s="744"/>
      <c r="CY7" s="744"/>
      <c r="CZ7" s="744"/>
      <c r="DA7" s="745"/>
      <c r="DB7" s="743" t="s">
        <v>561</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0</v>
      </c>
      <c r="CI8" s="777"/>
      <c r="CJ8" s="777"/>
      <c r="CK8" s="777"/>
      <c r="CL8" s="778"/>
      <c r="CM8" s="776">
        <v>16</v>
      </c>
      <c r="CN8" s="777"/>
      <c r="CO8" s="777"/>
      <c r="CP8" s="777"/>
      <c r="CQ8" s="778"/>
      <c r="CR8" s="776">
        <v>10</v>
      </c>
      <c r="CS8" s="777"/>
      <c r="CT8" s="777"/>
      <c r="CU8" s="777"/>
      <c r="CV8" s="778"/>
      <c r="CW8" s="776">
        <v>85</v>
      </c>
      <c r="CX8" s="777"/>
      <c r="CY8" s="777"/>
      <c r="CZ8" s="777"/>
      <c r="DA8" s="778"/>
      <c r="DB8" s="776" t="s">
        <v>561</v>
      </c>
      <c r="DC8" s="777"/>
      <c r="DD8" s="777"/>
      <c r="DE8" s="777"/>
      <c r="DF8" s="778"/>
      <c r="DG8" s="776" t="s">
        <v>560</v>
      </c>
      <c r="DH8" s="777"/>
      <c r="DI8" s="777"/>
      <c r="DJ8" s="777"/>
      <c r="DK8" s="778"/>
      <c r="DL8" s="776" t="s">
        <v>560</v>
      </c>
      <c r="DM8" s="777"/>
      <c r="DN8" s="777"/>
      <c r="DO8" s="777"/>
      <c r="DP8" s="778"/>
      <c r="DQ8" s="776" t="s">
        <v>560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558</v>
      </c>
      <c r="BS9" s="773" t="s">
        <v>559</v>
      </c>
      <c r="BT9" s="774"/>
      <c r="BU9" s="774"/>
      <c r="BV9" s="774"/>
      <c r="BW9" s="774"/>
      <c r="BX9" s="774"/>
      <c r="BY9" s="774"/>
      <c r="BZ9" s="774"/>
      <c r="CA9" s="774"/>
      <c r="CB9" s="774"/>
      <c r="CC9" s="774"/>
      <c r="CD9" s="774"/>
      <c r="CE9" s="774"/>
      <c r="CF9" s="774"/>
      <c r="CG9" s="775"/>
      <c r="CH9" s="776">
        <v>0</v>
      </c>
      <c r="CI9" s="777"/>
      <c r="CJ9" s="777"/>
      <c r="CK9" s="777"/>
      <c r="CL9" s="778"/>
      <c r="CM9" s="776">
        <v>12</v>
      </c>
      <c r="CN9" s="777"/>
      <c r="CO9" s="777"/>
      <c r="CP9" s="777"/>
      <c r="CQ9" s="778"/>
      <c r="CR9" s="776">
        <v>5</v>
      </c>
      <c r="CS9" s="777"/>
      <c r="CT9" s="777"/>
      <c r="CU9" s="777"/>
      <c r="CV9" s="778"/>
      <c r="CW9" s="776" t="s">
        <v>560</v>
      </c>
      <c r="CX9" s="777"/>
      <c r="CY9" s="777"/>
      <c r="CZ9" s="777"/>
      <c r="DA9" s="778"/>
      <c r="DB9" s="776">
        <v>99</v>
      </c>
      <c r="DC9" s="777"/>
      <c r="DD9" s="777"/>
      <c r="DE9" s="777"/>
      <c r="DF9" s="778"/>
      <c r="DG9" s="776" t="s">
        <v>560</v>
      </c>
      <c r="DH9" s="777"/>
      <c r="DI9" s="777"/>
      <c r="DJ9" s="777"/>
      <c r="DK9" s="778"/>
      <c r="DL9" s="776" t="s">
        <v>560</v>
      </c>
      <c r="DM9" s="777"/>
      <c r="DN9" s="777"/>
      <c r="DO9" s="777"/>
      <c r="DP9" s="778"/>
      <c r="DQ9" s="776">
        <v>67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15096</v>
      </c>
      <c r="R23" s="793"/>
      <c r="S23" s="793"/>
      <c r="T23" s="793"/>
      <c r="U23" s="793"/>
      <c r="V23" s="793">
        <v>14497</v>
      </c>
      <c r="W23" s="793"/>
      <c r="X23" s="793"/>
      <c r="Y23" s="793"/>
      <c r="Z23" s="793"/>
      <c r="AA23" s="793">
        <v>599</v>
      </c>
      <c r="AB23" s="793"/>
      <c r="AC23" s="793"/>
      <c r="AD23" s="793"/>
      <c r="AE23" s="794"/>
      <c r="AF23" s="795">
        <v>554</v>
      </c>
      <c r="AG23" s="793"/>
      <c r="AH23" s="793"/>
      <c r="AI23" s="793"/>
      <c r="AJ23" s="796"/>
      <c r="AK23" s="797"/>
      <c r="AL23" s="798"/>
      <c r="AM23" s="798"/>
      <c r="AN23" s="798"/>
      <c r="AO23" s="798"/>
      <c r="AP23" s="793">
        <v>8377</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2996</v>
      </c>
      <c r="R28" s="823"/>
      <c r="S28" s="823"/>
      <c r="T28" s="823"/>
      <c r="U28" s="823"/>
      <c r="V28" s="823">
        <v>2980</v>
      </c>
      <c r="W28" s="823"/>
      <c r="X28" s="823"/>
      <c r="Y28" s="823"/>
      <c r="Z28" s="823"/>
      <c r="AA28" s="823">
        <v>16</v>
      </c>
      <c r="AB28" s="823"/>
      <c r="AC28" s="823"/>
      <c r="AD28" s="823"/>
      <c r="AE28" s="824"/>
      <c r="AF28" s="825">
        <v>16</v>
      </c>
      <c r="AG28" s="823"/>
      <c r="AH28" s="823"/>
      <c r="AI28" s="823"/>
      <c r="AJ28" s="826"/>
      <c r="AK28" s="827">
        <v>278</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3173</v>
      </c>
      <c r="R29" s="784"/>
      <c r="S29" s="784"/>
      <c r="T29" s="784"/>
      <c r="U29" s="784"/>
      <c r="V29" s="784">
        <v>3119</v>
      </c>
      <c r="W29" s="784"/>
      <c r="X29" s="784"/>
      <c r="Y29" s="784"/>
      <c r="Z29" s="784"/>
      <c r="AA29" s="784">
        <v>54</v>
      </c>
      <c r="AB29" s="784"/>
      <c r="AC29" s="784"/>
      <c r="AD29" s="784"/>
      <c r="AE29" s="785"/>
      <c r="AF29" s="786">
        <v>54</v>
      </c>
      <c r="AG29" s="787"/>
      <c r="AH29" s="787"/>
      <c r="AI29" s="787"/>
      <c r="AJ29" s="788"/>
      <c r="AK29" s="834">
        <v>455</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30</v>
      </c>
      <c r="R30" s="784"/>
      <c r="S30" s="784"/>
      <c r="T30" s="784"/>
      <c r="U30" s="784"/>
      <c r="V30" s="784">
        <v>29</v>
      </c>
      <c r="W30" s="784"/>
      <c r="X30" s="784"/>
      <c r="Y30" s="784"/>
      <c r="Z30" s="784"/>
      <c r="AA30" s="784">
        <v>1</v>
      </c>
      <c r="AB30" s="784"/>
      <c r="AC30" s="784"/>
      <c r="AD30" s="784"/>
      <c r="AE30" s="785"/>
      <c r="AF30" s="786">
        <v>1</v>
      </c>
      <c r="AG30" s="787"/>
      <c r="AH30" s="787"/>
      <c r="AI30" s="787"/>
      <c r="AJ30" s="788"/>
      <c r="AK30" s="834">
        <v>12</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490</v>
      </c>
      <c r="R31" s="784"/>
      <c r="S31" s="784"/>
      <c r="T31" s="784"/>
      <c r="U31" s="784"/>
      <c r="V31" s="784">
        <v>487</v>
      </c>
      <c r="W31" s="784"/>
      <c r="X31" s="784"/>
      <c r="Y31" s="784"/>
      <c r="Z31" s="784"/>
      <c r="AA31" s="784">
        <v>3</v>
      </c>
      <c r="AB31" s="784"/>
      <c r="AC31" s="784"/>
      <c r="AD31" s="784"/>
      <c r="AE31" s="785"/>
      <c r="AF31" s="786">
        <v>3</v>
      </c>
      <c r="AG31" s="787"/>
      <c r="AH31" s="787"/>
      <c r="AI31" s="787"/>
      <c r="AJ31" s="788"/>
      <c r="AK31" s="834">
        <v>130</v>
      </c>
      <c r="AL31" s="830"/>
      <c r="AM31" s="830"/>
      <c r="AN31" s="830"/>
      <c r="AO31" s="830"/>
      <c r="AP31" s="830" t="s">
        <v>545</v>
      </c>
      <c r="AQ31" s="830"/>
      <c r="AR31" s="830"/>
      <c r="AS31" s="830"/>
      <c r="AT31" s="830"/>
      <c r="AU31" s="830" t="s">
        <v>545</v>
      </c>
      <c r="AV31" s="830"/>
      <c r="AW31" s="830"/>
      <c r="AX31" s="830"/>
      <c r="AY31" s="830"/>
      <c r="AZ31" s="831" t="s">
        <v>545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1211</v>
      </c>
      <c r="R32" s="784"/>
      <c r="S32" s="784"/>
      <c r="T32" s="784"/>
      <c r="U32" s="784"/>
      <c r="V32" s="784">
        <v>1246</v>
      </c>
      <c r="W32" s="784"/>
      <c r="X32" s="784"/>
      <c r="Y32" s="784"/>
      <c r="Z32" s="784"/>
      <c r="AA32" s="784">
        <v>-35</v>
      </c>
      <c r="AB32" s="784"/>
      <c r="AC32" s="784"/>
      <c r="AD32" s="784"/>
      <c r="AE32" s="785"/>
      <c r="AF32" s="786">
        <v>89</v>
      </c>
      <c r="AG32" s="787"/>
      <c r="AH32" s="787"/>
      <c r="AI32" s="787"/>
      <c r="AJ32" s="788"/>
      <c r="AK32" s="834">
        <v>351</v>
      </c>
      <c r="AL32" s="830"/>
      <c r="AM32" s="830"/>
      <c r="AN32" s="830"/>
      <c r="AO32" s="830"/>
      <c r="AP32" s="830">
        <v>4287</v>
      </c>
      <c r="AQ32" s="830"/>
      <c r="AR32" s="830"/>
      <c r="AS32" s="830"/>
      <c r="AT32" s="830"/>
      <c r="AU32" s="830">
        <v>4287</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164</v>
      </c>
      <c r="AG63" s="844"/>
      <c r="AH63" s="844"/>
      <c r="AI63" s="844"/>
      <c r="AJ63" s="845"/>
      <c r="AK63" s="846"/>
      <c r="AL63" s="841"/>
      <c r="AM63" s="841"/>
      <c r="AN63" s="841"/>
      <c r="AO63" s="841"/>
      <c r="AP63" s="844">
        <v>4287</v>
      </c>
      <c r="AQ63" s="844"/>
      <c r="AR63" s="844"/>
      <c r="AS63" s="844"/>
      <c r="AT63" s="844"/>
      <c r="AU63" s="844">
        <v>4287</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6</v>
      </c>
      <c r="R68" s="866"/>
      <c r="S68" s="866"/>
      <c r="T68" s="866"/>
      <c r="U68" s="866"/>
      <c r="V68" s="866">
        <v>5</v>
      </c>
      <c r="W68" s="866"/>
      <c r="X68" s="866"/>
      <c r="Y68" s="866"/>
      <c r="Z68" s="866"/>
      <c r="AA68" s="866">
        <v>1</v>
      </c>
      <c r="AB68" s="866"/>
      <c r="AC68" s="866"/>
      <c r="AD68" s="866"/>
      <c r="AE68" s="866"/>
      <c r="AF68" s="866">
        <v>1</v>
      </c>
      <c r="AG68" s="866"/>
      <c r="AH68" s="866"/>
      <c r="AI68" s="866"/>
      <c r="AJ68" s="866"/>
      <c r="AK68" s="866">
        <v>3</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1</v>
      </c>
      <c r="R69" s="830"/>
      <c r="S69" s="830"/>
      <c r="T69" s="830"/>
      <c r="U69" s="830"/>
      <c r="V69" s="830">
        <v>0</v>
      </c>
      <c r="W69" s="830"/>
      <c r="X69" s="830"/>
      <c r="Y69" s="830"/>
      <c r="Z69" s="830"/>
      <c r="AA69" s="830">
        <v>0</v>
      </c>
      <c r="AB69" s="830"/>
      <c r="AC69" s="830"/>
      <c r="AD69" s="830"/>
      <c r="AE69" s="830"/>
      <c r="AF69" s="830">
        <v>0</v>
      </c>
      <c r="AG69" s="830"/>
      <c r="AH69" s="830"/>
      <c r="AI69" s="830"/>
      <c r="AJ69" s="830"/>
      <c r="AK69" s="830" t="s">
        <v>567</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1180</v>
      </c>
      <c r="R70" s="830"/>
      <c r="S70" s="830"/>
      <c r="T70" s="830"/>
      <c r="U70" s="830"/>
      <c r="V70" s="830">
        <v>1080</v>
      </c>
      <c r="W70" s="830"/>
      <c r="X70" s="830"/>
      <c r="Y70" s="830"/>
      <c r="Z70" s="830"/>
      <c r="AA70" s="830">
        <v>100</v>
      </c>
      <c r="AB70" s="830"/>
      <c r="AC70" s="830"/>
      <c r="AD70" s="830"/>
      <c r="AE70" s="830"/>
      <c r="AF70" s="830">
        <v>100</v>
      </c>
      <c r="AG70" s="830"/>
      <c r="AH70" s="830"/>
      <c r="AI70" s="830"/>
      <c r="AJ70" s="830"/>
      <c r="AK70" s="830">
        <v>35</v>
      </c>
      <c r="AL70" s="830"/>
      <c r="AM70" s="830"/>
      <c r="AN70" s="830"/>
      <c r="AO70" s="830"/>
      <c r="AP70" s="830">
        <v>163</v>
      </c>
      <c r="AQ70" s="830"/>
      <c r="AR70" s="830"/>
      <c r="AS70" s="830"/>
      <c r="AT70" s="830"/>
      <c r="AU70" s="830">
        <v>163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75</v>
      </c>
      <c r="R71" s="830"/>
      <c r="S71" s="830"/>
      <c r="T71" s="830"/>
      <c r="U71" s="830"/>
      <c r="V71" s="830">
        <v>72</v>
      </c>
      <c r="W71" s="830"/>
      <c r="X71" s="830"/>
      <c r="Y71" s="830"/>
      <c r="Z71" s="830"/>
      <c r="AA71" s="830">
        <v>3</v>
      </c>
      <c r="AB71" s="830"/>
      <c r="AC71" s="830"/>
      <c r="AD71" s="830"/>
      <c r="AE71" s="830"/>
      <c r="AF71" s="830">
        <v>3</v>
      </c>
      <c r="AG71" s="830"/>
      <c r="AH71" s="830"/>
      <c r="AI71" s="830"/>
      <c r="AJ71" s="830"/>
      <c r="AK71" s="830">
        <v>6</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3706</v>
      </c>
      <c r="R72" s="830"/>
      <c r="S72" s="830"/>
      <c r="T72" s="830"/>
      <c r="U72" s="830"/>
      <c r="V72" s="830">
        <v>2968</v>
      </c>
      <c r="W72" s="830"/>
      <c r="X72" s="830"/>
      <c r="Y72" s="830"/>
      <c r="Z72" s="830"/>
      <c r="AA72" s="830">
        <v>738</v>
      </c>
      <c r="AB72" s="830"/>
      <c r="AC72" s="830"/>
      <c r="AD72" s="830"/>
      <c r="AE72" s="830"/>
      <c r="AF72" s="830">
        <v>738</v>
      </c>
      <c r="AG72" s="830"/>
      <c r="AH72" s="830"/>
      <c r="AI72" s="830"/>
      <c r="AJ72" s="830"/>
      <c r="AK72" s="830">
        <v>1248</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820</v>
      </c>
      <c r="R73" s="830"/>
      <c r="S73" s="830"/>
      <c r="T73" s="830"/>
      <c r="U73" s="830"/>
      <c r="V73" s="830">
        <v>797</v>
      </c>
      <c r="W73" s="830"/>
      <c r="X73" s="830"/>
      <c r="Y73" s="830"/>
      <c r="Z73" s="830"/>
      <c r="AA73" s="830">
        <v>23</v>
      </c>
      <c r="AB73" s="830"/>
      <c r="AC73" s="830"/>
      <c r="AD73" s="830"/>
      <c r="AE73" s="830"/>
      <c r="AF73" s="830">
        <v>23</v>
      </c>
      <c r="AG73" s="830"/>
      <c r="AH73" s="830"/>
      <c r="AI73" s="830"/>
      <c r="AJ73" s="830"/>
      <c r="AK73" s="830">
        <v>152</v>
      </c>
      <c r="AL73" s="830"/>
      <c r="AM73" s="830"/>
      <c r="AN73" s="830"/>
      <c r="AO73" s="830"/>
      <c r="AP73" s="830" t="s">
        <v>545</v>
      </c>
      <c r="AQ73" s="830"/>
      <c r="AR73" s="830"/>
      <c r="AS73" s="830"/>
      <c r="AT73" s="830"/>
      <c r="AU73" s="830" t="s">
        <v>545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162866</v>
      </c>
      <c r="R74" s="830"/>
      <c r="S74" s="830"/>
      <c r="T74" s="830"/>
      <c r="U74" s="830"/>
      <c r="V74" s="830">
        <v>159925</v>
      </c>
      <c r="W74" s="830"/>
      <c r="X74" s="830"/>
      <c r="Y74" s="830"/>
      <c r="Z74" s="830"/>
      <c r="AA74" s="830">
        <v>2941</v>
      </c>
      <c r="AB74" s="830"/>
      <c r="AC74" s="830"/>
      <c r="AD74" s="830"/>
      <c r="AE74" s="830"/>
      <c r="AF74" s="830">
        <v>2941</v>
      </c>
      <c r="AG74" s="830"/>
      <c r="AH74" s="830"/>
      <c r="AI74" s="830"/>
      <c r="AJ74" s="830"/>
      <c r="AK74" s="830">
        <v>1620</v>
      </c>
      <c r="AL74" s="830"/>
      <c r="AM74" s="830"/>
      <c r="AN74" s="830"/>
      <c r="AO74" s="830"/>
      <c r="AP74" s="830" t="s">
        <v>545</v>
      </c>
      <c r="AQ74" s="830"/>
      <c r="AR74" s="830"/>
      <c r="AS74" s="830"/>
      <c r="AT74" s="830"/>
      <c r="AU74" s="830" t="s">
        <v>545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21549</v>
      </c>
      <c r="R75" s="878"/>
      <c r="S75" s="878"/>
      <c r="T75" s="878"/>
      <c r="U75" s="834"/>
      <c r="V75" s="879">
        <v>21154</v>
      </c>
      <c r="W75" s="878"/>
      <c r="X75" s="878"/>
      <c r="Y75" s="878"/>
      <c r="Z75" s="834"/>
      <c r="AA75" s="879">
        <v>395</v>
      </c>
      <c r="AB75" s="878"/>
      <c r="AC75" s="878"/>
      <c r="AD75" s="878"/>
      <c r="AE75" s="834"/>
      <c r="AF75" s="879">
        <v>28145</v>
      </c>
      <c r="AG75" s="878"/>
      <c r="AH75" s="878"/>
      <c r="AI75" s="878"/>
      <c r="AJ75" s="834"/>
      <c r="AK75" s="879" t="s">
        <v>545</v>
      </c>
      <c r="AL75" s="878"/>
      <c r="AM75" s="878"/>
      <c r="AN75" s="878"/>
      <c r="AO75" s="834"/>
      <c r="AP75" s="879">
        <v>52844</v>
      </c>
      <c r="AQ75" s="878"/>
      <c r="AR75" s="878"/>
      <c r="AS75" s="878"/>
      <c r="AT75" s="834"/>
      <c r="AU75" s="879" t="s">
        <v>545</v>
      </c>
      <c r="AV75" s="878"/>
      <c r="AW75" s="878"/>
      <c r="AX75" s="878"/>
      <c r="AY75" s="834"/>
      <c r="AZ75" s="880" t="s">
        <v>555</v>
      </c>
      <c r="BA75" s="874"/>
      <c r="BB75" s="874"/>
      <c r="BC75" s="874"/>
      <c r="BD75" s="881"/>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736</v>
      </c>
      <c r="R76" s="878"/>
      <c r="S76" s="878"/>
      <c r="T76" s="878"/>
      <c r="U76" s="834"/>
      <c r="V76" s="879">
        <v>587</v>
      </c>
      <c r="W76" s="878"/>
      <c r="X76" s="878"/>
      <c r="Y76" s="878"/>
      <c r="Z76" s="834"/>
      <c r="AA76" s="879">
        <v>149</v>
      </c>
      <c r="AB76" s="878"/>
      <c r="AC76" s="878"/>
      <c r="AD76" s="878"/>
      <c r="AE76" s="834"/>
      <c r="AF76" s="879">
        <v>2079</v>
      </c>
      <c r="AG76" s="878"/>
      <c r="AH76" s="878"/>
      <c r="AI76" s="878"/>
      <c r="AJ76" s="834"/>
      <c r="AK76" s="879" t="s">
        <v>545</v>
      </c>
      <c r="AL76" s="878"/>
      <c r="AM76" s="878"/>
      <c r="AN76" s="878"/>
      <c r="AO76" s="834"/>
      <c r="AP76" s="879">
        <v>1074</v>
      </c>
      <c r="AQ76" s="878"/>
      <c r="AR76" s="878"/>
      <c r="AS76" s="878"/>
      <c r="AT76" s="834"/>
      <c r="AU76" s="879" t="s">
        <v>545</v>
      </c>
      <c r="AV76" s="878"/>
      <c r="AW76" s="878"/>
      <c r="AX76" s="878"/>
      <c r="AY76" s="834"/>
      <c r="AZ76" s="880" t="s">
        <v>555</v>
      </c>
      <c r="BA76" s="874"/>
      <c r="BB76" s="874"/>
      <c r="BC76" s="874"/>
      <c r="BD76" s="881"/>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34031</v>
      </c>
      <c r="AG88" s="844"/>
      <c r="AH88" s="844"/>
      <c r="AI88" s="844"/>
      <c r="AJ88" s="844"/>
      <c r="AK88" s="841"/>
      <c r="AL88" s="841"/>
      <c r="AM88" s="841"/>
      <c r="AN88" s="841"/>
      <c r="AO88" s="841"/>
      <c r="AP88" s="844">
        <v>54081</v>
      </c>
      <c r="AQ88" s="844"/>
      <c r="AR88" s="844"/>
      <c r="AS88" s="844"/>
      <c r="AT88" s="844"/>
      <c r="AU88" s="844">
        <v>163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25</v>
      </c>
      <c r="CS102" s="852"/>
      <c r="CT102" s="852"/>
      <c r="CU102" s="852"/>
      <c r="CV102" s="893"/>
      <c r="CW102" s="892">
        <v>191</v>
      </c>
      <c r="CX102" s="852"/>
      <c r="CY102" s="852"/>
      <c r="CZ102" s="852"/>
      <c r="DA102" s="893"/>
      <c r="DB102" s="892">
        <v>99</v>
      </c>
      <c r="DC102" s="852"/>
      <c r="DD102" s="852"/>
      <c r="DE102" s="852"/>
      <c r="DF102" s="893"/>
      <c r="DG102" s="892" t="s">
        <v>561</v>
      </c>
      <c r="DH102" s="852"/>
      <c r="DI102" s="852"/>
      <c r="DJ102" s="852"/>
      <c r="DK102" s="893"/>
      <c r="DL102" s="892" t="s">
        <v>561</v>
      </c>
      <c r="DM102" s="852"/>
      <c r="DN102" s="852"/>
      <c r="DO102" s="852"/>
      <c r="DP102" s="893"/>
      <c r="DQ102" s="892">
        <v>67</v>
      </c>
      <c r="DR102" s="852"/>
      <c r="DS102" s="852"/>
      <c r="DT102" s="852"/>
      <c r="DU102" s="893"/>
      <c r="DV102" s="789"/>
      <c r="DW102" s="790"/>
      <c r="DX102" s="790"/>
      <c r="DY102" s="790"/>
      <c r="DZ102" s="91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401</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402</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9" t="s">
        <v>405</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406</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15">
      <c r="A109" s="914" t="s">
        <v>407</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408</v>
      </c>
      <c r="AB109" s="895"/>
      <c r="AC109" s="895"/>
      <c r="AD109" s="895"/>
      <c r="AE109" s="896"/>
      <c r="AF109" s="894" t="s">
        <v>409</v>
      </c>
      <c r="AG109" s="895"/>
      <c r="AH109" s="895"/>
      <c r="AI109" s="895"/>
      <c r="AJ109" s="896"/>
      <c r="AK109" s="894" t="s">
        <v>294</v>
      </c>
      <c r="AL109" s="895"/>
      <c r="AM109" s="895"/>
      <c r="AN109" s="895"/>
      <c r="AO109" s="896"/>
      <c r="AP109" s="894" t="s">
        <v>410</v>
      </c>
      <c r="AQ109" s="895"/>
      <c r="AR109" s="895"/>
      <c r="AS109" s="895"/>
      <c r="AT109" s="897"/>
      <c r="AU109" s="914" t="s">
        <v>407</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408</v>
      </c>
      <c r="BR109" s="895"/>
      <c r="BS109" s="895"/>
      <c r="BT109" s="895"/>
      <c r="BU109" s="896"/>
      <c r="BV109" s="894" t="s">
        <v>409</v>
      </c>
      <c r="BW109" s="895"/>
      <c r="BX109" s="895"/>
      <c r="BY109" s="895"/>
      <c r="BZ109" s="896"/>
      <c r="CA109" s="894" t="s">
        <v>294</v>
      </c>
      <c r="CB109" s="895"/>
      <c r="CC109" s="895"/>
      <c r="CD109" s="895"/>
      <c r="CE109" s="896"/>
      <c r="CF109" s="915" t="s">
        <v>410</v>
      </c>
      <c r="CG109" s="915"/>
      <c r="CH109" s="915"/>
      <c r="CI109" s="915"/>
      <c r="CJ109" s="915"/>
      <c r="CK109" s="894" t="s">
        <v>411</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408</v>
      </c>
      <c r="DH109" s="895"/>
      <c r="DI109" s="895"/>
      <c r="DJ109" s="895"/>
      <c r="DK109" s="896"/>
      <c r="DL109" s="894" t="s">
        <v>409</v>
      </c>
      <c r="DM109" s="895"/>
      <c r="DN109" s="895"/>
      <c r="DO109" s="895"/>
      <c r="DP109" s="896"/>
      <c r="DQ109" s="894" t="s">
        <v>294</v>
      </c>
      <c r="DR109" s="895"/>
      <c r="DS109" s="895"/>
      <c r="DT109" s="895"/>
      <c r="DU109" s="896"/>
      <c r="DV109" s="894" t="s">
        <v>410</v>
      </c>
      <c r="DW109" s="895"/>
      <c r="DX109" s="895"/>
      <c r="DY109" s="895"/>
      <c r="DZ109" s="897"/>
    </row>
    <row r="110" spans="1:131" s="218" customFormat="1" ht="26.25" customHeight="1" x14ac:dyDescent="0.15">
      <c r="A110" s="898" t="s">
        <v>412</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707857</v>
      </c>
      <c r="AB110" s="902"/>
      <c r="AC110" s="902"/>
      <c r="AD110" s="902"/>
      <c r="AE110" s="903"/>
      <c r="AF110" s="904">
        <v>836698</v>
      </c>
      <c r="AG110" s="902"/>
      <c r="AH110" s="902"/>
      <c r="AI110" s="902"/>
      <c r="AJ110" s="903"/>
      <c r="AK110" s="904">
        <v>792344</v>
      </c>
      <c r="AL110" s="902"/>
      <c r="AM110" s="902"/>
      <c r="AN110" s="902"/>
      <c r="AO110" s="903"/>
      <c r="AP110" s="905">
        <v>13.2</v>
      </c>
      <c r="AQ110" s="906"/>
      <c r="AR110" s="906"/>
      <c r="AS110" s="906"/>
      <c r="AT110" s="907"/>
      <c r="AU110" s="908" t="s">
        <v>69</v>
      </c>
      <c r="AV110" s="909"/>
      <c r="AW110" s="909"/>
      <c r="AX110" s="909"/>
      <c r="AY110" s="909"/>
      <c r="AZ110" s="931" t="s">
        <v>413</v>
      </c>
      <c r="BA110" s="899"/>
      <c r="BB110" s="899"/>
      <c r="BC110" s="899"/>
      <c r="BD110" s="899"/>
      <c r="BE110" s="899"/>
      <c r="BF110" s="899"/>
      <c r="BG110" s="899"/>
      <c r="BH110" s="899"/>
      <c r="BI110" s="899"/>
      <c r="BJ110" s="899"/>
      <c r="BK110" s="899"/>
      <c r="BL110" s="899"/>
      <c r="BM110" s="899"/>
      <c r="BN110" s="899"/>
      <c r="BO110" s="899"/>
      <c r="BP110" s="900"/>
      <c r="BQ110" s="932">
        <v>7672183</v>
      </c>
      <c r="BR110" s="933"/>
      <c r="BS110" s="933"/>
      <c r="BT110" s="933"/>
      <c r="BU110" s="933"/>
      <c r="BV110" s="933">
        <v>7483818</v>
      </c>
      <c r="BW110" s="933"/>
      <c r="BX110" s="933"/>
      <c r="BY110" s="933"/>
      <c r="BZ110" s="933"/>
      <c r="CA110" s="933">
        <v>8376573</v>
      </c>
      <c r="CB110" s="933"/>
      <c r="CC110" s="933"/>
      <c r="CD110" s="933"/>
      <c r="CE110" s="933"/>
      <c r="CF110" s="946">
        <v>139.30000000000001</v>
      </c>
      <c r="CG110" s="947"/>
      <c r="CH110" s="947"/>
      <c r="CI110" s="947"/>
      <c r="CJ110" s="947"/>
      <c r="CK110" s="948" t="s">
        <v>414</v>
      </c>
      <c r="CL110" s="949"/>
      <c r="CM110" s="931" t="s">
        <v>415</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121</v>
      </c>
      <c r="DH110" s="933"/>
      <c r="DI110" s="933"/>
      <c r="DJ110" s="933"/>
      <c r="DK110" s="933"/>
      <c r="DL110" s="933" t="s">
        <v>121</v>
      </c>
      <c r="DM110" s="933"/>
      <c r="DN110" s="933"/>
      <c r="DO110" s="933"/>
      <c r="DP110" s="933"/>
      <c r="DQ110" s="933" t="s">
        <v>121</v>
      </c>
      <c r="DR110" s="933"/>
      <c r="DS110" s="933"/>
      <c r="DT110" s="933"/>
      <c r="DU110" s="933"/>
      <c r="DV110" s="934" t="s">
        <v>121</v>
      </c>
      <c r="DW110" s="934"/>
      <c r="DX110" s="934"/>
      <c r="DY110" s="934"/>
      <c r="DZ110" s="935"/>
    </row>
    <row r="111" spans="1:131" s="218" customFormat="1" ht="26.25" customHeight="1" x14ac:dyDescent="0.15">
      <c r="A111" s="936" t="s">
        <v>416</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121</v>
      </c>
      <c r="AB111" s="940"/>
      <c r="AC111" s="940"/>
      <c r="AD111" s="940"/>
      <c r="AE111" s="941"/>
      <c r="AF111" s="942" t="s">
        <v>121</v>
      </c>
      <c r="AG111" s="940"/>
      <c r="AH111" s="940"/>
      <c r="AI111" s="940"/>
      <c r="AJ111" s="941"/>
      <c r="AK111" s="942" t="s">
        <v>121</v>
      </c>
      <c r="AL111" s="940"/>
      <c r="AM111" s="940"/>
      <c r="AN111" s="940"/>
      <c r="AO111" s="941"/>
      <c r="AP111" s="943" t="s">
        <v>121</v>
      </c>
      <c r="AQ111" s="944"/>
      <c r="AR111" s="944"/>
      <c r="AS111" s="944"/>
      <c r="AT111" s="945"/>
      <c r="AU111" s="910"/>
      <c r="AV111" s="911"/>
      <c r="AW111" s="911"/>
      <c r="AX111" s="911"/>
      <c r="AY111" s="911"/>
      <c r="AZ111" s="924" t="s">
        <v>417</v>
      </c>
      <c r="BA111" s="925"/>
      <c r="BB111" s="925"/>
      <c r="BC111" s="925"/>
      <c r="BD111" s="925"/>
      <c r="BE111" s="925"/>
      <c r="BF111" s="925"/>
      <c r="BG111" s="925"/>
      <c r="BH111" s="925"/>
      <c r="BI111" s="925"/>
      <c r="BJ111" s="925"/>
      <c r="BK111" s="925"/>
      <c r="BL111" s="925"/>
      <c r="BM111" s="925"/>
      <c r="BN111" s="925"/>
      <c r="BO111" s="925"/>
      <c r="BP111" s="926"/>
      <c r="BQ111" s="927" t="s">
        <v>121</v>
      </c>
      <c r="BR111" s="928"/>
      <c r="BS111" s="928"/>
      <c r="BT111" s="928"/>
      <c r="BU111" s="928"/>
      <c r="BV111" s="928" t="s">
        <v>121</v>
      </c>
      <c r="BW111" s="928"/>
      <c r="BX111" s="928"/>
      <c r="BY111" s="928"/>
      <c r="BZ111" s="928"/>
      <c r="CA111" s="928" t="s">
        <v>121</v>
      </c>
      <c r="CB111" s="928"/>
      <c r="CC111" s="928"/>
      <c r="CD111" s="928"/>
      <c r="CE111" s="928"/>
      <c r="CF111" s="922" t="s">
        <v>121</v>
      </c>
      <c r="CG111" s="923"/>
      <c r="CH111" s="923"/>
      <c r="CI111" s="923"/>
      <c r="CJ111" s="923"/>
      <c r="CK111" s="950"/>
      <c r="CL111" s="951"/>
      <c r="CM111" s="924" t="s">
        <v>418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121</v>
      </c>
      <c r="DH111" s="928"/>
      <c r="DI111" s="928"/>
      <c r="DJ111" s="928"/>
      <c r="DK111" s="928"/>
      <c r="DL111" s="928" t="s">
        <v>121</v>
      </c>
      <c r="DM111" s="928"/>
      <c r="DN111" s="928"/>
      <c r="DO111" s="928"/>
      <c r="DP111" s="928"/>
      <c r="DQ111" s="928" t="s">
        <v>121</v>
      </c>
      <c r="DR111" s="928"/>
      <c r="DS111" s="928"/>
      <c r="DT111" s="928"/>
      <c r="DU111" s="928"/>
      <c r="DV111" s="929" t="s">
        <v>121</v>
      </c>
      <c r="DW111" s="929"/>
      <c r="DX111" s="929"/>
      <c r="DY111" s="929"/>
      <c r="DZ111" s="930"/>
    </row>
    <row r="112" spans="1:131" s="218" customFormat="1" ht="26.25" customHeight="1" x14ac:dyDescent="0.15">
      <c r="A112" s="954" t="s">
        <v>419</v>
      </c>
      <c r="B112" s="955"/>
      <c r="C112" s="925" t="s">
        <v>420</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121</v>
      </c>
      <c r="AB112" s="961"/>
      <c r="AC112" s="961"/>
      <c r="AD112" s="961"/>
      <c r="AE112" s="962"/>
      <c r="AF112" s="963" t="s">
        <v>121</v>
      </c>
      <c r="AG112" s="961"/>
      <c r="AH112" s="961"/>
      <c r="AI112" s="961"/>
      <c r="AJ112" s="962"/>
      <c r="AK112" s="963" t="s">
        <v>121</v>
      </c>
      <c r="AL112" s="961"/>
      <c r="AM112" s="961"/>
      <c r="AN112" s="961"/>
      <c r="AO112" s="962"/>
      <c r="AP112" s="964" t="s">
        <v>121</v>
      </c>
      <c r="AQ112" s="965"/>
      <c r="AR112" s="965"/>
      <c r="AS112" s="965"/>
      <c r="AT112" s="966"/>
      <c r="AU112" s="910"/>
      <c r="AV112" s="911"/>
      <c r="AW112" s="911"/>
      <c r="AX112" s="911"/>
      <c r="AY112" s="911"/>
      <c r="AZ112" s="924" t="s">
        <v>421</v>
      </c>
      <c r="BA112" s="925"/>
      <c r="BB112" s="925"/>
      <c r="BC112" s="925"/>
      <c r="BD112" s="925"/>
      <c r="BE112" s="925"/>
      <c r="BF112" s="925"/>
      <c r="BG112" s="925"/>
      <c r="BH112" s="925"/>
      <c r="BI112" s="925"/>
      <c r="BJ112" s="925"/>
      <c r="BK112" s="925"/>
      <c r="BL112" s="925"/>
      <c r="BM112" s="925"/>
      <c r="BN112" s="925"/>
      <c r="BO112" s="925"/>
      <c r="BP112" s="926"/>
      <c r="BQ112" s="927">
        <v>3998603</v>
      </c>
      <c r="BR112" s="928"/>
      <c r="BS112" s="928"/>
      <c r="BT112" s="928"/>
      <c r="BU112" s="928"/>
      <c r="BV112" s="928">
        <v>4152446</v>
      </c>
      <c r="BW112" s="928"/>
      <c r="BX112" s="928"/>
      <c r="BY112" s="928"/>
      <c r="BZ112" s="928"/>
      <c r="CA112" s="928">
        <v>4286585</v>
      </c>
      <c r="CB112" s="928"/>
      <c r="CC112" s="928"/>
      <c r="CD112" s="928"/>
      <c r="CE112" s="928"/>
      <c r="CF112" s="922">
        <v>71.3</v>
      </c>
      <c r="CG112" s="923"/>
      <c r="CH112" s="923"/>
      <c r="CI112" s="923"/>
      <c r="CJ112" s="923"/>
      <c r="CK112" s="950"/>
      <c r="CL112" s="951"/>
      <c r="CM112" s="924" t="s">
        <v>422</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121</v>
      </c>
      <c r="DH112" s="928"/>
      <c r="DI112" s="928"/>
      <c r="DJ112" s="928"/>
      <c r="DK112" s="928"/>
      <c r="DL112" s="928" t="s">
        <v>121</v>
      </c>
      <c r="DM112" s="928"/>
      <c r="DN112" s="928"/>
      <c r="DO112" s="928"/>
      <c r="DP112" s="928"/>
      <c r="DQ112" s="928" t="s">
        <v>121</v>
      </c>
      <c r="DR112" s="928"/>
      <c r="DS112" s="928"/>
      <c r="DT112" s="928"/>
      <c r="DU112" s="928"/>
      <c r="DV112" s="929" t="s">
        <v>121</v>
      </c>
      <c r="DW112" s="929"/>
      <c r="DX112" s="929"/>
      <c r="DY112" s="929"/>
      <c r="DZ112" s="930"/>
    </row>
    <row r="113" spans="1:130" s="218" customFormat="1" ht="26.25" customHeight="1" x14ac:dyDescent="0.15">
      <c r="A113" s="956"/>
      <c r="B113" s="957"/>
      <c r="C113" s="925" t="s">
        <v>423</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168267</v>
      </c>
      <c r="AB113" s="940"/>
      <c r="AC113" s="940"/>
      <c r="AD113" s="940"/>
      <c r="AE113" s="941"/>
      <c r="AF113" s="942">
        <v>189749</v>
      </c>
      <c r="AG113" s="940"/>
      <c r="AH113" s="940"/>
      <c r="AI113" s="940"/>
      <c r="AJ113" s="941"/>
      <c r="AK113" s="942">
        <v>206913</v>
      </c>
      <c r="AL113" s="940"/>
      <c r="AM113" s="940"/>
      <c r="AN113" s="940"/>
      <c r="AO113" s="941"/>
      <c r="AP113" s="943">
        <v>3.4</v>
      </c>
      <c r="AQ113" s="944"/>
      <c r="AR113" s="944"/>
      <c r="AS113" s="944"/>
      <c r="AT113" s="945"/>
      <c r="AU113" s="910"/>
      <c r="AV113" s="911"/>
      <c r="AW113" s="911"/>
      <c r="AX113" s="911"/>
      <c r="AY113" s="911"/>
      <c r="AZ113" s="924" t="s">
        <v>424</v>
      </c>
      <c r="BA113" s="925"/>
      <c r="BB113" s="925"/>
      <c r="BC113" s="925"/>
      <c r="BD113" s="925"/>
      <c r="BE113" s="925"/>
      <c r="BF113" s="925"/>
      <c r="BG113" s="925"/>
      <c r="BH113" s="925"/>
      <c r="BI113" s="925"/>
      <c r="BJ113" s="925"/>
      <c r="BK113" s="925"/>
      <c r="BL113" s="925"/>
      <c r="BM113" s="925"/>
      <c r="BN113" s="925"/>
      <c r="BO113" s="925"/>
      <c r="BP113" s="926"/>
      <c r="BQ113" s="927">
        <v>262382</v>
      </c>
      <c r="BR113" s="928"/>
      <c r="BS113" s="928"/>
      <c r="BT113" s="928"/>
      <c r="BU113" s="928"/>
      <c r="BV113" s="928">
        <v>238987</v>
      </c>
      <c r="BW113" s="928"/>
      <c r="BX113" s="928"/>
      <c r="BY113" s="928"/>
      <c r="BZ113" s="928"/>
      <c r="CA113" s="928">
        <v>215943</v>
      </c>
      <c r="CB113" s="928"/>
      <c r="CC113" s="928"/>
      <c r="CD113" s="928"/>
      <c r="CE113" s="928"/>
      <c r="CF113" s="922">
        <v>3.6</v>
      </c>
      <c r="CG113" s="923"/>
      <c r="CH113" s="923"/>
      <c r="CI113" s="923"/>
      <c r="CJ113" s="923"/>
      <c r="CK113" s="950"/>
      <c r="CL113" s="951"/>
      <c r="CM113" s="924" t="s">
        <v>425</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121</v>
      </c>
      <c r="DH113" s="961"/>
      <c r="DI113" s="961"/>
      <c r="DJ113" s="961"/>
      <c r="DK113" s="962"/>
      <c r="DL113" s="963" t="s">
        <v>121</v>
      </c>
      <c r="DM113" s="961"/>
      <c r="DN113" s="961"/>
      <c r="DO113" s="961"/>
      <c r="DP113" s="962"/>
      <c r="DQ113" s="963" t="s">
        <v>121</v>
      </c>
      <c r="DR113" s="961"/>
      <c r="DS113" s="961"/>
      <c r="DT113" s="961"/>
      <c r="DU113" s="962"/>
      <c r="DV113" s="964" t="s">
        <v>121</v>
      </c>
      <c r="DW113" s="965"/>
      <c r="DX113" s="965"/>
      <c r="DY113" s="965"/>
      <c r="DZ113" s="966"/>
    </row>
    <row r="114" spans="1:130" s="218" customFormat="1" ht="26.25" customHeight="1" x14ac:dyDescent="0.15">
      <c r="A114" s="956"/>
      <c r="B114" s="957"/>
      <c r="C114" s="925" t="s">
        <v>426</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27348</v>
      </c>
      <c r="AB114" s="961"/>
      <c r="AC114" s="961"/>
      <c r="AD114" s="961"/>
      <c r="AE114" s="962"/>
      <c r="AF114" s="963">
        <v>26549</v>
      </c>
      <c r="AG114" s="961"/>
      <c r="AH114" s="961"/>
      <c r="AI114" s="961"/>
      <c r="AJ114" s="962"/>
      <c r="AK114" s="963">
        <v>27244</v>
      </c>
      <c r="AL114" s="961"/>
      <c r="AM114" s="961"/>
      <c r="AN114" s="961"/>
      <c r="AO114" s="962"/>
      <c r="AP114" s="964">
        <v>0.5</v>
      </c>
      <c r="AQ114" s="965"/>
      <c r="AR114" s="965"/>
      <c r="AS114" s="965"/>
      <c r="AT114" s="966"/>
      <c r="AU114" s="910"/>
      <c r="AV114" s="911"/>
      <c r="AW114" s="911"/>
      <c r="AX114" s="911"/>
      <c r="AY114" s="911"/>
      <c r="AZ114" s="924" t="s">
        <v>427</v>
      </c>
      <c r="BA114" s="925"/>
      <c r="BB114" s="925"/>
      <c r="BC114" s="925"/>
      <c r="BD114" s="925"/>
      <c r="BE114" s="925"/>
      <c r="BF114" s="925"/>
      <c r="BG114" s="925"/>
      <c r="BH114" s="925"/>
      <c r="BI114" s="925"/>
      <c r="BJ114" s="925"/>
      <c r="BK114" s="925"/>
      <c r="BL114" s="925"/>
      <c r="BM114" s="925"/>
      <c r="BN114" s="925"/>
      <c r="BO114" s="925"/>
      <c r="BP114" s="926"/>
      <c r="BQ114" s="927">
        <v>912682</v>
      </c>
      <c r="BR114" s="928"/>
      <c r="BS114" s="928"/>
      <c r="BT114" s="928"/>
      <c r="BU114" s="928"/>
      <c r="BV114" s="928">
        <v>847296</v>
      </c>
      <c r="BW114" s="928"/>
      <c r="BX114" s="928"/>
      <c r="BY114" s="928"/>
      <c r="BZ114" s="928"/>
      <c r="CA114" s="928">
        <v>932400</v>
      </c>
      <c r="CB114" s="928"/>
      <c r="CC114" s="928"/>
      <c r="CD114" s="928"/>
      <c r="CE114" s="928"/>
      <c r="CF114" s="922">
        <v>15.5</v>
      </c>
      <c r="CG114" s="923"/>
      <c r="CH114" s="923"/>
      <c r="CI114" s="923"/>
      <c r="CJ114" s="923"/>
      <c r="CK114" s="950"/>
      <c r="CL114" s="951"/>
      <c r="CM114" s="924" t="s">
        <v>428</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121</v>
      </c>
      <c r="DH114" s="961"/>
      <c r="DI114" s="961"/>
      <c r="DJ114" s="961"/>
      <c r="DK114" s="962"/>
      <c r="DL114" s="963" t="s">
        <v>121</v>
      </c>
      <c r="DM114" s="961"/>
      <c r="DN114" s="961"/>
      <c r="DO114" s="961"/>
      <c r="DP114" s="962"/>
      <c r="DQ114" s="963" t="s">
        <v>121</v>
      </c>
      <c r="DR114" s="961"/>
      <c r="DS114" s="961"/>
      <c r="DT114" s="961"/>
      <c r="DU114" s="962"/>
      <c r="DV114" s="964" t="s">
        <v>121</v>
      </c>
      <c r="DW114" s="965"/>
      <c r="DX114" s="965"/>
      <c r="DY114" s="965"/>
      <c r="DZ114" s="966"/>
    </row>
    <row r="115" spans="1:130" s="218" customFormat="1" ht="26.25" customHeight="1" x14ac:dyDescent="0.15">
      <c r="A115" s="956"/>
      <c r="B115" s="957"/>
      <c r="C115" s="925" t="s">
        <v>429</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121</v>
      </c>
      <c r="AB115" s="940"/>
      <c r="AC115" s="940"/>
      <c r="AD115" s="940"/>
      <c r="AE115" s="941"/>
      <c r="AF115" s="942" t="s">
        <v>121</v>
      </c>
      <c r="AG115" s="940"/>
      <c r="AH115" s="940"/>
      <c r="AI115" s="940"/>
      <c r="AJ115" s="941"/>
      <c r="AK115" s="942" t="s">
        <v>121</v>
      </c>
      <c r="AL115" s="940"/>
      <c r="AM115" s="940"/>
      <c r="AN115" s="940"/>
      <c r="AO115" s="941"/>
      <c r="AP115" s="943" t="s">
        <v>121</v>
      </c>
      <c r="AQ115" s="944"/>
      <c r="AR115" s="944"/>
      <c r="AS115" s="944"/>
      <c r="AT115" s="945"/>
      <c r="AU115" s="910"/>
      <c r="AV115" s="911"/>
      <c r="AW115" s="911"/>
      <c r="AX115" s="911"/>
      <c r="AY115" s="911"/>
      <c r="AZ115" s="924" t="s">
        <v>430</v>
      </c>
      <c r="BA115" s="925"/>
      <c r="BB115" s="925"/>
      <c r="BC115" s="925"/>
      <c r="BD115" s="925"/>
      <c r="BE115" s="925"/>
      <c r="BF115" s="925"/>
      <c r="BG115" s="925"/>
      <c r="BH115" s="925"/>
      <c r="BI115" s="925"/>
      <c r="BJ115" s="925"/>
      <c r="BK115" s="925"/>
      <c r="BL115" s="925"/>
      <c r="BM115" s="925"/>
      <c r="BN115" s="925"/>
      <c r="BO115" s="925"/>
      <c r="BP115" s="926"/>
      <c r="BQ115" s="927">
        <v>22359</v>
      </c>
      <c r="BR115" s="928"/>
      <c r="BS115" s="928"/>
      <c r="BT115" s="928"/>
      <c r="BU115" s="928"/>
      <c r="BV115" s="928">
        <v>24515</v>
      </c>
      <c r="BW115" s="928"/>
      <c r="BX115" s="928"/>
      <c r="BY115" s="928"/>
      <c r="BZ115" s="928"/>
      <c r="CA115" s="928">
        <v>66798</v>
      </c>
      <c r="CB115" s="928"/>
      <c r="CC115" s="928"/>
      <c r="CD115" s="928"/>
      <c r="CE115" s="928"/>
      <c r="CF115" s="922">
        <v>1.1000000000000001</v>
      </c>
      <c r="CG115" s="923"/>
      <c r="CH115" s="923"/>
      <c r="CI115" s="923"/>
      <c r="CJ115" s="923"/>
      <c r="CK115" s="950"/>
      <c r="CL115" s="951"/>
      <c r="CM115" s="924" t="s">
        <v>431</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121</v>
      </c>
      <c r="DH115" s="961"/>
      <c r="DI115" s="961"/>
      <c r="DJ115" s="961"/>
      <c r="DK115" s="962"/>
      <c r="DL115" s="963" t="s">
        <v>121</v>
      </c>
      <c r="DM115" s="961"/>
      <c r="DN115" s="961"/>
      <c r="DO115" s="961"/>
      <c r="DP115" s="962"/>
      <c r="DQ115" s="963" t="s">
        <v>121</v>
      </c>
      <c r="DR115" s="961"/>
      <c r="DS115" s="961"/>
      <c r="DT115" s="961"/>
      <c r="DU115" s="962"/>
      <c r="DV115" s="964" t="s">
        <v>121</v>
      </c>
      <c r="DW115" s="965"/>
      <c r="DX115" s="965"/>
      <c r="DY115" s="965"/>
      <c r="DZ115" s="966"/>
    </row>
    <row r="116" spans="1:130" s="218" customFormat="1" ht="26.25" customHeight="1" x14ac:dyDescent="0.15">
      <c r="A116" s="958"/>
      <c r="B116" s="959"/>
      <c r="C116" s="967" t="s">
        <v>432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121</v>
      </c>
      <c r="AB116" s="961"/>
      <c r="AC116" s="961"/>
      <c r="AD116" s="961"/>
      <c r="AE116" s="962"/>
      <c r="AF116" s="963" t="s">
        <v>121</v>
      </c>
      <c r="AG116" s="961"/>
      <c r="AH116" s="961"/>
      <c r="AI116" s="961"/>
      <c r="AJ116" s="962"/>
      <c r="AK116" s="963" t="s">
        <v>121</v>
      </c>
      <c r="AL116" s="961"/>
      <c r="AM116" s="961"/>
      <c r="AN116" s="961"/>
      <c r="AO116" s="962"/>
      <c r="AP116" s="964" t="s">
        <v>121</v>
      </c>
      <c r="AQ116" s="965"/>
      <c r="AR116" s="965"/>
      <c r="AS116" s="965"/>
      <c r="AT116" s="966"/>
      <c r="AU116" s="910"/>
      <c r="AV116" s="911"/>
      <c r="AW116" s="911"/>
      <c r="AX116" s="911"/>
      <c r="AY116" s="911"/>
      <c r="AZ116" s="969" t="s">
        <v>433</v>
      </c>
      <c r="BA116" s="970"/>
      <c r="BB116" s="970"/>
      <c r="BC116" s="970"/>
      <c r="BD116" s="970"/>
      <c r="BE116" s="970"/>
      <c r="BF116" s="970"/>
      <c r="BG116" s="970"/>
      <c r="BH116" s="970"/>
      <c r="BI116" s="970"/>
      <c r="BJ116" s="970"/>
      <c r="BK116" s="970"/>
      <c r="BL116" s="970"/>
      <c r="BM116" s="970"/>
      <c r="BN116" s="970"/>
      <c r="BO116" s="970"/>
      <c r="BP116" s="971"/>
      <c r="BQ116" s="927" t="s">
        <v>121</v>
      </c>
      <c r="BR116" s="928"/>
      <c r="BS116" s="928"/>
      <c r="BT116" s="928"/>
      <c r="BU116" s="928"/>
      <c r="BV116" s="928" t="s">
        <v>121</v>
      </c>
      <c r="BW116" s="928"/>
      <c r="BX116" s="928"/>
      <c r="BY116" s="928"/>
      <c r="BZ116" s="928"/>
      <c r="CA116" s="928" t="s">
        <v>121</v>
      </c>
      <c r="CB116" s="928"/>
      <c r="CC116" s="928"/>
      <c r="CD116" s="928"/>
      <c r="CE116" s="928"/>
      <c r="CF116" s="922" t="s">
        <v>121</v>
      </c>
      <c r="CG116" s="923"/>
      <c r="CH116" s="923"/>
      <c r="CI116" s="923"/>
      <c r="CJ116" s="923"/>
      <c r="CK116" s="950"/>
      <c r="CL116" s="951"/>
      <c r="CM116" s="924" t="s">
        <v>434</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121</v>
      </c>
      <c r="DH116" s="961"/>
      <c r="DI116" s="961"/>
      <c r="DJ116" s="961"/>
      <c r="DK116" s="962"/>
      <c r="DL116" s="963" t="s">
        <v>121</v>
      </c>
      <c r="DM116" s="961"/>
      <c r="DN116" s="961"/>
      <c r="DO116" s="961"/>
      <c r="DP116" s="962"/>
      <c r="DQ116" s="963" t="s">
        <v>121</v>
      </c>
      <c r="DR116" s="961"/>
      <c r="DS116" s="961"/>
      <c r="DT116" s="961"/>
      <c r="DU116" s="962"/>
      <c r="DV116" s="964" t="s">
        <v>121</v>
      </c>
      <c r="DW116" s="965"/>
      <c r="DX116" s="965"/>
      <c r="DY116" s="965"/>
      <c r="DZ116" s="966"/>
    </row>
    <row r="117" spans="1:130" s="218"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435</v>
      </c>
      <c r="Z117" s="896"/>
      <c r="AA117" s="980">
        <v>903472</v>
      </c>
      <c r="AB117" s="981"/>
      <c r="AC117" s="981"/>
      <c r="AD117" s="981"/>
      <c r="AE117" s="982"/>
      <c r="AF117" s="983">
        <v>1052996</v>
      </c>
      <c r="AG117" s="981"/>
      <c r="AH117" s="981"/>
      <c r="AI117" s="981"/>
      <c r="AJ117" s="982"/>
      <c r="AK117" s="983">
        <v>1026501</v>
      </c>
      <c r="AL117" s="981"/>
      <c r="AM117" s="981"/>
      <c r="AN117" s="981"/>
      <c r="AO117" s="982"/>
      <c r="AP117" s="984"/>
      <c r="AQ117" s="985"/>
      <c r="AR117" s="985"/>
      <c r="AS117" s="985"/>
      <c r="AT117" s="986"/>
      <c r="AU117" s="910"/>
      <c r="AV117" s="911"/>
      <c r="AW117" s="911"/>
      <c r="AX117" s="911"/>
      <c r="AY117" s="911"/>
      <c r="AZ117" s="976" t="s">
        <v>436</v>
      </c>
      <c r="BA117" s="977"/>
      <c r="BB117" s="977"/>
      <c r="BC117" s="977"/>
      <c r="BD117" s="977"/>
      <c r="BE117" s="977"/>
      <c r="BF117" s="977"/>
      <c r="BG117" s="977"/>
      <c r="BH117" s="977"/>
      <c r="BI117" s="977"/>
      <c r="BJ117" s="977"/>
      <c r="BK117" s="977"/>
      <c r="BL117" s="977"/>
      <c r="BM117" s="977"/>
      <c r="BN117" s="977"/>
      <c r="BO117" s="977"/>
      <c r="BP117" s="978"/>
      <c r="BQ117" s="927" t="s">
        <v>121</v>
      </c>
      <c r="BR117" s="928"/>
      <c r="BS117" s="928"/>
      <c r="BT117" s="928"/>
      <c r="BU117" s="928"/>
      <c r="BV117" s="928" t="s">
        <v>121</v>
      </c>
      <c r="BW117" s="928"/>
      <c r="BX117" s="928"/>
      <c r="BY117" s="928"/>
      <c r="BZ117" s="928"/>
      <c r="CA117" s="928" t="s">
        <v>121</v>
      </c>
      <c r="CB117" s="928"/>
      <c r="CC117" s="928"/>
      <c r="CD117" s="928"/>
      <c r="CE117" s="928"/>
      <c r="CF117" s="922" t="s">
        <v>121</v>
      </c>
      <c r="CG117" s="923"/>
      <c r="CH117" s="923"/>
      <c r="CI117" s="923"/>
      <c r="CJ117" s="923"/>
      <c r="CK117" s="950"/>
      <c r="CL117" s="951"/>
      <c r="CM117" s="924" t="s">
        <v>437</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121</v>
      </c>
      <c r="DH117" s="961"/>
      <c r="DI117" s="961"/>
      <c r="DJ117" s="961"/>
      <c r="DK117" s="962"/>
      <c r="DL117" s="963" t="s">
        <v>121</v>
      </c>
      <c r="DM117" s="961"/>
      <c r="DN117" s="961"/>
      <c r="DO117" s="961"/>
      <c r="DP117" s="962"/>
      <c r="DQ117" s="963" t="s">
        <v>121</v>
      </c>
      <c r="DR117" s="961"/>
      <c r="DS117" s="961"/>
      <c r="DT117" s="961"/>
      <c r="DU117" s="962"/>
      <c r="DV117" s="964" t="s">
        <v>121</v>
      </c>
      <c r="DW117" s="965"/>
      <c r="DX117" s="965"/>
      <c r="DY117" s="965"/>
      <c r="DZ117" s="966"/>
    </row>
    <row r="118" spans="1:130" s="218" customFormat="1" ht="26.25" customHeight="1" x14ac:dyDescent="0.15">
      <c r="A118" s="914" t="s">
        <v>411</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408</v>
      </c>
      <c r="AB118" s="895"/>
      <c r="AC118" s="895"/>
      <c r="AD118" s="895"/>
      <c r="AE118" s="896"/>
      <c r="AF118" s="894" t="s">
        <v>409</v>
      </c>
      <c r="AG118" s="895"/>
      <c r="AH118" s="895"/>
      <c r="AI118" s="895"/>
      <c r="AJ118" s="896"/>
      <c r="AK118" s="894" t="s">
        <v>294</v>
      </c>
      <c r="AL118" s="895"/>
      <c r="AM118" s="895"/>
      <c r="AN118" s="895"/>
      <c r="AO118" s="896"/>
      <c r="AP118" s="972" t="s">
        <v>410</v>
      </c>
      <c r="AQ118" s="973"/>
      <c r="AR118" s="973"/>
      <c r="AS118" s="973"/>
      <c r="AT118" s="974"/>
      <c r="AU118" s="910"/>
      <c r="AV118" s="911"/>
      <c r="AW118" s="911"/>
      <c r="AX118" s="911"/>
      <c r="AY118" s="911"/>
      <c r="AZ118" s="975" t="s">
        <v>438</v>
      </c>
      <c r="BA118" s="967"/>
      <c r="BB118" s="967"/>
      <c r="BC118" s="967"/>
      <c r="BD118" s="967"/>
      <c r="BE118" s="967"/>
      <c r="BF118" s="967"/>
      <c r="BG118" s="967"/>
      <c r="BH118" s="967"/>
      <c r="BI118" s="967"/>
      <c r="BJ118" s="967"/>
      <c r="BK118" s="967"/>
      <c r="BL118" s="967"/>
      <c r="BM118" s="967"/>
      <c r="BN118" s="967"/>
      <c r="BO118" s="967"/>
      <c r="BP118" s="968"/>
      <c r="BQ118" s="1001" t="s">
        <v>121</v>
      </c>
      <c r="BR118" s="1002"/>
      <c r="BS118" s="1002"/>
      <c r="BT118" s="1002"/>
      <c r="BU118" s="1002"/>
      <c r="BV118" s="1002" t="s">
        <v>121</v>
      </c>
      <c r="BW118" s="1002"/>
      <c r="BX118" s="1002"/>
      <c r="BY118" s="1002"/>
      <c r="BZ118" s="1002"/>
      <c r="CA118" s="1002" t="s">
        <v>121</v>
      </c>
      <c r="CB118" s="1002"/>
      <c r="CC118" s="1002"/>
      <c r="CD118" s="1002"/>
      <c r="CE118" s="1002"/>
      <c r="CF118" s="922" t="s">
        <v>121</v>
      </c>
      <c r="CG118" s="923"/>
      <c r="CH118" s="923"/>
      <c r="CI118" s="923"/>
      <c r="CJ118" s="923"/>
      <c r="CK118" s="950"/>
      <c r="CL118" s="951"/>
      <c r="CM118" s="924" t="s">
        <v>439</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121</v>
      </c>
      <c r="DH118" s="961"/>
      <c r="DI118" s="961"/>
      <c r="DJ118" s="961"/>
      <c r="DK118" s="962"/>
      <c r="DL118" s="963" t="s">
        <v>121</v>
      </c>
      <c r="DM118" s="961"/>
      <c r="DN118" s="961"/>
      <c r="DO118" s="961"/>
      <c r="DP118" s="962"/>
      <c r="DQ118" s="963" t="s">
        <v>121</v>
      </c>
      <c r="DR118" s="961"/>
      <c r="DS118" s="961"/>
      <c r="DT118" s="961"/>
      <c r="DU118" s="962"/>
      <c r="DV118" s="964" t="s">
        <v>121</v>
      </c>
      <c r="DW118" s="965"/>
      <c r="DX118" s="965"/>
      <c r="DY118" s="965"/>
      <c r="DZ118" s="966"/>
    </row>
    <row r="119" spans="1:130" s="218" customFormat="1" ht="26.25" customHeight="1" x14ac:dyDescent="0.15">
      <c r="A119" s="1058" t="s">
        <v>414</v>
      </c>
      <c r="B119" s="949"/>
      <c r="C119" s="931" t="s">
        <v>415</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440</v>
      </c>
      <c r="BP119" s="1007"/>
      <c r="BQ119" s="1001">
        <v>12868209</v>
      </c>
      <c r="BR119" s="1002"/>
      <c r="BS119" s="1002"/>
      <c r="BT119" s="1002"/>
      <c r="BU119" s="1002"/>
      <c r="BV119" s="1002">
        <v>12747062</v>
      </c>
      <c r="BW119" s="1002"/>
      <c r="BX119" s="1002"/>
      <c r="BY119" s="1002"/>
      <c r="BZ119" s="1002"/>
      <c r="CA119" s="1002">
        <v>13878299</v>
      </c>
      <c r="CB119" s="1002"/>
      <c r="CC119" s="1002"/>
      <c r="CD119" s="1002"/>
      <c r="CE119" s="1002"/>
      <c r="CF119" s="1003"/>
      <c r="CG119" s="1004"/>
      <c r="CH119" s="1004"/>
      <c r="CI119" s="1004"/>
      <c r="CJ119" s="1005"/>
      <c r="CK119" s="952"/>
      <c r="CL119" s="953"/>
      <c r="CM119" s="975" t="s">
        <v>441</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121</v>
      </c>
      <c r="DH119" s="988"/>
      <c r="DI119" s="988"/>
      <c r="DJ119" s="988"/>
      <c r="DK119" s="989"/>
      <c r="DL119" s="987" t="s">
        <v>121</v>
      </c>
      <c r="DM119" s="988"/>
      <c r="DN119" s="988"/>
      <c r="DO119" s="988"/>
      <c r="DP119" s="989"/>
      <c r="DQ119" s="987" t="s">
        <v>121</v>
      </c>
      <c r="DR119" s="988"/>
      <c r="DS119" s="988"/>
      <c r="DT119" s="988"/>
      <c r="DU119" s="989"/>
      <c r="DV119" s="990" t="s">
        <v>121</v>
      </c>
      <c r="DW119" s="991"/>
      <c r="DX119" s="991"/>
      <c r="DY119" s="991"/>
      <c r="DZ119" s="992"/>
    </row>
    <row r="120" spans="1:130" s="218" customFormat="1" ht="26.25" customHeight="1" x14ac:dyDescent="0.15">
      <c r="A120" s="1059"/>
      <c r="B120" s="951"/>
      <c r="C120" s="924" t="s">
        <v>418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121</v>
      </c>
      <c r="AB120" s="961"/>
      <c r="AC120" s="961"/>
      <c r="AD120" s="961"/>
      <c r="AE120" s="962"/>
      <c r="AF120" s="963" t="s">
        <v>121</v>
      </c>
      <c r="AG120" s="961"/>
      <c r="AH120" s="961"/>
      <c r="AI120" s="961"/>
      <c r="AJ120" s="962"/>
      <c r="AK120" s="963" t="s">
        <v>121</v>
      </c>
      <c r="AL120" s="961"/>
      <c r="AM120" s="961"/>
      <c r="AN120" s="961"/>
      <c r="AO120" s="962"/>
      <c r="AP120" s="964" t="s">
        <v>121</v>
      </c>
      <c r="AQ120" s="965"/>
      <c r="AR120" s="965"/>
      <c r="AS120" s="965"/>
      <c r="AT120" s="966"/>
      <c r="AU120" s="993" t="s">
        <v>442</v>
      </c>
      <c r="AV120" s="994"/>
      <c r="AW120" s="994"/>
      <c r="AX120" s="994"/>
      <c r="AY120" s="995"/>
      <c r="AZ120" s="931" t="s">
        <v>443</v>
      </c>
      <c r="BA120" s="899"/>
      <c r="BB120" s="899"/>
      <c r="BC120" s="899"/>
      <c r="BD120" s="899"/>
      <c r="BE120" s="899"/>
      <c r="BF120" s="899"/>
      <c r="BG120" s="899"/>
      <c r="BH120" s="899"/>
      <c r="BI120" s="899"/>
      <c r="BJ120" s="899"/>
      <c r="BK120" s="899"/>
      <c r="BL120" s="899"/>
      <c r="BM120" s="899"/>
      <c r="BN120" s="899"/>
      <c r="BO120" s="899"/>
      <c r="BP120" s="900"/>
      <c r="BQ120" s="932">
        <v>6600077</v>
      </c>
      <c r="BR120" s="933"/>
      <c r="BS120" s="933"/>
      <c r="BT120" s="933"/>
      <c r="BU120" s="933"/>
      <c r="BV120" s="933">
        <v>6519898</v>
      </c>
      <c r="BW120" s="933"/>
      <c r="BX120" s="933"/>
      <c r="BY120" s="933"/>
      <c r="BZ120" s="933"/>
      <c r="CA120" s="933">
        <v>5882410</v>
      </c>
      <c r="CB120" s="933"/>
      <c r="CC120" s="933"/>
      <c r="CD120" s="933"/>
      <c r="CE120" s="933"/>
      <c r="CF120" s="946">
        <v>97.8</v>
      </c>
      <c r="CG120" s="947"/>
      <c r="CH120" s="947"/>
      <c r="CI120" s="947"/>
      <c r="CJ120" s="947"/>
      <c r="CK120" s="1008" t="s">
        <v>444</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t="s">
        <v>121</v>
      </c>
      <c r="DH120" s="933"/>
      <c r="DI120" s="933"/>
      <c r="DJ120" s="933"/>
      <c r="DK120" s="933"/>
      <c r="DL120" s="933" t="s">
        <v>121</v>
      </c>
      <c r="DM120" s="933"/>
      <c r="DN120" s="933"/>
      <c r="DO120" s="933"/>
      <c r="DP120" s="933"/>
      <c r="DQ120" s="933">
        <v>4286585</v>
      </c>
      <c r="DR120" s="933"/>
      <c r="DS120" s="933"/>
      <c r="DT120" s="933"/>
      <c r="DU120" s="933"/>
      <c r="DV120" s="934">
        <v>71.3</v>
      </c>
      <c r="DW120" s="934"/>
      <c r="DX120" s="934"/>
      <c r="DY120" s="934"/>
      <c r="DZ120" s="935"/>
    </row>
    <row r="121" spans="1:130" s="218" customFormat="1" ht="26.25" customHeight="1" x14ac:dyDescent="0.15">
      <c r="A121" s="1059"/>
      <c r="B121" s="951"/>
      <c r="C121" s="976" t="s">
        <v>445</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121</v>
      </c>
      <c r="AB121" s="961"/>
      <c r="AC121" s="961"/>
      <c r="AD121" s="961"/>
      <c r="AE121" s="962"/>
      <c r="AF121" s="963" t="s">
        <v>121</v>
      </c>
      <c r="AG121" s="961"/>
      <c r="AH121" s="961"/>
      <c r="AI121" s="961"/>
      <c r="AJ121" s="962"/>
      <c r="AK121" s="963" t="s">
        <v>121</v>
      </c>
      <c r="AL121" s="961"/>
      <c r="AM121" s="961"/>
      <c r="AN121" s="961"/>
      <c r="AO121" s="962"/>
      <c r="AP121" s="964" t="s">
        <v>121</v>
      </c>
      <c r="AQ121" s="965"/>
      <c r="AR121" s="965"/>
      <c r="AS121" s="965"/>
      <c r="AT121" s="966"/>
      <c r="AU121" s="996"/>
      <c r="AV121" s="997"/>
      <c r="AW121" s="997"/>
      <c r="AX121" s="997"/>
      <c r="AY121" s="998"/>
      <c r="AZ121" s="924" t="s">
        <v>446</v>
      </c>
      <c r="BA121" s="925"/>
      <c r="BB121" s="925"/>
      <c r="BC121" s="925"/>
      <c r="BD121" s="925"/>
      <c r="BE121" s="925"/>
      <c r="BF121" s="925"/>
      <c r="BG121" s="925"/>
      <c r="BH121" s="925"/>
      <c r="BI121" s="925"/>
      <c r="BJ121" s="925"/>
      <c r="BK121" s="925"/>
      <c r="BL121" s="925"/>
      <c r="BM121" s="925"/>
      <c r="BN121" s="925"/>
      <c r="BO121" s="925"/>
      <c r="BP121" s="926"/>
      <c r="BQ121" s="927">
        <v>34200</v>
      </c>
      <c r="BR121" s="928"/>
      <c r="BS121" s="928"/>
      <c r="BT121" s="928"/>
      <c r="BU121" s="928"/>
      <c r="BV121" s="928">
        <v>36300</v>
      </c>
      <c r="BW121" s="928"/>
      <c r="BX121" s="928"/>
      <c r="BY121" s="928"/>
      <c r="BZ121" s="928"/>
      <c r="CA121" s="928">
        <v>78500</v>
      </c>
      <c r="CB121" s="928"/>
      <c r="CC121" s="928"/>
      <c r="CD121" s="928"/>
      <c r="CE121" s="928"/>
      <c r="CF121" s="922">
        <v>1.3</v>
      </c>
      <c r="CG121" s="923"/>
      <c r="CH121" s="923"/>
      <c r="CI121" s="923"/>
      <c r="CJ121" s="923"/>
      <c r="CK121" s="1011"/>
      <c r="CL121" s="1012"/>
      <c r="CM121" s="1012"/>
      <c r="CN121" s="1012"/>
      <c r="CO121" s="1013"/>
      <c r="CP121" s="1021" t="s">
        <v>389</v>
      </c>
      <c r="CQ121" s="1022"/>
      <c r="CR121" s="1022"/>
      <c r="CS121" s="1022"/>
      <c r="CT121" s="1022"/>
      <c r="CU121" s="1022"/>
      <c r="CV121" s="1022"/>
      <c r="CW121" s="1022"/>
      <c r="CX121" s="1022"/>
      <c r="CY121" s="1022"/>
      <c r="CZ121" s="1022"/>
      <c r="DA121" s="1022"/>
      <c r="DB121" s="1022"/>
      <c r="DC121" s="1022"/>
      <c r="DD121" s="1022"/>
      <c r="DE121" s="1022"/>
      <c r="DF121" s="1023"/>
      <c r="DG121" s="927" t="s">
        <v>121</v>
      </c>
      <c r="DH121" s="928"/>
      <c r="DI121" s="928"/>
      <c r="DJ121" s="928"/>
      <c r="DK121" s="928"/>
      <c r="DL121" s="928" t="s">
        <v>121</v>
      </c>
      <c r="DM121" s="928"/>
      <c r="DN121" s="928"/>
      <c r="DO121" s="928"/>
      <c r="DP121" s="928"/>
      <c r="DQ121" s="928" t="s">
        <v>121</v>
      </c>
      <c r="DR121" s="928"/>
      <c r="DS121" s="928"/>
      <c r="DT121" s="928"/>
      <c r="DU121" s="928"/>
      <c r="DV121" s="929" t="s">
        <v>121</v>
      </c>
      <c r="DW121" s="929"/>
      <c r="DX121" s="929"/>
      <c r="DY121" s="929"/>
      <c r="DZ121" s="930"/>
    </row>
    <row r="122" spans="1:130" s="218" customFormat="1" ht="26.25" customHeight="1" x14ac:dyDescent="0.15">
      <c r="A122" s="1059"/>
      <c r="B122" s="951"/>
      <c r="C122" s="924" t="s">
        <v>428</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121</v>
      </c>
      <c r="AB122" s="961"/>
      <c r="AC122" s="961"/>
      <c r="AD122" s="961"/>
      <c r="AE122" s="962"/>
      <c r="AF122" s="963" t="s">
        <v>121</v>
      </c>
      <c r="AG122" s="961"/>
      <c r="AH122" s="961"/>
      <c r="AI122" s="961"/>
      <c r="AJ122" s="962"/>
      <c r="AK122" s="963" t="s">
        <v>121</v>
      </c>
      <c r="AL122" s="961"/>
      <c r="AM122" s="961"/>
      <c r="AN122" s="961"/>
      <c r="AO122" s="962"/>
      <c r="AP122" s="964" t="s">
        <v>121</v>
      </c>
      <c r="AQ122" s="965"/>
      <c r="AR122" s="965"/>
      <c r="AS122" s="965"/>
      <c r="AT122" s="966"/>
      <c r="AU122" s="996"/>
      <c r="AV122" s="997"/>
      <c r="AW122" s="997"/>
      <c r="AX122" s="997"/>
      <c r="AY122" s="998"/>
      <c r="AZ122" s="975" t="s">
        <v>447</v>
      </c>
      <c r="BA122" s="967"/>
      <c r="BB122" s="967"/>
      <c r="BC122" s="967"/>
      <c r="BD122" s="967"/>
      <c r="BE122" s="967"/>
      <c r="BF122" s="967"/>
      <c r="BG122" s="967"/>
      <c r="BH122" s="967"/>
      <c r="BI122" s="967"/>
      <c r="BJ122" s="967"/>
      <c r="BK122" s="967"/>
      <c r="BL122" s="967"/>
      <c r="BM122" s="967"/>
      <c r="BN122" s="967"/>
      <c r="BO122" s="967"/>
      <c r="BP122" s="968"/>
      <c r="BQ122" s="1001">
        <v>7557014</v>
      </c>
      <c r="BR122" s="1002"/>
      <c r="BS122" s="1002"/>
      <c r="BT122" s="1002"/>
      <c r="BU122" s="1002"/>
      <c r="BV122" s="1002">
        <v>7291331</v>
      </c>
      <c r="BW122" s="1002"/>
      <c r="BX122" s="1002"/>
      <c r="BY122" s="1002"/>
      <c r="BZ122" s="1002"/>
      <c r="CA122" s="1002">
        <v>7209429</v>
      </c>
      <c r="CB122" s="1002"/>
      <c r="CC122" s="1002"/>
      <c r="CD122" s="1002"/>
      <c r="CE122" s="1002"/>
      <c r="CF122" s="1019">
        <v>119.9</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121</v>
      </c>
      <c r="DH122" s="928"/>
      <c r="DI122" s="928"/>
      <c r="DJ122" s="928"/>
      <c r="DK122" s="928"/>
      <c r="DL122" s="928" t="s">
        <v>121</v>
      </c>
      <c r="DM122" s="928"/>
      <c r="DN122" s="928"/>
      <c r="DO122" s="928"/>
      <c r="DP122" s="928"/>
      <c r="DQ122" s="928" t="s">
        <v>121</v>
      </c>
      <c r="DR122" s="928"/>
      <c r="DS122" s="928"/>
      <c r="DT122" s="928"/>
      <c r="DU122" s="928"/>
      <c r="DV122" s="929" t="s">
        <v>121</v>
      </c>
      <c r="DW122" s="929"/>
      <c r="DX122" s="929"/>
      <c r="DY122" s="929"/>
      <c r="DZ122" s="930"/>
    </row>
    <row r="123" spans="1:130" s="218" customFormat="1" ht="26.25" customHeight="1" x14ac:dyDescent="0.15">
      <c r="A123" s="1059"/>
      <c r="B123" s="951"/>
      <c r="C123" s="924" t="s">
        <v>434</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121</v>
      </c>
      <c r="AB123" s="961"/>
      <c r="AC123" s="961"/>
      <c r="AD123" s="961"/>
      <c r="AE123" s="962"/>
      <c r="AF123" s="963" t="s">
        <v>121</v>
      </c>
      <c r="AG123" s="961"/>
      <c r="AH123" s="961"/>
      <c r="AI123" s="961"/>
      <c r="AJ123" s="962"/>
      <c r="AK123" s="963" t="s">
        <v>121</v>
      </c>
      <c r="AL123" s="961"/>
      <c r="AM123" s="961"/>
      <c r="AN123" s="961"/>
      <c r="AO123" s="962"/>
      <c r="AP123" s="964" t="s">
        <v>121</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448</v>
      </c>
      <c r="BP123" s="1007"/>
      <c r="BQ123" s="1065">
        <v>14191291</v>
      </c>
      <c r="BR123" s="1066"/>
      <c r="BS123" s="1066"/>
      <c r="BT123" s="1066"/>
      <c r="BU123" s="1066"/>
      <c r="BV123" s="1066">
        <v>13847529</v>
      </c>
      <c r="BW123" s="1066"/>
      <c r="BX123" s="1066"/>
      <c r="BY123" s="1066"/>
      <c r="BZ123" s="1066"/>
      <c r="CA123" s="1066">
        <v>13170339</v>
      </c>
      <c r="CB123" s="1066"/>
      <c r="CC123" s="1066"/>
      <c r="CD123" s="1066"/>
      <c r="CE123" s="1066"/>
      <c r="CF123" s="1003"/>
      <c r="CG123" s="1004"/>
      <c r="CH123" s="1004"/>
      <c r="CI123" s="1004"/>
      <c r="CJ123" s="1005"/>
      <c r="CK123" s="1011"/>
      <c r="CL123" s="1012"/>
      <c r="CM123" s="1012"/>
      <c r="CN123" s="1012"/>
      <c r="CO123" s="1013"/>
      <c r="CP123" s="1021" t="s">
        <v>391</v>
      </c>
      <c r="CQ123" s="1022"/>
      <c r="CR123" s="1022"/>
      <c r="CS123" s="1022"/>
      <c r="CT123" s="1022"/>
      <c r="CU123" s="1022"/>
      <c r="CV123" s="1022"/>
      <c r="CW123" s="1022"/>
      <c r="CX123" s="1022"/>
      <c r="CY123" s="1022"/>
      <c r="CZ123" s="1022"/>
      <c r="DA123" s="1022"/>
      <c r="DB123" s="1022"/>
      <c r="DC123" s="1022"/>
      <c r="DD123" s="1022"/>
      <c r="DE123" s="1022"/>
      <c r="DF123" s="1023"/>
      <c r="DG123" s="960" t="s">
        <v>121</v>
      </c>
      <c r="DH123" s="961"/>
      <c r="DI123" s="961"/>
      <c r="DJ123" s="961"/>
      <c r="DK123" s="962"/>
      <c r="DL123" s="963" t="s">
        <v>121</v>
      </c>
      <c r="DM123" s="961"/>
      <c r="DN123" s="961"/>
      <c r="DO123" s="961"/>
      <c r="DP123" s="962"/>
      <c r="DQ123" s="963" t="s">
        <v>121</v>
      </c>
      <c r="DR123" s="961"/>
      <c r="DS123" s="961"/>
      <c r="DT123" s="961"/>
      <c r="DU123" s="962"/>
      <c r="DV123" s="964" t="s">
        <v>121</v>
      </c>
      <c r="DW123" s="965"/>
      <c r="DX123" s="965"/>
      <c r="DY123" s="965"/>
      <c r="DZ123" s="966"/>
    </row>
    <row r="124" spans="1:130" s="218" customFormat="1" ht="26.25" customHeight="1" thickBot="1" x14ac:dyDescent="0.2">
      <c r="A124" s="1059"/>
      <c r="B124" s="951"/>
      <c r="C124" s="924" t="s">
        <v>437</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121</v>
      </c>
      <c r="AB124" s="961"/>
      <c r="AC124" s="961"/>
      <c r="AD124" s="961"/>
      <c r="AE124" s="962"/>
      <c r="AF124" s="963" t="s">
        <v>121</v>
      </c>
      <c r="AG124" s="961"/>
      <c r="AH124" s="961"/>
      <c r="AI124" s="961"/>
      <c r="AJ124" s="962"/>
      <c r="AK124" s="963" t="s">
        <v>121</v>
      </c>
      <c r="AL124" s="961"/>
      <c r="AM124" s="961"/>
      <c r="AN124" s="961"/>
      <c r="AO124" s="962"/>
      <c r="AP124" s="964" t="s">
        <v>121</v>
      </c>
      <c r="AQ124" s="965"/>
      <c r="AR124" s="965"/>
      <c r="AS124" s="965"/>
      <c r="AT124" s="966"/>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121</v>
      </c>
      <c r="BR124" s="1029"/>
      <c r="BS124" s="1029"/>
      <c r="BT124" s="1029"/>
      <c r="BU124" s="1029"/>
      <c r="BV124" s="1029" t="s">
        <v>121</v>
      </c>
      <c r="BW124" s="1029"/>
      <c r="BX124" s="1029"/>
      <c r="BY124" s="1029"/>
      <c r="BZ124" s="1029"/>
      <c r="CA124" s="1029">
        <v>11.7</v>
      </c>
      <c r="CB124" s="1029"/>
      <c r="CC124" s="1029"/>
      <c r="CD124" s="1029"/>
      <c r="CE124" s="1029"/>
      <c r="CF124" s="1030"/>
      <c r="CG124" s="1031"/>
      <c r="CH124" s="1031"/>
      <c r="CI124" s="1031"/>
      <c r="CJ124" s="1032"/>
      <c r="CK124" s="1014"/>
      <c r="CL124" s="1014"/>
      <c r="CM124" s="1014"/>
      <c r="CN124" s="1014"/>
      <c r="CO124" s="1015"/>
      <c r="CP124" s="1021" t="s">
        <v>450</v>
      </c>
      <c r="CQ124" s="1022"/>
      <c r="CR124" s="1022"/>
      <c r="CS124" s="1022"/>
      <c r="CT124" s="1022"/>
      <c r="CU124" s="1022"/>
      <c r="CV124" s="1022"/>
      <c r="CW124" s="1022"/>
      <c r="CX124" s="1022"/>
      <c r="CY124" s="1022"/>
      <c r="CZ124" s="1022"/>
      <c r="DA124" s="1022"/>
      <c r="DB124" s="1022"/>
      <c r="DC124" s="1022"/>
      <c r="DD124" s="1022"/>
      <c r="DE124" s="1022"/>
      <c r="DF124" s="1023"/>
      <c r="DG124" s="1006">
        <v>3998603</v>
      </c>
      <c r="DH124" s="988"/>
      <c r="DI124" s="988"/>
      <c r="DJ124" s="988"/>
      <c r="DK124" s="989"/>
      <c r="DL124" s="987">
        <v>4152446</v>
      </c>
      <c r="DM124" s="988"/>
      <c r="DN124" s="988"/>
      <c r="DO124" s="988"/>
      <c r="DP124" s="989"/>
      <c r="DQ124" s="987" t="s">
        <v>121</v>
      </c>
      <c r="DR124" s="988"/>
      <c r="DS124" s="988"/>
      <c r="DT124" s="988"/>
      <c r="DU124" s="989"/>
      <c r="DV124" s="990" t="s">
        <v>121</v>
      </c>
      <c r="DW124" s="991"/>
      <c r="DX124" s="991"/>
      <c r="DY124" s="991"/>
      <c r="DZ124" s="992"/>
    </row>
    <row r="125" spans="1:130" s="218" customFormat="1" ht="26.25" customHeight="1" x14ac:dyDescent="0.15">
      <c r="A125" s="1059"/>
      <c r="B125" s="951"/>
      <c r="C125" s="924" t="s">
        <v>439</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121</v>
      </c>
      <c r="AB125" s="961"/>
      <c r="AC125" s="961"/>
      <c r="AD125" s="961"/>
      <c r="AE125" s="962"/>
      <c r="AF125" s="963" t="s">
        <v>121</v>
      </c>
      <c r="AG125" s="961"/>
      <c r="AH125" s="961"/>
      <c r="AI125" s="961"/>
      <c r="AJ125" s="962"/>
      <c r="AK125" s="963" t="s">
        <v>121</v>
      </c>
      <c r="AL125" s="961"/>
      <c r="AM125" s="961"/>
      <c r="AN125" s="961"/>
      <c r="AO125" s="962"/>
      <c r="AP125" s="964" t="s">
        <v>121</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451</v>
      </c>
      <c r="CL125" s="1009"/>
      <c r="CM125" s="1009"/>
      <c r="CN125" s="1009"/>
      <c r="CO125" s="1010"/>
      <c r="CP125" s="931" t="s">
        <v>452</v>
      </c>
      <c r="CQ125" s="899"/>
      <c r="CR125" s="899"/>
      <c r="CS125" s="899"/>
      <c r="CT125" s="899"/>
      <c r="CU125" s="899"/>
      <c r="CV125" s="899"/>
      <c r="CW125" s="899"/>
      <c r="CX125" s="899"/>
      <c r="CY125" s="899"/>
      <c r="CZ125" s="899"/>
      <c r="DA125" s="899"/>
      <c r="DB125" s="899"/>
      <c r="DC125" s="899"/>
      <c r="DD125" s="899"/>
      <c r="DE125" s="899"/>
      <c r="DF125" s="900"/>
      <c r="DG125" s="932" t="s">
        <v>121</v>
      </c>
      <c r="DH125" s="933"/>
      <c r="DI125" s="933"/>
      <c r="DJ125" s="933"/>
      <c r="DK125" s="933"/>
      <c r="DL125" s="933" t="s">
        <v>121</v>
      </c>
      <c r="DM125" s="933"/>
      <c r="DN125" s="933"/>
      <c r="DO125" s="933"/>
      <c r="DP125" s="933"/>
      <c r="DQ125" s="933" t="s">
        <v>121</v>
      </c>
      <c r="DR125" s="933"/>
      <c r="DS125" s="933"/>
      <c r="DT125" s="933"/>
      <c r="DU125" s="933"/>
      <c r="DV125" s="934" t="s">
        <v>121</v>
      </c>
      <c r="DW125" s="934"/>
      <c r="DX125" s="934"/>
      <c r="DY125" s="934"/>
      <c r="DZ125" s="935"/>
    </row>
    <row r="126" spans="1:130" s="218" customFormat="1" ht="26.25" customHeight="1" thickBot="1" x14ac:dyDescent="0.2">
      <c r="A126" s="1059"/>
      <c r="B126" s="951"/>
      <c r="C126" s="924" t="s">
        <v>441</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121</v>
      </c>
      <c r="AB126" s="961"/>
      <c r="AC126" s="961"/>
      <c r="AD126" s="961"/>
      <c r="AE126" s="962"/>
      <c r="AF126" s="963" t="s">
        <v>121</v>
      </c>
      <c r="AG126" s="961"/>
      <c r="AH126" s="961"/>
      <c r="AI126" s="961"/>
      <c r="AJ126" s="962"/>
      <c r="AK126" s="963" t="s">
        <v>121</v>
      </c>
      <c r="AL126" s="961"/>
      <c r="AM126" s="961"/>
      <c r="AN126" s="961"/>
      <c r="AO126" s="962"/>
      <c r="AP126" s="964" t="s">
        <v>121</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453</v>
      </c>
      <c r="CQ126" s="925"/>
      <c r="CR126" s="925"/>
      <c r="CS126" s="925"/>
      <c r="CT126" s="925"/>
      <c r="CU126" s="925"/>
      <c r="CV126" s="925"/>
      <c r="CW126" s="925"/>
      <c r="CX126" s="925"/>
      <c r="CY126" s="925"/>
      <c r="CZ126" s="925"/>
      <c r="DA126" s="925"/>
      <c r="DB126" s="925"/>
      <c r="DC126" s="925"/>
      <c r="DD126" s="925"/>
      <c r="DE126" s="925"/>
      <c r="DF126" s="926"/>
      <c r="DG126" s="927">
        <v>22359</v>
      </c>
      <c r="DH126" s="928"/>
      <c r="DI126" s="928"/>
      <c r="DJ126" s="928"/>
      <c r="DK126" s="928"/>
      <c r="DL126" s="928">
        <v>24515</v>
      </c>
      <c r="DM126" s="928"/>
      <c r="DN126" s="928"/>
      <c r="DO126" s="928"/>
      <c r="DP126" s="928"/>
      <c r="DQ126" s="928">
        <v>66798</v>
      </c>
      <c r="DR126" s="928"/>
      <c r="DS126" s="928"/>
      <c r="DT126" s="928"/>
      <c r="DU126" s="928"/>
      <c r="DV126" s="929">
        <v>1.1000000000000001</v>
      </c>
      <c r="DW126" s="929"/>
      <c r="DX126" s="929"/>
      <c r="DY126" s="929"/>
      <c r="DZ126" s="930"/>
    </row>
    <row r="127" spans="1:130" s="218" customFormat="1" ht="26.25" customHeight="1" x14ac:dyDescent="0.15">
      <c r="A127" s="1060"/>
      <c r="B127" s="953"/>
      <c r="C127" s="975" t="s">
        <v>454</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121</v>
      </c>
      <c r="AB127" s="961"/>
      <c r="AC127" s="961"/>
      <c r="AD127" s="961"/>
      <c r="AE127" s="962"/>
      <c r="AF127" s="963" t="s">
        <v>121</v>
      </c>
      <c r="AG127" s="961"/>
      <c r="AH127" s="961"/>
      <c r="AI127" s="961"/>
      <c r="AJ127" s="962"/>
      <c r="AK127" s="963" t="s">
        <v>121</v>
      </c>
      <c r="AL127" s="961"/>
      <c r="AM127" s="961"/>
      <c r="AN127" s="961"/>
      <c r="AO127" s="962"/>
      <c r="AP127" s="964" t="s">
        <v>121</v>
      </c>
      <c r="AQ127" s="965"/>
      <c r="AR127" s="965"/>
      <c r="AS127" s="965"/>
      <c r="AT127" s="966"/>
      <c r="AU127" s="220"/>
      <c r="AV127" s="220"/>
      <c r="AW127" s="220"/>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459</v>
      </c>
      <c r="CQ127" s="925"/>
      <c r="CR127" s="925"/>
      <c r="CS127" s="925"/>
      <c r="CT127" s="925"/>
      <c r="CU127" s="925"/>
      <c r="CV127" s="925"/>
      <c r="CW127" s="925"/>
      <c r="CX127" s="925"/>
      <c r="CY127" s="925"/>
      <c r="CZ127" s="925"/>
      <c r="DA127" s="925"/>
      <c r="DB127" s="925"/>
      <c r="DC127" s="925"/>
      <c r="DD127" s="925"/>
      <c r="DE127" s="925"/>
      <c r="DF127" s="926"/>
      <c r="DG127" s="927" t="s">
        <v>121</v>
      </c>
      <c r="DH127" s="928"/>
      <c r="DI127" s="928"/>
      <c r="DJ127" s="928"/>
      <c r="DK127" s="928"/>
      <c r="DL127" s="928" t="s">
        <v>121</v>
      </c>
      <c r="DM127" s="928"/>
      <c r="DN127" s="928"/>
      <c r="DO127" s="928"/>
      <c r="DP127" s="928"/>
      <c r="DQ127" s="928" t="s">
        <v>121</v>
      </c>
      <c r="DR127" s="928"/>
      <c r="DS127" s="928"/>
      <c r="DT127" s="928"/>
      <c r="DU127" s="928"/>
      <c r="DV127" s="929" t="s">
        <v>121</v>
      </c>
      <c r="DW127" s="929"/>
      <c r="DX127" s="929"/>
      <c r="DY127" s="929"/>
      <c r="DZ127" s="930"/>
    </row>
    <row r="128" spans="1:130" s="218" customFormat="1" ht="26.25" customHeight="1" thickBot="1" x14ac:dyDescent="0.2">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t="s">
        <v>121</v>
      </c>
      <c r="AB128" s="1048"/>
      <c r="AC128" s="1048"/>
      <c r="AD128" s="1048"/>
      <c r="AE128" s="1049"/>
      <c r="AF128" s="1050" t="s">
        <v>121</v>
      </c>
      <c r="AG128" s="1048"/>
      <c r="AH128" s="1048"/>
      <c r="AI128" s="1048"/>
      <c r="AJ128" s="1049"/>
      <c r="AK128" s="1050" t="s">
        <v>121</v>
      </c>
      <c r="AL128" s="1048"/>
      <c r="AM128" s="1048"/>
      <c r="AN128" s="1048"/>
      <c r="AO128" s="1049"/>
      <c r="AP128" s="1051"/>
      <c r="AQ128" s="1052"/>
      <c r="AR128" s="1052"/>
      <c r="AS128" s="1052"/>
      <c r="AT128" s="1053"/>
      <c r="AU128" s="220"/>
      <c r="AV128" s="220"/>
      <c r="AW128" s="220"/>
      <c r="AX128" s="898" t="s">
        <v>462</v>
      </c>
      <c r="AY128" s="899"/>
      <c r="AZ128" s="899"/>
      <c r="BA128" s="899"/>
      <c r="BB128" s="899"/>
      <c r="BC128" s="899"/>
      <c r="BD128" s="899"/>
      <c r="BE128" s="900"/>
      <c r="BF128" s="1054" t="s">
        <v>121</v>
      </c>
      <c r="BG128" s="1055"/>
      <c r="BH128" s="1055"/>
      <c r="BI128" s="1055"/>
      <c r="BJ128" s="1055"/>
      <c r="BK128" s="1055"/>
      <c r="BL128" s="1056"/>
      <c r="BM128" s="1054">
        <v>14.2</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463</v>
      </c>
      <c r="CQ128" s="726"/>
      <c r="CR128" s="726"/>
      <c r="CS128" s="726"/>
      <c r="CT128" s="726"/>
      <c r="CU128" s="726"/>
      <c r="CV128" s="726"/>
      <c r="CW128" s="726"/>
      <c r="CX128" s="726"/>
      <c r="CY128" s="726"/>
      <c r="CZ128" s="726"/>
      <c r="DA128" s="726"/>
      <c r="DB128" s="726"/>
      <c r="DC128" s="726"/>
      <c r="DD128" s="726"/>
      <c r="DE128" s="726"/>
      <c r="DF128" s="1038"/>
      <c r="DG128" s="1039" t="s">
        <v>121</v>
      </c>
      <c r="DH128" s="1040"/>
      <c r="DI128" s="1040"/>
      <c r="DJ128" s="1040"/>
      <c r="DK128" s="1040"/>
      <c r="DL128" s="1040" t="s">
        <v>121</v>
      </c>
      <c r="DM128" s="1040"/>
      <c r="DN128" s="1040"/>
      <c r="DO128" s="1040"/>
      <c r="DP128" s="1040"/>
      <c r="DQ128" s="1040" t="s">
        <v>121</v>
      </c>
      <c r="DR128" s="1040"/>
      <c r="DS128" s="1040"/>
      <c r="DT128" s="1040"/>
      <c r="DU128" s="1040"/>
      <c r="DV128" s="1041" t="s">
        <v>121</v>
      </c>
      <c r="DW128" s="1041"/>
      <c r="DX128" s="1041"/>
      <c r="DY128" s="1041"/>
      <c r="DZ128" s="1042"/>
    </row>
    <row r="129" spans="1:131" s="218"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464</v>
      </c>
      <c r="X129" s="1073"/>
      <c r="Y129" s="1073"/>
      <c r="Z129" s="1074"/>
      <c r="AA129" s="960">
        <v>6341915</v>
      </c>
      <c r="AB129" s="961"/>
      <c r="AC129" s="961"/>
      <c r="AD129" s="961"/>
      <c r="AE129" s="962"/>
      <c r="AF129" s="963">
        <v>6368575</v>
      </c>
      <c r="AG129" s="961"/>
      <c r="AH129" s="961"/>
      <c r="AI129" s="961"/>
      <c r="AJ129" s="962"/>
      <c r="AK129" s="963">
        <v>6582035</v>
      </c>
      <c r="AL129" s="961"/>
      <c r="AM129" s="961"/>
      <c r="AN129" s="961"/>
      <c r="AO129" s="962"/>
      <c r="AP129" s="1075"/>
      <c r="AQ129" s="1076"/>
      <c r="AR129" s="1076"/>
      <c r="AS129" s="1076"/>
      <c r="AT129" s="1077"/>
      <c r="AU129" s="221"/>
      <c r="AV129" s="221"/>
      <c r="AW129" s="221"/>
      <c r="AX129" s="1067" t="s">
        <v>465</v>
      </c>
      <c r="AY129" s="925"/>
      <c r="AZ129" s="925"/>
      <c r="BA129" s="925"/>
      <c r="BB129" s="925"/>
      <c r="BC129" s="925"/>
      <c r="BD129" s="925"/>
      <c r="BE129" s="926"/>
      <c r="BF129" s="1068" t="s">
        <v>121</v>
      </c>
      <c r="BG129" s="1069"/>
      <c r="BH129" s="1069"/>
      <c r="BI129" s="1069"/>
      <c r="BJ129" s="1069"/>
      <c r="BK129" s="1069"/>
      <c r="BL129" s="1070"/>
      <c r="BM129" s="1068">
        <v>19.2</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6" t="s">
        <v>466</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467</v>
      </c>
      <c r="X130" s="1073"/>
      <c r="Y130" s="1073"/>
      <c r="Z130" s="1074"/>
      <c r="AA130" s="960">
        <v>565964</v>
      </c>
      <c r="AB130" s="961"/>
      <c r="AC130" s="961"/>
      <c r="AD130" s="961"/>
      <c r="AE130" s="962"/>
      <c r="AF130" s="963">
        <v>567970</v>
      </c>
      <c r="AG130" s="961"/>
      <c r="AH130" s="961"/>
      <c r="AI130" s="961"/>
      <c r="AJ130" s="962"/>
      <c r="AK130" s="963">
        <v>569282</v>
      </c>
      <c r="AL130" s="961"/>
      <c r="AM130" s="961"/>
      <c r="AN130" s="961"/>
      <c r="AO130" s="962"/>
      <c r="AP130" s="1075"/>
      <c r="AQ130" s="1076"/>
      <c r="AR130" s="1076"/>
      <c r="AS130" s="1076"/>
      <c r="AT130" s="1077"/>
      <c r="AU130" s="221"/>
      <c r="AV130" s="221"/>
      <c r="AW130" s="221"/>
      <c r="AX130" s="1067" t="s">
        <v>468</v>
      </c>
      <c r="AY130" s="925"/>
      <c r="AZ130" s="925"/>
      <c r="BA130" s="925"/>
      <c r="BB130" s="925"/>
      <c r="BC130" s="925"/>
      <c r="BD130" s="925"/>
      <c r="BE130" s="926"/>
      <c r="BF130" s="1103">
        <v>7.2</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469</v>
      </c>
      <c r="X131" s="1110"/>
      <c r="Y131" s="1110"/>
      <c r="Z131" s="1111"/>
      <c r="AA131" s="1006">
        <v>5775951</v>
      </c>
      <c r="AB131" s="988"/>
      <c r="AC131" s="988"/>
      <c r="AD131" s="988"/>
      <c r="AE131" s="989"/>
      <c r="AF131" s="987">
        <v>5800605</v>
      </c>
      <c r="AG131" s="988"/>
      <c r="AH131" s="988"/>
      <c r="AI131" s="988"/>
      <c r="AJ131" s="989"/>
      <c r="AK131" s="987">
        <v>6012753</v>
      </c>
      <c r="AL131" s="988"/>
      <c r="AM131" s="988"/>
      <c r="AN131" s="988"/>
      <c r="AO131" s="989"/>
      <c r="AP131" s="1112"/>
      <c r="AQ131" s="1113"/>
      <c r="AR131" s="1113"/>
      <c r="AS131" s="1113"/>
      <c r="AT131" s="1114"/>
      <c r="AU131" s="221"/>
      <c r="AV131" s="221"/>
      <c r="AW131" s="221"/>
      <c r="AX131" s="1085" t="s">
        <v>470</v>
      </c>
      <c r="AY131" s="726"/>
      <c r="AZ131" s="726"/>
      <c r="BA131" s="726"/>
      <c r="BB131" s="726"/>
      <c r="BC131" s="726"/>
      <c r="BD131" s="726"/>
      <c r="BE131" s="1038"/>
      <c r="BF131" s="1086">
        <v>11.7</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2" t="s">
        <v>471</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472</v>
      </c>
      <c r="W132" s="1096"/>
      <c r="X132" s="1096"/>
      <c r="Y132" s="1096"/>
      <c r="Z132" s="1097"/>
      <c r="AA132" s="1098">
        <v>5.8433321200000004</v>
      </c>
      <c r="AB132" s="1099"/>
      <c r="AC132" s="1099"/>
      <c r="AD132" s="1099"/>
      <c r="AE132" s="1100"/>
      <c r="AF132" s="1101">
        <v>8.3616450350000004</v>
      </c>
      <c r="AG132" s="1099"/>
      <c r="AH132" s="1099"/>
      <c r="AI132" s="1099"/>
      <c r="AJ132" s="1100"/>
      <c r="AK132" s="1101">
        <v>7.6041540369999998</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473</v>
      </c>
      <c r="W133" s="1079"/>
      <c r="X133" s="1079"/>
      <c r="Y133" s="1079"/>
      <c r="Z133" s="1080"/>
      <c r="AA133" s="1081">
        <v>5</v>
      </c>
      <c r="AB133" s="1082"/>
      <c r="AC133" s="1082"/>
      <c r="AD133" s="1082"/>
      <c r="AE133" s="1083"/>
      <c r="AF133" s="1081">
        <v>6.4</v>
      </c>
      <c r="AG133" s="1082"/>
      <c r="AH133" s="1082"/>
      <c r="AI133" s="1082"/>
      <c r="AJ133" s="1083"/>
      <c r="AK133" s="1081">
        <v>7.2</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J2czEN6bkvGCV6eX4GlKkdPhnNYHTPKsKIcAKVwpLhr7DuUE6gyKXZNi1goy38T73CskRZB8opkiSHDbDJwPA==" saltValue="uiNHGFGii+YzwENk+Mld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AHoSC6lcDxDuYZp2Mp2rVaCp9hBCBrkJrC1dCq17EU9i0o70AfBEVPwppnQh+H5pg8h0rBtH3RbP/T0PKNzkg==" saltValue="95HoiLdnCtPeQFUN+3XZ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7xAGK2sucwjpMFlF/EDvEqY0xFR6w+Q+AeeY7BpuRxod/gZW1Jq4q7ryTVW5HI51ThXX2aiZ/O/bDfkkhggyQ==" saltValue="6RSelQHqvWOPMrkLujFv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482</v>
      </c>
      <c r="AL9" s="1119"/>
      <c r="AM9" s="1119"/>
      <c r="AN9" s="1120"/>
      <c r="AO9" s="269">
        <v>2096696</v>
      </c>
      <c r="AP9" s="269">
        <v>78011</v>
      </c>
      <c r="AQ9" s="270">
        <v>72090</v>
      </c>
      <c r="AR9" s="271">
        <v>8.1999999999999993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483</v>
      </c>
      <c r="AL10" s="1119"/>
      <c r="AM10" s="1119"/>
      <c r="AN10" s="1120"/>
      <c r="AO10" s="272">
        <v>58729</v>
      </c>
      <c r="AP10" s="272">
        <v>2185</v>
      </c>
      <c r="AQ10" s="273">
        <v>9072</v>
      </c>
      <c r="AR10" s="274">
        <v>-75.900000000000006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484</v>
      </c>
      <c r="AL11" s="1119"/>
      <c r="AM11" s="1119"/>
      <c r="AN11" s="1120"/>
      <c r="AO11" s="272">
        <v>75658</v>
      </c>
      <c r="AP11" s="272">
        <v>2815</v>
      </c>
      <c r="AQ11" s="273">
        <v>383</v>
      </c>
      <c r="AR11" s="274">
        <v>635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485</v>
      </c>
      <c r="AL12" s="1119"/>
      <c r="AM12" s="1119"/>
      <c r="AN12" s="1120"/>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487</v>
      </c>
      <c r="AL13" s="1119"/>
      <c r="AM13" s="1119"/>
      <c r="AN13" s="1120"/>
      <c r="AO13" s="272">
        <v>87495</v>
      </c>
      <c r="AP13" s="272">
        <v>3255</v>
      </c>
      <c r="AQ13" s="273">
        <v>2732</v>
      </c>
      <c r="AR13" s="274">
        <v>19.100000000000001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488</v>
      </c>
      <c r="AL14" s="1119"/>
      <c r="AM14" s="1119"/>
      <c r="AN14" s="1120"/>
      <c r="AO14" s="272">
        <v>31620</v>
      </c>
      <c r="AP14" s="272">
        <v>1176</v>
      </c>
      <c r="AQ14" s="273">
        <v>1315</v>
      </c>
      <c r="AR14" s="274">
        <v>-10.6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489</v>
      </c>
      <c r="AL15" s="1122"/>
      <c r="AM15" s="1122"/>
      <c r="AN15" s="1123"/>
      <c r="AO15" s="272">
        <v>-73613</v>
      </c>
      <c r="AP15" s="272">
        <v>-2739</v>
      </c>
      <c r="AQ15" s="273">
        <v>-4107</v>
      </c>
      <c r="AR15" s="274">
        <v>-33.299999999999997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2276585</v>
      </c>
      <c r="AP16" s="272">
        <v>84704</v>
      </c>
      <c r="AQ16" s="273">
        <v>81511</v>
      </c>
      <c r="AR16" s="274">
        <v>3.9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494</v>
      </c>
      <c r="AL21" s="1125"/>
      <c r="AM21" s="1125"/>
      <c r="AN21" s="1126"/>
      <c r="AO21" s="285">
        <v>7.14</v>
      </c>
      <c r="AP21" s="286">
        <v>6.74</v>
      </c>
      <c r="AQ21" s="287">
        <v>0.4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495</v>
      </c>
      <c r="AL22" s="1125"/>
      <c r="AM22" s="1125"/>
      <c r="AN22" s="1126"/>
      <c r="AO22" s="290">
        <v>96.2</v>
      </c>
      <c r="AP22" s="291">
        <v>97</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5" t="s">
        <v>496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499</v>
      </c>
      <c r="AL32" s="1133"/>
      <c r="AM32" s="1133"/>
      <c r="AN32" s="1134"/>
      <c r="AO32" s="300">
        <v>792344</v>
      </c>
      <c r="AP32" s="300">
        <v>29480</v>
      </c>
      <c r="AQ32" s="301">
        <v>33695</v>
      </c>
      <c r="AR32" s="302">
        <v>-12.5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500</v>
      </c>
      <c r="AL33" s="1133"/>
      <c r="AM33" s="1133"/>
      <c r="AN33" s="1134"/>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501</v>
      </c>
      <c r="AL34" s="1133"/>
      <c r="AM34" s="1133"/>
      <c r="AN34" s="1134"/>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502</v>
      </c>
      <c r="AL35" s="1133"/>
      <c r="AM35" s="1133"/>
      <c r="AN35" s="1134"/>
      <c r="AO35" s="300">
        <v>206913</v>
      </c>
      <c r="AP35" s="300">
        <v>7699</v>
      </c>
      <c r="AQ35" s="301">
        <v>8394</v>
      </c>
      <c r="AR35" s="302">
        <v>-8.3000000000000007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503</v>
      </c>
      <c r="AL36" s="1133"/>
      <c r="AM36" s="1133"/>
      <c r="AN36" s="1134"/>
      <c r="AO36" s="300">
        <v>27244</v>
      </c>
      <c r="AP36" s="300">
        <v>1014</v>
      </c>
      <c r="AQ36" s="301">
        <v>1998</v>
      </c>
      <c r="AR36" s="302">
        <v>-49.2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504</v>
      </c>
      <c r="AL37" s="1133"/>
      <c r="AM37" s="1133"/>
      <c r="AN37" s="1134"/>
      <c r="AO37" s="300" t="s">
        <v>486</v>
      </c>
      <c r="AP37" s="300" t="s">
        <v>486</v>
      </c>
      <c r="AQ37" s="301">
        <v>1021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505</v>
      </c>
      <c r="AL38" s="1136"/>
      <c r="AM38" s="1136"/>
      <c r="AN38" s="1137"/>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506</v>
      </c>
      <c r="AL39" s="1136"/>
      <c r="AM39" s="1136"/>
      <c r="AN39" s="1137"/>
      <c r="AO39" s="300" t="s">
        <v>486</v>
      </c>
      <c r="AP39" s="300" t="s">
        <v>486</v>
      </c>
      <c r="AQ39" s="301">
        <v>-3210</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507</v>
      </c>
      <c r="AL40" s="1133"/>
      <c r="AM40" s="1133"/>
      <c r="AN40" s="1134"/>
      <c r="AO40" s="300">
        <v>-569282</v>
      </c>
      <c r="AP40" s="300">
        <v>-21181</v>
      </c>
      <c r="AQ40" s="301">
        <v>-26336</v>
      </c>
      <c r="AR40" s="302">
        <v>-19.600000000000001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457219</v>
      </c>
      <c r="AP41" s="300">
        <v>17012</v>
      </c>
      <c r="AQ41" s="301">
        <v>15565</v>
      </c>
      <c r="AR41" s="302">
        <v>9.3000000000000007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477</v>
      </c>
      <c r="AN49" s="1129" t="s">
        <v>510</v>
      </c>
      <c r="AO49" s="1130"/>
      <c r="AP49" s="1130"/>
      <c r="AQ49" s="1130"/>
      <c r="AR49" s="113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1305306</v>
      </c>
      <c r="AN51" s="322">
        <v>47097</v>
      </c>
      <c r="AO51" s="323">
        <v>130.19999999999999</v>
      </c>
      <c r="AP51" s="324">
        <v>52068</v>
      </c>
      <c r="AQ51" s="325">
        <v>1.6</v>
      </c>
      <c r="AR51" s="326">
        <v>128.6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1088848</v>
      </c>
      <c r="AN52" s="330">
        <v>39287</v>
      </c>
      <c r="AO52" s="331">
        <v>159.6</v>
      </c>
      <c r="AP52" s="332">
        <v>26936</v>
      </c>
      <c r="AQ52" s="333">
        <v>3.4</v>
      </c>
      <c r="AR52" s="334">
        <v>156.19999999999999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636142</v>
      </c>
      <c r="AN53" s="322">
        <v>23190</v>
      </c>
      <c r="AO53" s="323">
        <v>-50.8</v>
      </c>
      <c r="AP53" s="324">
        <v>47161</v>
      </c>
      <c r="AQ53" s="325">
        <v>-9.4</v>
      </c>
      <c r="AR53" s="326">
        <v>-41.4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506605</v>
      </c>
      <c r="AN54" s="330">
        <v>18468</v>
      </c>
      <c r="AO54" s="331">
        <v>-53</v>
      </c>
      <c r="AP54" s="332">
        <v>24595</v>
      </c>
      <c r="AQ54" s="333">
        <v>-8.6999999999999993</v>
      </c>
      <c r="AR54" s="334">
        <v>-44.3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616017</v>
      </c>
      <c r="AN55" s="322">
        <v>22556</v>
      </c>
      <c r="AO55" s="323">
        <v>-2.7</v>
      </c>
      <c r="AP55" s="324">
        <v>43423</v>
      </c>
      <c r="AQ55" s="325">
        <v>-7.9</v>
      </c>
      <c r="AR55" s="326">
        <v>5.2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494954</v>
      </c>
      <c r="AN56" s="330">
        <v>18124</v>
      </c>
      <c r="AO56" s="331">
        <v>-1.9</v>
      </c>
      <c r="AP56" s="332">
        <v>22207</v>
      </c>
      <c r="AQ56" s="333">
        <v>-9.6999999999999993</v>
      </c>
      <c r="AR56" s="334">
        <v>7.8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878892</v>
      </c>
      <c r="AN57" s="322">
        <v>32436</v>
      </c>
      <c r="AO57" s="323">
        <v>43.8</v>
      </c>
      <c r="AP57" s="324">
        <v>45265</v>
      </c>
      <c r="AQ57" s="325">
        <v>4.2</v>
      </c>
      <c r="AR57" s="326">
        <v>39.6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764311</v>
      </c>
      <c r="AN58" s="330">
        <v>28208</v>
      </c>
      <c r="AO58" s="331">
        <v>55.6</v>
      </c>
      <c r="AP58" s="332">
        <v>22600</v>
      </c>
      <c r="AQ58" s="333">
        <v>1.8</v>
      </c>
      <c r="AR58" s="334">
        <v>53.8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2715016</v>
      </c>
      <c r="AN59" s="322">
        <v>101016</v>
      </c>
      <c r="AO59" s="323">
        <v>211.4</v>
      </c>
      <c r="AP59" s="324">
        <v>54621</v>
      </c>
      <c r="AQ59" s="325">
        <v>20.7</v>
      </c>
      <c r="AR59" s="326">
        <v>190.7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2015568</v>
      </c>
      <c r="AN60" s="330">
        <v>74992</v>
      </c>
      <c r="AO60" s="331">
        <v>165.9</v>
      </c>
      <c r="AP60" s="332">
        <v>30892</v>
      </c>
      <c r="AQ60" s="333">
        <v>36.700000000000003</v>
      </c>
      <c r="AR60" s="334">
        <v>129.19999999999999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1230275</v>
      </c>
      <c r="AN61" s="337">
        <v>45259</v>
      </c>
      <c r="AO61" s="338">
        <v>66.400000000000006</v>
      </c>
      <c r="AP61" s="339">
        <v>48508</v>
      </c>
      <c r="AQ61" s="340">
        <v>1.8</v>
      </c>
      <c r="AR61" s="326">
        <v>64.599999999999994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974057</v>
      </c>
      <c r="AN62" s="330">
        <v>35816</v>
      </c>
      <c r="AO62" s="331">
        <v>65.2</v>
      </c>
      <c r="AP62" s="332">
        <v>25446</v>
      </c>
      <c r="AQ62" s="333">
        <v>4.7</v>
      </c>
      <c r="AR62" s="334">
        <v>60.5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BJmJXh9B8PDtI3QCaZopfMPEDodmYSG5Mc1SJ3/Swq/ouUMCfaobIQ+h0QVM8uVnsST24s1jGZbK64KCPaUmw==" saltValue="hvKaBZhSR4yZO5J+6Yk1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7EXRCWlIWQD0LkwMD8JBxYodrEuLJTpNzGsMLy/UK6OTaEOBj9Ho5yzUSRiQCszEjpeyHB8HLANJBgWII3pDlg==" saltValue="MoPWp9Rjoj0ar6wGvva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hZZfWnIDtI3XUITfQdEeH05hUobWe1fdxJpsQjfZ899k9Vp7MWwYFePkYvE8k2AeVmX1SLWK8e3O94xBKEwhyQ==" saltValue="qUz4HKpTWvj0lwqBJYyX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1" t="s">
        <v>3</v>
      </c>
      <c r="D47" s="1141"/>
      <c r="E47" s="1142"/>
      <c r="F47" s="11">
        <v>32.619999999999997</v>
      </c>
      <c r="G47" s="12">
        <v>34.19</v>
      </c>
      <c r="H47" s="12">
        <v>35.369999999999997</v>
      </c>
      <c r="I47" s="12">
        <v>31.82</v>
      </c>
      <c r="J47" s="13">
        <v>24.94</v>
      </c>
    </row>
    <row r="48" spans="2:10" ht="57.75" customHeight="1" x14ac:dyDescent="0.15">
      <c r="B48" s="14"/>
      <c r="C48" s="1143" t="s">
        <v>4</v>
      </c>
      <c r="D48" s="1143"/>
      <c r="E48" s="1144"/>
      <c r="F48" s="15">
        <v>9.02</v>
      </c>
      <c r="G48" s="16">
        <v>12.73</v>
      </c>
      <c r="H48" s="16">
        <v>8.01</v>
      </c>
      <c r="I48" s="16">
        <v>9.1999999999999993</v>
      </c>
      <c r="J48" s="17">
        <v>8.41</v>
      </c>
    </row>
    <row r="49" spans="2:10" ht="57.75" customHeight="1" thickBot="1" x14ac:dyDescent="0.2">
      <c r="B49" s="18"/>
      <c r="C49" s="1145" t="s">
        <v>5</v>
      </c>
      <c r="D49" s="1145"/>
      <c r="E49" s="1146"/>
      <c r="F49" s="19">
        <v>3.19</v>
      </c>
      <c r="G49" s="20">
        <v>7.52</v>
      </c>
      <c r="H49" s="20" t="s">
        <v>529</v>
      </c>
      <c r="I49" s="20" t="s">
        <v>530</v>
      </c>
      <c r="J49" s="21" t="s">
        <v>531</v>
      </c>
    </row>
    <row r="50" spans="2:10" x14ac:dyDescent="0.15"/>
  </sheetData>
  <sheetProtection algorithmName="SHA-512" hashValue="tS2AH9SOn2BAJKdiUCyMxsAWGr+EBrWpHV95VktosRsBz78J159hbKH4ifK38hfJW/Ot58v2mplCm/t1zwV6vw==" saltValue="xGxWHnnpen9woEaduGSX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2026-02-26T10:09:19Z</dcterms:created>
  <dcterms:modified xsi:type="dcterms:W3CDTF">2026-03-12T08:26:21Z</dcterms:modified>
  <cp:category/>
</cp:coreProperties>
</file>