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tabRatio="8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C36" i="10"/>
  <c r="BW35" i="10"/>
  <c r="BW36" i="10" s="1"/>
  <c r="BW37" i="10" s="1"/>
  <c r="BW38" i="10" s="1"/>
  <c r="BW39" i="10" s="1"/>
  <c r="BW40" i="10" s="1"/>
  <c r="BW41" i="10" s="1"/>
  <c r="BW42" i="10" s="1"/>
  <c r="BE35" i="10"/>
  <c r="AM35" i="10"/>
  <c r="C35" i="10"/>
  <c r="CO34" i="10"/>
  <c r="CO35" i="10" s="1"/>
  <c r="CO36" i="10" s="1"/>
  <c r="CO37" i="10" s="1"/>
  <c r="BW34" i="10"/>
  <c r="BE34" i="10"/>
  <c r="C34" i="10"/>
  <c r="U34" i="10" s="1"/>
  <c r="U35" i="10" s="1"/>
  <c r="U36" i="10" s="1"/>
  <c r="U37" i="10" s="1"/>
  <c r="U38"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<sst xmlns="http://schemas.openxmlformats.org/spreadsheetml/2006/main" count="1171" uniqueCount="611">
  <si>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</si>
  <si>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</si>
  <si>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</si>
  <si>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</si>
  <si>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</si>
  <si>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</si>
  <si>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</si>
  <si>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</si>
  <si>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</si>
  <si>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</si>
  <si>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</si>
  <si>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</si>
  <si>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</si>
  <si>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</si>
  <si>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</si>
  <si>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</si>
  <si>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</si>
  <si>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</si>
  <si>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</si>
  <si>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</si>
  <si>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</si>
  <si>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</si>
  <si>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</si>
  <si>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</si>
  <si>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</si>
  <si>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</si>
  <si>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</si>
  <si>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</si>
  <si>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</si>
  <si>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</si>
  <si>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</si>
  <si>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</si>
  <si>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</si>
  <si>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</si>
  <si>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</si>
  <si>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</si>
  <si>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</si>
  <si>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</si>
  <si>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</si>
  <si>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</si>
  <si>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</si>
  <si>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</si>
  <si>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</si>
  <si>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</si>
  <si>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</si>
  <si>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</si>
  <si>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</si>
  <si>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</si>
  <si>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</si>
  <si>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</si>
  <si>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</si>
  <si>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</si>
  <si>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</si>
  <si>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</si>
  <si>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</si>
  <si>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</si>
  <si>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</si>
  <si>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</si>
  <si>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</si>
  <si>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</si>
  <si>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</si>
  <si>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</si>
  <si>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</si>
  <si>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</si>
  <si>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</si>
  <si>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</si>
  <si>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</si>
  <si>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</si>
  <si>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</si>
  <si>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</si>
  <si>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</si>
  <si>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</si>
  <si>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</si>
  <si>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</si>
  <si>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</si>
  <si>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</si>
  <si>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</si>
  <si>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</si>
  <si>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</si>
  <si>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</si>
  <si>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</si>
  <si>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</si>
  <si>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</si>
  <si>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</si>
  <si>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</si>
  <si>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</si>
  <si>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</si>
  <si>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</si>
  <si>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</si>
  <si>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</si>
  <si>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</si>
  <si>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</si>
  <si>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</si>
  <si>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</si>
  <si>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</si>
  <si>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</si>
  <si>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</si>
  <si>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小豆島町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</si>
  <si>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</si>
  <si>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</si>
  <si>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</si>
  <si>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</si>
  <si>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</si>
  <si>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</si>
  <si>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</si>
  <si>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</si>
  <si>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</si>
  <si>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</si>
  <si>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</si>
  <si>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</si>
  <si>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</si>
  <si>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</si>
  <si>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</si>
  <si>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</si>
  <si>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</si>
  <si>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</si>
  <si>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</si>
  <si>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</si>
  <si>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</si>
  <si>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</si>
  <si>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</si>
  <si>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</si>
  <si>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</si>
  <si>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</si>
  <si>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</si>
  <si>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</si>
  <si>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</si>
  <si>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</si>
  <si>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</si>
  <si>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</si>
  <si>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</si>
  <si>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</si>
  <si>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</si>
  <si>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</si>
  <si>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</si>
  <si>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</si>
  <si>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</si>
  <si>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</si>
  <si>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</si>
  <si>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</si>
  <si>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</si>
  <si>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</si>
  <si>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</si>
  <si>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</si>
  <si>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</si>
  <si>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</si>
  <si>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</si>
  <si>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</si>
  <si>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</si>
  <si>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</si>
  <si>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</si>
  <si>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</si>
  <si>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</si>
  <si>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</si>
  <si>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</si>
  <si>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</si>
  <si>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</si>
  <si>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</si>
  <si>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</si>
  <si>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</si>
  <si>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</si>
  <si>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</si>
  <si>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</si>
  <si>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</si>
  <si>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</si>
  <si>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</si>
  <si>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</si>
  <si>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</si>
  <si>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</si>
  <si>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</si>
  <si>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</si>
  <si>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</si>
  <si>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</si>
  <si>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</si>
  <si>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</si>
  <si>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</si>
  <si>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</si>
  <si>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</si>
  <si>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</si>
  <si>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</si>
  <si>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</si>
  <si>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</si>
  <si>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</si>
  <si>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</si>
  <si>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</si>
  <si>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</si>
  <si>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</si>
  <si>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</si>
  <si>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</si>
  <si>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</si>
  <si>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</si>
  <si>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</si>
  <si>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</si>
  <si>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</si>
  <si>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</si>
  <si>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</si>
  <si>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</si>
  <si>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</si>
  <si>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</si>
  <si>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</si>
  <si>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</si>
  <si>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</si>
  <si>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</si>
  <si>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</si>
  <si>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</si>
  <si>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</si>
  <si>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</si>
  <si>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</si>
  <si>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</si>
  <si>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</si>
  <si>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</si>
  <si>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</si>
  <si>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香川県小豆島町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</si>
  <si>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</si>
  <si>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</si>
  <si>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</si>
  <si>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</si>
  <si>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</si>
  <si>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</si>
  <si>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</si>
  <si>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</si>
  <si>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</si>
  <si>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</si>
  <si>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</si>
  <si>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</si>
  <si>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</si>
  <si>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</si>
  <si>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</si>
  <si>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</si>
  <si>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</si>
  <si>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</si>
  <si>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</si>
  <si>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</si>
  <si>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</si>
  <si>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</si>
  <si>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</si>
  <si>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</si>
  <si>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</si>
  <si>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</si>
  <si>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</si>
  <si>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</si>
  <si>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</si>
  <si>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</si>
  <si>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</si>
  <si>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</si>
  <si>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</si>
  <si>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</si>
  <si>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</si>
  <si>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</si>
  <si>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</si>
  <si>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</si>
  <si>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</si>
  <si>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</si>
  <si>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</si>
  <si>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</si>
  <si>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</si>
  <si>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</si>
  <si>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</si>
  <si>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</si>
  <si>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</si>
  <si>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</si>
  <si>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</si>
  <si>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</si>
  <si>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</si>
  <si>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</si>
  <si>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</si>
  <si>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</si>
  <si>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</si>
  <si>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</si>
  <si>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</si>
  <si>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</si>
  <si>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</si>
  <si>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</si>
  <si>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</si>
  <si>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</si>
  <si>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</si>
  <si>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</si>
  <si>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</si>
  <si>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</si>
  <si>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</si>
  <si>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</si>
  <si>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</si>
  <si>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</si>
  <si>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</si>
  <si>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</si>
  <si>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</si>
  <si>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</si>
  <si>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</si>
  <si>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</si>
  <si>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</si>
  <si>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</si>
  <si>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</si>
  <si>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</si>
  <si>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</si>
  <si>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</si>
  <si>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</si>
  <si>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</si>
  <si>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</si>
  <si>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</si>
  <si>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</si>
  <si>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</si>
  <si>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</si>
  <si>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</si>
  <si>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</si>
  <si>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</si>
  <si>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</si>
  <si>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</si>
  <si>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</si>
  <si>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</si>
  <si>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</si>
  <si>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</si>
  <si>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</si>
  <si>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</si>
  <si>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</si>
  <si>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</si>
  <si>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</si>
  <si>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</si>
  <si>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</si>
  <si>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</si>
  <si>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</si>
  <si>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</si>
  <si>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</si>
  <si>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</si>
  <si>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</si>
  <si>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</si>
  <si>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</si>
  <si>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</si>
  <si>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</si>
  <si>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</si>
  <si>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</si>
  <si>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</si>
  <si>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</si>
  <si>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</si>
  <si>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</si>
  <si>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</si>
  <si>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</si>
  <si>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</si>
  <si>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</si>
  <si>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</si>
  <si>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</si>
  <si>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</si>
  <si>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</si>
  <si>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</si>
  <si>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</si>
  <si>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</si>
  <si>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</si>
  <si>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</si>
  <si>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</si>
  <si>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</si>
  <si>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</si>
  <si>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</si>
  <si>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</si>
  <si>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</si>
  <si>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</si>
  <si>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</si>
  <si>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</si>
  <si>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</si>
  <si>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</si>
  <si>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</si>
  <si>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</si>
  <si>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</si>
  <si>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</si>
  <si>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</si>
  <si>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</si>
  <si>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</si>
  <si>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香川県小豆島町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</si>
  <si>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</si>
  <si>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</si>
  <si>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</si>
  <si>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</si>
  <si>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</si>
  <si>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</si>
  <si>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</si>
  <si>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</si>
  <si>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</si>
  <si>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</si>
  <si>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</si>
  <si>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</si>
  <si>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</si>
  <si>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</si>
  <si>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</si>
  <si>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</si>
  <si>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</si>
  <si>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</si>
  <si>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</si>
  <si>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</si>
  <si>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</si>
  <si>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</si>
  <si>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</si>
  <si>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</si>
  <si>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</si>
  <si>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</si>
  <si>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</si>
  <si>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</si>
  <si>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</si>
  <si>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</si>
  <si>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</si>
  <si>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</si>
  <si>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</si>
  <si>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</si>
  <si>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</si>
  <si>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</si>
  <si>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t>
    <phoneticPr fontId="5"/>
  </si>
  <si>
    <t>介護保険事業特別会計</t>
    <phoneticPr fontId="5"/>
  </si>
  <si>
    <t>介護サービス事業特別会計</t>
    <phoneticPr fontId="5"/>
  </si>
  <si>
    <t>介護予防支援事業特別会計</t>
    <phoneticPr fontId="5"/>
  </si>
  <si>
    <t>介護保険施設事業会計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</si>
  <si>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</si>
  <si>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</si>
  <si>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</si>
  <si>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</si>
  <si>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</si>
  <si>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</si>
  <si>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</si>
  <si>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</si>
  <si>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</si>
  <si>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</si>
  <si>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</si>
  <si>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</si>
  <si>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</si>
  <si>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</si>
  <si>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</si>
  <si>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</si>
  <si>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</si>
  <si>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</si>
  <si>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</si>
  <si>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</si>
  <si>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</si>
  <si>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</si>
  <si>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</si>
  <si>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</si>
  <si>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</si>
  <si>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</si>
  <si>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</si>
  <si>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</si>
  <si>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</si>
  <si>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</si>
  <si>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</si>
  <si>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</si>
  <si>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</si>
  <si>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</si>
  <si>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</si>
  <si>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</si>
  <si>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</si>
  <si>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</si>
  <si>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</si>
  <si>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</si>
  <si>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</si>
  <si>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</si>
  <si>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</si>
  <si>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</si>
  <si>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</si>
  <si>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</si>
  <si>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</si>
  <si>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</si>
  <si>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</si>
  <si>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</si>
  <si>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</si>
  <si>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</si>
  <si>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</si>
  <si>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</si>
  <si>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</si>
  <si>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</si>
  <si>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</si>
  <si>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</si>
  <si>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</si>
  <si>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</si>
  <si>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</si>
  <si>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</si>
  <si>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</si>
  <si>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</si>
  <si>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</si>
  <si>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</si>
  <si>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</si>
  <si>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</si>
  <si>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</si>
  <si>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</si>
  <si>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</si>
  <si>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</si>
  <si>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</si>
  <si>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</si>
  <si>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</si>
  <si>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</si>
  <si>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</si>
  <si>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</si>
  <si>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</si>
  <si>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</si>
  <si>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</si>
  <si>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</si>
  <si>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</si>
  <si>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</si>
  <si>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</si>
  <si>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</si>
  <si>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</si>
  <si>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</si>
  <si>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</si>
  <si>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</si>
  <si>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</si>
  <si>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</si>
  <si>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</si>
  <si>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</si>
  <si>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</si>
  <si>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</si>
  <si>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</si>
  <si>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</si>
  <si>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</si>
  <si>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</si>
  <si>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</si>
  <si>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</si>
  <si>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</si>
  <si>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</si>
  <si>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</si>
  <si>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</si>
  <si>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</si>
  <si>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</si>
  <si>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</si>
  <si>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</si>
  <si>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</si>
  <si>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</si>
  <si>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</si>
  <si>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</si>
  <si>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</si>
  <si>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</si>
  <si>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</si>
  <si>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</si>
  <si>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</si>
  <si>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</si>
  <si>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</si>
  <si>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</si>
  <si>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</si>
  <si>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</si>
  <si>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</si>
  <si>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</si>
  <si>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</si>
  <si>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</si>
  <si>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</si>
  <si>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</si>
  <si>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</si>
  <si>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</si>
  <si>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</si>
  <si>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</si>
  <si>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</si>
  <si>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</si>
  <si>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</si>
  <si>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</si>
  <si>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</si>
  <si>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</si>
  <si>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</si>
  <si>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</si>
  <si>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</si>
  <si>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</si>
  <si>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</si>
  <si>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</si>
  <si>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</si>
  <si>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</si>
  <si>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</si>
  <si>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</si>
  <si>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</si>
  <si>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</si>
  <si>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</si>
  <si>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0.76</t>
  </si>
  <si>
    <t>▲ 4.33</t>
  </si>
  <si>
    <t>▲ 8.02</t>
  </si>
  <si>
    <t>▲ 4.15</t>
  </si>
  <si>
    <t>▲ 2.46</t>
  </si>
  <si>
    <t>一般会計</t>
  </si>
  <si>
    <t>介護保険施設事業会計</t>
  </si>
  <si>
    <t>国民健康保険事業特別会計</t>
  </si>
  <si>
    <t>介護保険事業特別会計</t>
  </si>
  <si>
    <t>介護サービス事業特別会計</t>
  </si>
  <si>
    <t>介護予防支援事業特別会計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</si>
  <si>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</si>
  <si>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</si>
  <si>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</si>
  <si>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</si>
  <si>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</si>
  <si>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</si>
  <si>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</si>
  <si>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</si>
  <si>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</si>
  <si>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</si>
  <si>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9"/>
  </si>
  <si>
    <t>小豆地区広域行政事務組合（介護サービス事業）</t>
  </si>
  <si>
    <t>伝法川防災溜池事業組合</t>
    <rPh sb="0" eb="2">
      <t>デンポウ</t>
    </rPh>
    <rPh sb="2" eb="3">
      <t>ガワ</t>
    </rPh>
    <rPh sb="3" eb="5">
      <t>ボウサイ</t>
    </rPh>
    <rPh sb="5" eb="7">
      <t>タメイケ</t>
    </rPh>
    <rPh sb="7" eb="9">
      <t>ジギョウ</t>
    </rPh>
    <rPh sb="9" eb="11">
      <t>クミアイ</t>
    </rPh>
    <phoneticPr fontId="29"/>
  </si>
  <si>
    <t>香川県市町総合事務組合</t>
    <phoneticPr fontId="2"/>
  </si>
  <si>
    <t>香川県後期高齢者医療広域連合（一般会計）</t>
  </si>
  <si>
    <t>香川県後期高齢者医療広域連合（後期高齢者医療事業）</t>
  </si>
  <si>
    <t>小豆島中央病院企業団</t>
  </si>
  <si>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</si>
  <si>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（一財）小豆島オリーブ公園</t>
    <rPh sb="1" eb="3">
      <t>イチザイ</t>
    </rPh>
    <rPh sb="4" eb="7">
      <t>ショウドシマ</t>
    </rPh>
    <rPh sb="11" eb="13">
      <t>コウエン</t>
    </rPh>
    <phoneticPr fontId="5"/>
  </si>
  <si>
    <t>（一財）岬の分教場保存会</t>
    <rPh sb="4" eb="5">
      <t>ミサキ</t>
    </rPh>
    <rPh sb="6" eb="9">
      <t>ブンキョウジョウ</t>
    </rPh>
    <rPh sb="9" eb="12">
      <t>ホゾンカイ</t>
    </rPh>
    <phoneticPr fontId="5"/>
  </si>
  <si>
    <t>（一財）小豆島ふるさと村</t>
    <rPh sb="4" eb="7">
      <t>ショウドシマ</t>
    </rPh>
    <rPh sb="11" eb="12">
      <t>ムラ</t>
    </rPh>
    <phoneticPr fontId="5"/>
  </si>
  <si>
    <t>小豆島オリーブバス（株）</t>
    <rPh sb="0" eb="3">
      <t>ショウドシマ</t>
    </rPh>
    <rPh sb="10" eb="11">
      <t>カブ</t>
    </rPh>
    <phoneticPr fontId="19"/>
  </si>
  <si>
    <t>-</t>
    <phoneticPr fontId="2"/>
  </si>
  <si>
    <t>地域振興基金</t>
    <rPh sb="0" eb="6">
      <t>チイキシンコウキキン</t>
    </rPh>
    <phoneticPr fontId="5"/>
  </si>
  <si>
    <t>水道基金</t>
    <rPh sb="0" eb="2">
      <t>スイドウ</t>
    </rPh>
    <rPh sb="2" eb="4">
      <t>キキン</t>
    </rPh>
    <phoneticPr fontId="5"/>
  </si>
  <si>
    <t>ふるさとづくり基金</t>
    <rPh sb="7" eb="9">
      <t>キキン</t>
    </rPh>
    <phoneticPr fontId="5"/>
  </si>
  <si>
    <t>地域福祉基金</t>
    <rPh sb="0" eb="2">
      <t>チイキ</t>
    </rPh>
    <rPh sb="2" eb="4">
      <t>フクシ</t>
    </rPh>
    <rPh sb="4" eb="6">
      <t>キキン</t>
    </rPh>
    <phoneticPr fontId="5"/>
  </si>
  <si>
    <t>松山善三・高峰秀子基金</t>
    <rPh sb="0" eb="2">
      <t>マツヤマ</t>
    </rPh>
    <rPh sb="2" eb="4">
      <t>ゼンゾウ</t>
    </rPh>
    <rPh sb="5" eb="7">
      <t>タカミネ</t>
    </rPh>
    <rPh sb="7" eb="9">
      <t>ヒデコ</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</si>
  <si>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</si>
  <si>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</si>
  <si>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</si>
  <si>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</si>
  <si>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</si>
  <si>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</si>
  <si>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</si>
  <si>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</si>
  <si>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</si>
  <si>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</si>
  <si>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と比較して低い水準にある。将来負担比率については、臨時財政対策債の発行抑制等により今後も低下してくるものと想定される。一方で実質公債費比率については上昇傾向にあるが、これはし尿処理施設の大規模改修や一部事務組合が管理する消防庁舎の建設時に借り入れた町債の償還が始まったことによるものであり、今後も実質公債費比率が上昇していくと考えられるため、これまで以上に公債費の適正化に取り組んでいく。</t>
    <rPh sb="35" eb="37">
      <t>ショウライ</t>
    </rPh>
    <rPh sb="37" eb="39">
      <t>フタン</t>
    </rPh>
    <rPh sb="39" eb="41">
      <t>ヒリツ</t>
    </rPh>
    <rPh sb="47" eb="49">
      <t>リンジ</t>
    </rPh>
    <rPh sb="49" eb="51">
      <t>ザイセイ</t>
    </rPh>
    <rPh sb="51" eb="54">
      <t>タイサクサイ</t>
    </rPh>
    <rPh sb="121" eb="123">
      <t>イチブ</t>
    </rPh>
    <rPh sb="123" eb="125">
      <t>ジム</t>
    </rPh>
    <rPh sb="125" eb="127">
      <t>クミアイ</t>
    </rPh>
    <rPh sb="128" eb="130">
      <t>カンリ</t>
    </rPh>
    <phoneticPr fontId="5"/>
  </si>
  <si>
    <t>　臨時財政対策債の発行抑制や有利な地方債の発行に努めてきた結果、将来負担比率は低下している。一方で、有形固定資産減価償却率が類似団体平均よりも高い状態となっているのは、建築年数が40年以上経過した施設もあり、老朽化が著しい状況となっていることが挙げられる。今後、公共施設等総合管理計画や個別施設計画に基づき、廃止・除却を含め老朽化対策に取り組んでいく必要がある。</t>
    <rPh sb="56" eb="58">
      <t>ゲンカ</t>
    </rPh>
    <rPh sb="135" eb="13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</si>
</sst>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c:ext xmlns:c16="http://schemas.microsoft.com/office/drawing/2014/chart" uri="{C3380CC4-5D6E-409C-BE32-E72D297353CC}">
              <c16:uniqueId val="{00000000-8A9A-4E86-A0CE-493D7DDB08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77706</c:v>
                </c:pt>
                <c:pt idx="1">
                  <c:v>85768</c:v>
                </c:pt>
                <c:pt idx="2">
                  <c:v>144924</c:v>
                </c:pt>
                <c:pt idx="3">
                  <c:v>94397</c:v>
                </c:pt>
                <c:pt idx="4">
                  <c:v>103223</c:v>
                </c:pt>
              </c:numCache>
            </c:numRef>
          </c:val>
          <c:smooth val="0"/>
          <c:extLst>
            <c:ext xmlns:c16="http://schemas.microsoft.com/office/drawing/2014/chart" uri="{C3380CC4-5D6E-409C-BE32-E72D297353CC}">
              <c16:uniqueId val="{00000001-8A9A-4E86-A0CE-493D7DDB08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9.7100000000000009</c:v>
                </c:pt>
                <c:pt idx="1">
                  <c:v>10.62</c:v>
                </c:pt>
                <c:pt idx="2">
                  <c:v>7.35</c:v>
                </c:pt>
                <c:pt idx="3">
                  <c:v>6.71</c:v>
                </c:pt>
                <c:pt idx="4">
                  <c:v>6.16</c:v>
                </c:pt>
              </c:numCache>
            </c:numRef>
          </c:val>
          <c:extLst>
            <c:ext xmlns:c16="http://schemas.microsoft.com/office/drawing/2014/chart" uri="{C3380CC4-5D6E-409C-BE32-E72D297353CC}">
              <c16:uniqueId val="{00000000-3842-4BB0-A85A-C9D61A856D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24.42</c:v>
                </c:pt>
                <c:pt idx="1">
                  <c:v>24.49</c:v>
                </c:pt>
                <c:pt idx="2">
                  <c:v>27.29</c:v>
                </c:pt>
                <c:pt idx="3">
                  <c:v>27.1</c:v>
                </c:pt>
                <c:pt idx="4">
                  <c:v>29.15</c:v>
                </c:pt>
              </c:numCache>
            </c:numRef>
          </c:val>
          <c:extLst>
            <c:ext xmlns:c16="http://schemas.microsoft.com/office/drawing/2014/chart" uri="{C3380CC4-5D6E-409C-BE32-E72D297353CC}">
              <c16:uniqueId val="{00000001-3842-4BB0-A85A-C9D61A856D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-0.76</c:v>
                </c:pt>
                <c:pt idx="1">
                  <c:v>-4.33</c:v>
                </c:pt>
                <c:pt idx="2">
                  <c:v>-8.02</c:v>
                </c:pt>
                <c:pt idx="3">
                  <c:v>-4.1500000000000004</c:v>
                </c:pt>
                <c:pt idx="4">
                  <c:v>-2.46</c:v>
                </c:pt>
              </c:numCache>
            </c:numRef>
          </c:val>
          <c:smooth val="0"/>
          <c:extLst>
            <c:ext xmlns:c16="http://schemas.microsoft.com/office/drawing/2014/chart" uri="{C3380CC4-5D6E-409C-BE32-E72D297353CC}">
              <c16:uniqueId val="{00000002-3842-4BB0-A85A-C9D61A856D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26.51</c:v>
                </c:pt>
                <c:pt idx="2">
                  <c:v>#N/A</c:v>
                </c:pt>
                <c:pt idx="3">
                  <c:v>20.72</c:v>
                </c:pt>
                <c:pt idx="4">
                  <c:v>#N/A</c:v>
                </c:pt>
                <c:pt idx="5">
                  <c:v>17.760000000000002</c:v>
                </c:pt>
                <c:pt idx="6">
                  <c:v>0</c:v>
                </c:pt>
                <c:pt idx="7">
                  <c:v>0</c:v>
                </c:pt>
                <c:pt idx="8">
                  <c:v>0</c:v>
                </c:pt>
                <c:pt idx="9">
                  <c:v>0</c:v>
                </c:pt>
              </c:numCache>
            </c:numRef>
          </c:val>
          <c:extLst>
            <c:ext xmlns:c16="http://schemas.microsoft.com/office/drawing/2014/chart" uri="{C3380CC4-5D6E-409C-BE32-E72D297353CC}">
              <c16:uniqueId val="{00000000-B6D8-4D05-BFC3-809ECF0D51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D8-4D05-BFC3-809ECF0D51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D8-4D05-BFC3-809ECF0D511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6D8-4D05-BFC3-809ECF0D5116}"/>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0.02</c:v>
                </c:pt>
                <c:pt idx="8">
                  <c:v>#N/A</c:v>
                </c:pt>
                <c:pt idx="9">
                  <c:v>0.04</c:v>
                </c:pt>
              </c:numCache>
            </c:numRef>
          </c:val>
          <c:extLst>
            <c:ext xmlns:c16="http://schemas.microsoft.com/office/drawing/2014/chart" uri="{C3380CC4-5D6E-409C-BE32-E72D297353CC}">
              <c16:uniqueId val="{00000004-B6D8-4D05-BFC3-809ECF0D5116}"/>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0.2</c:v>
                </c:pt>
                <c:pt idx="4">
                  <c:v>#N/A</c:v>
                </c:pt>
                <c:pt idx="5">
                  <c:v>0.05</c:v>
                </c:pt>
                <c:pt idx="6">
                  <c:v>#N/A</c:v>
                </c:pt>
                <c:pt idx="7">
                  <c:v>7.0000000000000007E-2</c:v>
                </c:pt>
                <c:pt idx="8">
                  <c:v>#N/A</c:v>
                </c:pt>
                <c:pt idx="9">
                  <c:v>0.04</c:v>
                </c:pt>
              </c:numCache>
            </c:numRef>
          </c:val>
          <c:extLst>
            <c:ext xmlns:c16="http://schemas.microsoft.com/office/drawing/2014/chart" uri="{C3380CC4-5D6E-409C-BE32-E72D297353CC}">
              <c16:uniqueId val="{00000005-B6D8-4D05-BFC3-809ECF0D511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0.46</c:v>
                </c:pt>
                <c:pt idx="4">
                  <c:v>#N/A</c:v>
                </c:pt>
                <c:pt idx="5">
                  <c:v>0.85</c:v>
                </c:pt>
                <c:pt idx="6">
                  <c:v>#N/A</c:v>
                </c:pt>
                <c:pt idx="7">
                  <c:v>0.39</c:v>
                </c:pt>
                <c:pt idx="8">
                  <c:v>#N/A</c:v>
                </c:pt>
                <c:pt idx="9">
                  <c:v>0.26</c:v>
                </c:pt>
              </c:numCache>
            </c:numRef>
          </c:val>
          <c:extLst>
            <c:ext xmlns:c16="http://schemas.microsoft.com/office/drawing/2014/chart" uri="{C3380CC4-5D6E-409C-BE32-E72D297353CC}">
              <c16:uniqueId val="{00000006-B6D8-4D05-BFC3-809ECF0D511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0.06</c:v>
                </c:pt>
                <c:pt idx="4">
                  <c:v>#N/A</c:v>
                </c:pt>
                <c:pt idx="5">
                  <c:v>0.61</c:v>
                </c:pt>
                <c:pt idx="6">
                  <c:v>#N/A</c:v>
                </c:pt>
                <c:pt idx="7">
                  <c:v>0.52</c:v>
                </c:pt>
                <c:pt idx="8">
                  <c:v>#N/A</c:v>
                </c:pt>
                <c:pt idx="9">
                  <c:v>0.54</c:v>
                </c:pt>
              </c:numCache>
            </c:numRef>
          </c:val>
          <c:extLst>
            <c:ext xmlns:c16="http://schemas.microsoft.com/office/drawing/2014/chart" uri="{C3380CC4-5D6E-409C-BE32-E72D297353CC}">
              <c16:uniqueId val="{00000007-B6D8-4D05-BFC3-809ECF0D5116}"/>
            </c:ext>
          </c:extLst>
        </c:ser>
        <c:ser>
          <c:idx val="8"/>
          <c:order val="8"/>
          <c:tx>
            <c:strRef>
              <c:f>データシート!$A$35</c:f>
              <c:strCache>
                <c:ptCount val="1"/>
                <c:pt idx="0">
                  <c:v>介護保険施設事業会計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3.34</c:v>
                </c:pt>
                <c:pt idx="2">
                  <c:v>#N/A</c:v>
                </c:pt>
                <c:pt idx="3">
                  <c:v>1.64</c:v>
                </c:pt>
                <c:pt idx="4">
                  <c:v>#N/A</c:v>
                </c:pt>
                <c:pt idx="5">
                  <c:v>1.44</c:v>
                </c:pt>
                <c:pt idx="6">
                  <c:v>#N/A</c:v>
                </c:pt>
                <c:pt idx="7">
                  <c:v>1.68</c:v>
                </c:pt>
                <c:pt idx="8">
                  <c:v>#N/A</c:v>
                </c:pt>
                <c:pt idx="9">
                  <c:v>2.23</c:v>
                </c:pt>
              </c:numCache>
            </c:numRef>
          </c:val>
          <c:extLst>
            <c:ext xmlns:c16="http://schemas.microsoft.com/office/drawing/2014/chart" uri="{C3380CC4-5D6E-409C-BE32-E72D297353CC}">
              <c16:uniqueId val="{00000008-B6D8-4D05-BFC3-809ECF0D51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9.7100000000000009</c:v>
                </c:pt>
                <c:pt idx="2">
                  <c:v>#N/A</c:v>
                </c:pt>
                <c:pt idx="3">
                  <c:v>11.49</c:v>
                </c:pt>
                <c:pt idx="4">
                  <c:v>#N/A</c:v>
                </c:pt>
                <c:pt idx="5">
                  <c:v>7.34</c:v>
                </c:pt>
                <c:pt idx="6">
                  <c:v>#N/A</c:v>
                </c:pt>
                <c:pt idx="7">
                  <c:v>6.71</c:v>
                </c:pt>
                <c:pt idx="8">
                  <c:v>#N/A</c:v>
                </c:pt>
                <c:pt idx="9">
                  <c:v>6.16</c:v>
                </c:pt>
              </c:numCache>
            </c:numRef>
          </c:val>
          <c:extLst>
            <c:ext xmlns:c16="http://schemas.microsoft.com/office/drawing/2014/chart" uri="{C3380CC4-5D6E-409C-BE32-E72D297353CC}">
              <c16:uniqueId val="{00000009-B6D8-4D05-BFC3-809ECF0D51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944</c:v>
                </c:pt>
                <c:pt idx="5">
                  <c:v>993</c:v>
                </c:pt>
                <c:pt idx="8">
                  <c:v>1008</c:v>
                </c:pt>
                <c:pt idx="11">
                  <c:v>1009</c:v>
                </c:pt>
                <c:pt idx="14">
                  <c:v>1047</c:v>
                </c:pt>
              </c:numCache>
            </c:numRef>
          </c:val>
          <c:extLst>
            <c:ext xmlns:c16="http://schemas.microsoft.com/office/drawing/2014/chart" uri="{C3380CC4-5D6E-409C-BE32-E72D297353CC}">
              <c16:uniqueId val="{00000000-1504-40D2-9FE7-3C46FA54E8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04-40D2-9FE7-3C46FA54E8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04-40D2-9FE7-3C46FA54E8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18</c:v>
                </c:pt>
                <c:pt idx="6">
                  <c:v>42</c:v>
                </c:pt>
                <c:pt idx="9">
                  <c:v>118</c:v>
                </c:pt>
                <c:pt idx="12">
                  <c:v>115</c:v>
                </c:pt>
              </c:numCache>
            </c:numRef>
          </c:val>
          <c:extLst>
            <c:ext xmlns:c16="http://schemas.microsoft.com/office/drawing/2014/chart" uri="{C3380CC4-5D6E-409C-BE32-E72D297353CC}">
              <c16:uniqueId val="{00000003-1504-40D2-9FE7-3C46FA54E8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0</c:v>
                </c:pt>
                <c:pt idx="6">
                  <c:v>0</c:v>
                </c:pt>
                <c:pt idx="9">
                  <c:v>0</c:v>
                </c:pt>
                <c:pt idx="12">
                  <c:v>0</c:v>
                </c:pt>
              </c:numCache>
            </c:numRef>
          </c:val>
          <c:extLst>
            <c:ext xmlns:c16="http://schemas.microsoft.com/office/drawing/2014/chart" uri="{C3380CC4-5D6E-409C-BE32-E72D297353CC}">
              <c16:uniqueId val="{00000004-1504-40D2-9FE7-3C46FA54E8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04-40D2-9FE7-3C46FA54E8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04-40D2-9FE7-3C46FA54E8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873</c:v>
                </c:pt>
                <c:pt idx="3">
                  <c:v>1231</c:v>
                </c:pt>
                <c:pt idx="6">
                  <c:v>1240</c:v>
                </c:pt>
                <c:pt idx="9">
                  <c:v>1172</c:v>
                </c:pt>
                <c:pt idx="12">
                  <c:v>1200</c:v>
                </c:pt>
              </c:numCache>
            </c:numRef>
          </c:val>
          <c:extLst>
            <c:ext xmlns:c16="http://schemas.microsoft.com/office/drawing/2014/chart" uri="{C3380CC4-5D6E-409C-BE32-E72D297353CC}">
              <c16:uniqueId val="{00000007-1504-40D2-9FE7-3C46FA54E8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166</c:v>
                </c:pt>
                <c:pt idx="2">
                  <c:v>#N/A</c:v>
                </c:pt>
                <c:pt idx="3">
                  <c:v>#N/A</c:v>
                </c:pt>
                <c:pt idx="4">
                  <c:v>256</c:v>
                </c:pt>
                <c:pt idx="5">
                  <c:v>#N/A</c:v>
                </c:pt>
                <c:pt idx="6">
                  <c:v>#N/A</c:v>
                </c:pt>
                <c:pt idx="7">
                  <c:v>274</c:v>
                </c:pt>
                <c:pt idx="8">
                  <c:v>#N/A</c:v>
                </c:pt>
                <c:pt idx="9">
                  <c:v>#N/A</c:v>
                </c:pt>
                <c:pt idx="10">
                  <c:v>281</c:v>
                </c:pt>
                <c:pt idx="11">
                  <c:v>#N/A</c:v>
                </c:pt>
                <c:pt idx="12">
                  <c:v>#N/A</c:v>
                </c:pt>
                <c:pt idx="13">
                  <c:v>268</c:v>
                </c:pt>
                <c:pt idx="14">
                  <c:v>#N/A</c:v>
                </c:pt>
              </c:numCache>
            </c:numRef>
          </c:val>
          <c:smooth val="0"/>
          <c:extLst>
            <c:ext xmlns:c16="http://schemas.microsoft.com/office/drawing/2014/chart" uri="{C3380CC4-5D6E-409C-BE32-E72D297353CC}">
              <c16:uniqueId val="{00000008-1504-40D2-9FE7-3C46FA54E8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11415</c:v>
                </c:pt>
                <c:pt idx="5">
                  <c:v>11251</c:v>
                </c:pt>
                <c:pt idx="8">
                  <c:v>11643</c:v>
                </c:pt>
                <c:pt idx="11">
                  <c:v>11478</c:v>
                </c:pt>
                <c:pt idx="14">
                  <c:v>10972</c:v>
                </c:pt>
              </c:numCache>
            </c:numRef>
          </c:val>
          <c:extLst>
            <c:ext xmlns:c16="http://schemas.microsoft.com/office/drawing/2014/chart" uri="{C3380CC4-5D6E-409C-BE32-E72D297353CC}">
              <c16:uniqueId val="{00000000-8F59-41B3-BB9D-25ADF016F2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c:v>
                </c:pt>
                <c:pt idx="5">
                  <c:v>17</c:v>
                </c:pt>
                <c:pt idx="8">
                  <c:v>8</c:v>
                </c:pt>
                <c:pt idx="11">
                  <c:v>3</c:v>
                </c:pt>
                <c:pt idx="14">
                  <c:v>1</c:v>
                </c:pt>
              </c:numCache>
            </c:numRef>
          </c:val>
          <c:extLst>
            <c:ext xmlns:c16="http://schemas.microsoft.com/office/drawing/2014/chart" uri="{C3380CC4-5D6E-409C-BE32-E72D297353CC}">
              <c16:uniqueId val="{00000001-8F59-41B3-BB9D-25ADF016F2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6178</c:v>
                </c:pt>
                <c:pt idx="5">
                  <c:v>6133</c:v>
                </c:pt>
                <c:pt idx="8">
                  <c:v>5895</c:v>
                </c:pt>
                <c:pt idx="11">
                  <c:v>5650</c:v>
                </c:pt>
                <c:pt idx="14">
                  <c:v>5640</c:v>
                </c:pt>
              </c:numCache>
            </c:numRef>
          </c:val>
          <c:extLst>
            <c:ext xmlns:c16="http://schemas.microsoft.com/office/drawing/2014/chart" uri="{C3380CC4-5D6E-409C-BE32-E72D297353CC}">
              <c16:uniqueId val="{00000002-8F59-41B3-BB9D-25ADF016F2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59-41B3-BB9D-25ADF016F2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59-41B3-BB9D-25ADF016F2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59-41B3-BB9D-25ADF016F2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1280</c:v>
                </c:pt>
                <c:pt idx="3">
                  <c:v>1211</c:v>
                </c:pt>
                <c:pt idx="6">
                  <c:v>1157</c:v>
                </c:pt>
                <c:pt idx="9">
                  <c:v>1067</c:v>
                </c:pt>
                <c:pt idx="12">
                  <c:v>1010</c:v>
                </c:pt>
              </c:numCache>
            </c:numRef>
          </c:val>
          <c:extLst>
            <c:ext xmlns:c16="http://schemas.microsoft.com/office/drawing/2014/chart" uri="{C3380CC4-5D6E-409C-BE32-E72D297353CC}">
              <c16:uniqueId val="{00000006-8F59-41B3-BB9D-25ADF016F2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1759</c:v>
                </c:pt>
                <c:pt idx="3">
                  <c:v>1752</c:v>
                </c:pt>
                <c:pt idx="6">
                  <c:v>1709</c:v>
                </c:pt>
                <c:pt idx="9">
                  <c:v>1623</c:v>
                </c:pt>
                <c:pt idx="12">
                  <c:v>1218</c:v>
                </c:pt>
              </c:numCache>
            </c:numRef>
          </c:val>
          <c:extLst>
            <c:ext xmlns:c16="http://schemas.microsoft.com/office/drawing/2014/chart" uri="{C3380CC4-5D6E-409C-BE32-E72D297353CC}">
              <c16:uniqueId val="{00000007-8F59-41B3-BB9D-25ADF016F2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1606</c:v>
                </c:pt>
                <c:pt idx="3">
                  <c:v>0</c:v>
                </c:pt>
                <c:pt idx="6">
                  <c:v>0</c:v>
                </c:pt>
                <c:pt idx="9">
                  <c:v>0</c:v>
                </c:pt>
                <c:pt idx="12">
                  <c:v>0</c:v>
                </c:pt>
              </c:numCache>
            </c:numRef>
          </c:val>
          <c:extLst>
            <c:ext xmlns:c16="http://schemas.microsoft.com/office/drawing/2014/chart" uri="{C3380CC4-5D6E-409C-BE32-E72D297353CC}">
              <c16:uniqueId val="{00000008-8F59-41B3-BB9D-25ADF016F2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59-41B3-BB9D-25ADF016F2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8976</c:v>
                </c:pt>
                <c:pt idx="3">
                  <c:v>10977</c:v>
                </c:pt>
                <c:pt idx="6">
                  <c:v>11385</c:v>
                </c:pt>
                <c:pt idx="9">
                  <c:v>11141</c:v>
                </c:pt>
                <c:pt idx="12">
                  <c:v>10821</c:v>
                </c:pt>
              </c:numCache>
            </c:numRef>
          </c:val>
          <c:extLst>
            <c:ext xmlns:c16="http://schemas.microsoft.com/office/drawing/2014/chart" uri="{C3380CC4-5D6E-409C-BE32-E72D297353CC}">
              <c16:uniqueId val="{0000000A-8F59-41B3-BB9D-25ADF016F2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59-41B3-BB9D-25ADF016F2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1488</c:v>
                </c:pt>
                <c:pt idx="1">
                  <c:v>1491</c:v>
                </c:pt>
                <c:pt idx="2">
                  <c:v>1579</c:v>
                </c:pt>
              </c:numCache>
            </c:numRef>
          </c:val>
          <c:extLst>
            <c:ext xmlns:c16="http://schemas.microsoft.com/office/drawing/2014/chart" uri="{C3380CC4-5D6E-409C-BE32-E72D297353CC}">
              <c16:uniqueId val="{00000000-A770-452B-AD41-BB1475E244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2233</c:v>
                </c:pt>
                <c:pt idx="1">
                  <c:v>2139</c:v>
                </c:pt>
                <c:pt idx="2">
                  <c:v>2044</c:v>
                </c:pt>
              </c:numCache>
            </c:numRef>
          </c:val>
          <c:extLst>
            <c:ext xmlns:c16="http://schemas.microsoft.com/office/drawing/2014/chart" uri="{C3380CC4-5D6E-409C-BE32-E72D297353CC}">
              <c16:uniqueId val="{00000001-A770-452B-AD41-BB1475E244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2856</c:v>
                </c:pt>
                <c:pt idx="1">
                  <c:v>2759</c:v>
                </c:pt>
                <c:pt idx="2">
                  <c:v>2987</c:v>
                </c:pt>
              </c:numCache>
            </c:numRef>
          </c:val>
          <c:extLst>
            <c:ext xmlns:c16="http://schemas.microsoft.com/office/drawing/2014/chart" uri="{C3380CC4-5D6E-409C-BE32-E72D297353CC}">
              <c16:uniqueId val="{00000002-A770-452B-AD41-BB1475E244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{0C365BDA-2812-4F08-9F59-416E96A3BDBF}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244-4689-9A2F-F8C9995D1E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{46AFC4FA-A014-415A-9BA0-7092984AE885}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44-4689-9A2F-F8C9995D1E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{A4094B39-EDAA-47A8-AA80-0396DAD33A29}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44-4689-9A2F-F8C9995D1E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{E623C10E-6AA1-4089-8203-016399FEEFE9}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44-4689-9A2F-F8C9995D1E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{04BDA7C8-E536-4C43-80D0-0FE1792993AA}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44-4689-9A2F-F8C9995D1E9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{8017CC38-5356-41AD-9B05-0C16D66BAED7}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244-4689-9A2F-F8C9995D1E9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{F672FCD6-91D6-4331-B0C7-8731C4E73960}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244-4689-9A2F-F8C9995D1E9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{E3EBF406-1C45-4FE0-BC90-17E9F09647D6}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244-4689-9A2F-F8C9995D1E9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{C5FB680E-DF3C-489C-90E1-B2560CFC47CC}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244-4689-9A2F-F8C9995D1E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72.2</c:v>
                </c:pt>
                <c:pt idx="16">
                  <c:v>71.7</c:v>
                </c:pt>
                <c:pt idx="24">
                  <c:v>75.099999999999994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44-4689-9A2F-F8C9995D1E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{4CB37B70-B9ED-4726-AAF3-8531024645A0}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244-4689-9A2F-F8C9995D1E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{E816001B-112A-4DB5-BE95-C79F3F8B4AEE}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44-4689-9A2F-F8C9995D1E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{9A006D38-A775-480A-9A61-3766FEA84511}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44-4689-9A2F-F8C9995D1E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{0ADE9F2A-87F7-43B0-824B-4C16AADA48CD}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44-4689-9A2F-F8C9995D1E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{C91F210C-D0E3-4AC2-B7CF-BB4FC90210E6}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44-4689-9A2F-F8C9995D1E9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{B4DBAB0F-02AB-4F9C-9BB6-6F66DA1647CE}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244-4689-9A2F-F8C9995D1E9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{873A3DC7-D938-4684-84CA-24AE9D74F0EE}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244-4689-9A2F-F8C9995D1E9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{3C750618-8FFD-4FDF-814A-D737F922A206}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244-4689-9A2F-F8C9995D1E9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{E94067B4-0F39-4DD4-BA41-C84D43E5860F}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244-4689-9A2F-F8C9995D1E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5244-4689-9A2F-F8C9995D1E97}"/>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{CB349C09-CCF3-45C5-8EEC-B08E17CC377E}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B97-4177-8E25-4105C2E55F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{A4C8DE57-AF27-431B-9F64-EF86D093E354}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97-4177-8E25-4105C2E55F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{5DCAEF48-B318-4E46-9BBF-8AC1F0083A94}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97-4177-8E25-4105C2E55F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{B56CE9B9-5054-4188-9CCD-FC5A1D80AFFA}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97-4177-8E25-4105C2E55F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{2726001B-B8BF-421C-82BF-11C782C33DDB}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97-4177-8E25-4105C2E55F4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{3FE68D83-614D-4018-9AD9-FB1ECA45DCC4}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B97-4177-8E25-4105C2E55F4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{CDF0DD3B-5A27-4D54-B0CD-A8D1B07B3C8C}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B97-4177-8E25-4105C2E55F4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{0693828C-C14B-4079-A68F-CE37922172BA}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B97-4177-8E25-4105C2E55F4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{D146FA10-D94A-4B25-AE43-2FE50BF18962}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B97-4177-8E25-4105C2E55F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4.3</c:v>
                </c:pt>
                <c:pt idx="16">
                  <c:v>5.0999999999999996</c:v>
                </c:pt>
                <c:pt idx="24">
                  <c:v>6</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B97-4177-8E25-4105C2E55F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{617C7D1B-68AD-4444-B679-DA46D59E49D8}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B97-4177-8E25-4105C2E55F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{8DB5E1C8-2924-4135-AD62-3D1C55E7553D}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97-4177-8E25-4105C2E55F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{D1A39AF1-A4CE-42D6-A650-D42FD0ECB808}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97-4177-8E25-4105C2E55F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{C8B5EE9C-DC5F-46BC-AE10-F8E529926C9C}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97-4177-8E25-4105C2E55F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{B35DF7D9-0928-418C-B600-10E5965A048B}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97-4177-8E25-4105C2E55F4A}"/>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{5E974B63-A381-4486-AF2E-B1E420798D98}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B97-4177-8E25-4105C2E55F4A}"/>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{55976F24-65E2-47D8-82AA-84E93C307723}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B97-4177-8E25-4105C2E55F4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{AC239AF6-84A7-4CF2-BD42-223DA968D497}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B97-4177-8E25-4105C2E55F4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{F413C4BE-FABC-4F16-ADD9-CAB27D6C38E2}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B97-4177-8E25-4105C2E55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DB97-4177-8E25-4105C2E55F4A}"/>
            </c:ext>
          </c:extLst>
        </c:ser>
        <c:dLbls>
          <c:showLegendKey val="0"/>
          <c:showVal val="1"/>
          <c:showCatName val="0"/>
          <c:showSerName val="0"/>
          <c:showPercent val="0"/>
          <c:showBubbleSize val="0"/>
        </c:dLbls>
        <c:axId val="84219776"/>
        <c:axId val="84234240"/>
      </c:scatterChart>
      <c:valAx>
        <c:axId val="84219776"/>
        <c:scaling>
          <c:orientation val="minMax"/>
          <c:max val="9.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普通建設事業の選択と集中、新規発行額の抑制や低金利での借入に努めるとともに、交付税算入見込額が大きな地方債の活用を進めている。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元利償還金については、公立病院の再編により、病院事業から債務承継を行っており、平成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年度から公営企業債の元利償還金に対する繰入金が減り、元利償還金が増えている状況にある。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また、組合等が起こした地方債の元利償還金に対する負担金等については、小豆島中央病院設立時の医療機器整備などに係る返済が開始したため増加している。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合併以降、黒字決算による財調・減債基金への積立等、充当可能基金が維持できている。</a:t>
          </a:r>
          <a:endParaRPr lang="ja-JP" altLang="ja-JP" sz="1400">
            <a:effectLst/>
          </a:endParaRPr>
        </a:p>
        <a:p>
          <a:pPr rtl="0"/>
          <a:r>
            <a:rPr lang="ja-JP" altLang="ja-JP" sz="1100" b="0" i="0" baseline="0">
              <a:solidFill>
                <a:schemeClr val="dk1"/>
              </a:solidFill>
              <a:effectLst/>
              <a:latin typeface="+mn-lt"/>
              <a:ea typeface="+mn-ea"/>
              <a:cs typeface="+mn-cs"/>
            </a:rPr>
            <a:t>　また、交付税措置見込が大きな地方債の活用を進めるとともに、後年度負担の適正化のため、臨時財政対策債の発行を抑制した結果、</a:t>
          </a:r>
          <a:r>
            <a:rPr lang="ja-JP" altLang="ja-JP" sz="1100">
              <a:solidFill>
                <a:schemeClr val="dk1"/>
              </a:solidFill>
              <a:effectLst/>
              <a:latin typeface="+mn-lt"/>
              <a:ea typeface="+mn-ea"/>
              <a:cs typeface="+mn-cs"/>
            </a:rPr>
            <a:t>実際の償還が発生していない債権に対する</a:t>
          </a:r>
          <a:r>
            <a:rPr lang="ja-JP" altLang="ja-JP" sz="1100" b="0" i="0" baseline="0">
              <a:solidFill>
                <a:schemeClr val="dk1"/>
              </a:solidFill>
              <a:effectLst/>
              <a:latin typeface="+mn-lt"/>
              <a:ea typeface="+mn-ea"/>
              <a:cs typeface="+mn-cs"/>
            </a:rPr>
            <a:t>基準財政需要額算入見込額が増加している。</a:t>
          </a:r>
          <a:endParaRPr lang="ja-JP" altLang="ja-JP" sz="1400">
            <a:effectLst/>
          </a:endParaRPr>
        </a:p>
        <a:p>
          <a:pPr rtl="0"/>
          <a:r>
            <a:rPr lang="ja-JP" altLang="ja-JP" sz="1100" b="0" i="0" baseline="0">
              <a:solidFill>
                <a:schemeClr val="dk1"/>
              </a:solidFill>
              <a:effectLst/>
              <a:latin typeface="+mn-lt"/>
              <a:ea typeface="+mn-ea"/>
              <a:cs typeface="+mn-cs"/>
            </a:rPr>
            <a:t>　組合等負担等見込額は、小豆地区広域行政事務組合の常備消防に係る公債費（庁舎建設・ヘリポートなど）負担や、小豆島中央病院企業団の病院建設に係る公債費負担が大きなものである。</a:t>
          </a:r>
          <a:endParaRPr lang="ja-JP" altLang="ja-JP" sz="1400">
            <a:effectLst/>
          </a:endParaRPr>
        </a:p>
        <a:p>
          <a:pPr rtl="0"/>
          <a:r>
            <a:rPr lang="ja-JP" altLang="ja-JP" sz="1100" b="0" i="0" baseline="0">
              <a:solidFill>
                <a:schemeClr val="dk1"/>
              </a:solidFill>
              <a:effectLst/>
              <a:latin typeface="+mn-lt"/>
              <a:ea typeface="+mn-ea"/>
              <a:cs typeface="+mn-cs"/>
            </a:rPr>
            <a:t>　また、公立病院の再編により、病院事業から債務承継を行っており、平成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年度から公営企業債等繰入金額が減り、一般会計等に係る地方債の現在高が増えている状況にある。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香川県小豆島町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前年度と比較し</a:t>
          </a:r>
          <a:r>
            <a:rPr kumimoji="1" lang="en-US" altLang="ja-JP" sz="1200">
              <a:solidFill>
                <a:schemeClr val="dk1"/>
              </a:solidFill>
              <a:effectLst/>
              <a:latin typeface="游ゴシック" panose="020B0400000000000000" pitchFamily="50" charset="-128"/>
              <a:ea typeface="游ゴシック" panose="020B0400000000000000" pitchFamily="50" charset="-128"/>
              <a:cs typeface="+mn-cs"/>
            </a:rPr>
            <a:t>220</a:t>
          </a: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百万円増額している。これは、一般廃棄物最終処分場整備事業に係る国庫補助金が次年度以降も含めて一括交付されたことから、後年度分をいったん基金に積み立てたこと（</a:t>
          </a:r>
          <a:r>
            <a:rPr kumimoji="1" lang="en-US" altLang="ja-JP" sz="1200">
              <a:solidFill>
                <a:schemeClr val="dk1"/>
              </a:solidFill>
              <a:effectLst/>
              <a:latin typeface="游ゴシック" panose="020B0400000000000000" pitchFamily="50" charset="-128"/>
              <a:ea typeface="游ゴシック" panose="020B0400000000000000" pitchFamily="50" charset="-128"/>
              <a:cs typeface="+mn-cs"/>
            </a:rPr>
            <a:t>292,224</a:t>
          </a: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千円）が大きな要因である。</a:t>
          </a:r>
          <a:endParaRPr kumimoji="1" lang="en-US" altLang="ja-JP" sz="12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lt"/>
              <a:ea typeface="+mn-ea"/>
              <a:cs typeface="+mn-cs"/>
            </a:rPr>
            <a:t>　財政調整基金については、標準財政規模の</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％程度（約</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億円）を残高水準の目安とし、財源の過不足等を調整するために活用しながらも引き続き災害が発生した場合や経済情勢の著しい変動が生じた場合を想定して積み増しを行う。</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減債基金については、償還期限を繰り上げて町債の償還を行う場合や年度によって町債の償還が多額になる場合に財源として活用する。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その他特定目的基金については、各条例の目的に沿った事業実施に必要な積み立てや事業実施のために活用する。</a:t>
          </a:r>
          <a:endParaRPr lang="ja-JP" altLang="ja-JP" sz="1200">
            <a:effectLst/>
          </a:endParaRPr>
        </a:p>
        <a:p>
          <a:r>
            <a:rPr kumimoji="1" lang="ja-JP" altLang="ja-JP" sz="1200">
              <a:solidFill>
                <a:schemeClr val="dk1"/>
              </a:solidFill>
              <a:effectLst/>
              <a:latin typeface="+mn-lt"/>
              <a:ea typeface="+mn-ea"/>
              <a:cs typeface="+mn-cs"/>
            </a:rPr>
            <a:t>　全体的な方針としては、超高齢化社会の進展に伴う、社会保障関係費の増加、公共施設の老朽化に伴う更新費用の増加など、財政需要の増加が見込まれるため、歳入確保の観点からも活用を進めていく。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各条例の目的に沿った事業に活用。</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　各種まちづくり施策の財源としてふるさとづくり基金（</a:t>
          </a:r>
          <a:r>
            <a:rPr kumimoji="1" lang="en-US" altLang="ja-JP" sz="1200">
              <a:solidFill>
                <a:schemeClr val="dk1"/>
              </a:solidFill>
              <a:effectLst/>
              <a:latin typeface="游ゴシック" panose="020B0400000000000000" pitchFamily="50" charset="-128"/>
              <a:ea typeface="游ゴシック" panose="020B0400000000000000" pitchFamily="50" charset="-128"/>
              <a:cs typeface="+mn-cs"/>
            </a:rPr>
            <a:t>63</a:t>
          </a: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百万円）や瀬戸内国際芸術祭の財源として地域振興基金（</a:t>
          </a:r>
          <a:r>
            <a:rPr kumimoji="1" lang="en-US" altLang="ja-JP" sz="1200">
              <a:solidFill>
                <a:schemeClr val="dk1"/>
              </a:solidFill>
              <a:effectLst/>
              <a:latin typeface="游ゴシック" panose="020B0400000000000000" pitchFamily="50" charset="-128"/>
              <a:ea typeface="游ゴシック" panose="020B0400000000000000" pitchFamily="50" charset="-128"/>
              <a:cs typeface="+mn-cs"/>
            </a:rPr>
            <a:t>38</a:t>
          </a: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百万円）を活用した一方で、</a:t>
          </a:r>
          <a:r>
            <a:rPr kumimoji="1" lang="ja-JP" altLang="ja-JP" sz="1200">
              <a:solidFill>
                <a:schemeClr val="dk1"/>
              </a:solidFill>
              <a:effectLst/>
              <a:latin typeface="游ゴシック" panose="020B0400000000000000" pitchFamily="50" charset="-128"/>
              <a:ea typeface="游ゴシック" panose="020B0400000000000000" pitchFamily="50" charset="-128"/>
              <a:cs typeface="+mn-cs"/>
            </a:rPr>
            <a:t>一般廃棄物最終処分場整備事業に係る国庫補助金が次年度以降も含めて一括交付されたことから、後年度分をいったん基金に積み立てた（</a:t>
          </a:r>
          <a:r>
            <a:rPr kumimoji="1" lang="en-US" altLang="ja-JP" sz="1200">
              <a:solidFill>
                <a:schemeClr val="dk1"/>
              </a:solidFill>
              <a:effectLst/>
              <a:latin typeface="游ゴシック" panose="020B0400000000000000" pitchFamily="50" charset="-128"/>
              <a:ea typeface="游ゴシック" panose="020B0400000000000000" pitchFamily="50" charset="-128"/>
              <a:cs typeface="+mn-cs"/>
            </a:rPr>
            <a:t>292</a:t>
          </a: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百万</a:t>
          </a:r>
          <a:r>
            <a:rPr kumimoji="1" lang="ja-JP" altLang="ja-JP" sz="1200">
              <a:solidFill>
                <a:schemeClr val="dk1"/>
              </a:solidFill>
              <a:effectLst/>
              <a:latin typeface="游ゴシック" panose="020B0400000000000000" pitchFamily="50" charset="-128"/>
              <a:ea typeface="游ゴシック" panose="020B0400000000000000" pitchFamily="50" charset="-128"/>
              <a:cs typeface="+mn-cs"/>
            </a:rPr>
            <a:t>円）</a:t>
          </a: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ため</a:t>
          </a:r>
          <a:r>
            <a:rPr kumimoji="1" lang="en-US" altLang="ja-JP" sz="1200">
              <a:solidFill>
                <a:schemeClr val="dk1"/>
              </a:solidFill>
              <a:effectLst/>
              <a:latin typeface="游ゴシック" panose="020B0400000000000000" pitchFamily="50" charset="-128"/>
              <a:ea typeface="游ゴシック" panose="020B0400000000000000" pitchFamily="50" charset="-128"/>
              <a:cs typeface="+mn-cs"/>
            </a:rPr>
            <a:t>228</a:t>
          </a: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百万円の増となっている</a:t>
          </a:r>
          <a:r>
            <a:rPr kumimoji="1" lang="ja-JP" altLang="ja-JP" sz="12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200">
            <a:effectLst/>
            <a:latin typeface="游ゴシック" panose="020B0400000000000000" pitchFamily="50" charset="-128"/>
            <a:ea typeface="游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今後も、条例の目的に沿った事業に活用する。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財源の過不足等を調整するための取崩額が前年度</a:t>
          </a:r>
          <a:r>
            <a:rPr kumimoji="1" lang="ja-JP" altLang="en-US" sz="1200">
              <a:solidFill>
                <a:schemeClr val="dk1"/>
              </a:solidFill>
              <a:effectLst/>
              <a:latin typeface="+mn-lt"/>
              <a:ea typeface="+mn-ea"/>
              <a:cs typeface="+mn-cs"/>
            </a:rPr>
            <a:t>比△</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200</a:t>
          </a:r>
          <a:r>
            <a:rPr kumimoji="1" lang="ja-JP" altLang="ja-JP" sz="1200">
              <a:solidFill>
                <a:schemeClr val="dk1"/>
              </a:solidFill>
              <a:effectLst/>
              <a:latin typeface="+mn-lt"/>
              <a:ea typeface="+mn-ea"/>
              <a:cs typeface="+mn-cs"/>
            </a:rPr>
            <a:t>百万で、決算剰余金処分による積み立てが</a:t>
          </a:r>
          <a:r>
            <a:rPr kumimoji="1" lang="en-US" altLang="ja-JP" sz="1200">
              <a:solidFill>
                <a:schemeClr val="dk1"/>
              </a:solidFill>
              <a:effectLst/>
              <a:latin typeface="+mn-lt"/>
              <a:ea typeface="+mn-ea"/>
              <a:cs typeface="+mn-cs"/>
            </a:rPr>
            <a:t>185</a:t>
          </a:r>
          <a:r>
            <a:rPr kumimoji="1" lang="ja-JP" altLang="en-US" sz="1200">
              <a:solidFill>
                <a:schemeClr val="dk1"/>
              </a:solidFill>
              <a:effectLst/>
              <a:latin typeface="+mn-lt"/>
              <a:ea typeface="+mn-ea"/>
              <a:cs typeface="+mn-cs"/>
            </a:rPr>
            <a:t>百</a:t>
          </a:r>
          <a:r>
            <a:rPr kumimoji="1" lang="ja-JP" altLang="ja-JP" sz="1200">
              <a:solidFill>
                <a:schemeClr val="dk1"/>
              </a:solidFill>
              <a:effectLst/>
              <a:latin typeface="+mn-lt"/>
              <a:ea typeface="+mn-ea"/>
              <a:cs typeface="+mn-cs"/>
            </a:rPr>
            <a:t>万円（対前年比△</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百万円）となり、対前年比</a:t>
          </a:r>
          <a:r>
            <a:rPr kumimoji="1" lang="en-US" altLang="ja-JP" sz="1200">
              <a:solidFill>
                <a:schemeClr val="dk1"/>
              </a:solidFill>
              <a:effectLst/>
              <a:latin typeface="+mn-lt"/>
              <a:ea typeface="+mn-ea"/>
              <a:cs typeface="+mn-cs"/>
            </a:rPr>
            <a:t>88</a:t>
          </a:r>
          <a:r>
            <a:rPr kumimoji="1" lang="ja-JP" altLang="en-US" sz="1200">
              <a:solidFill>
                <a:schemeClr val="dk1"/>
              </a:solidFill>
              <a:effectLst/>
              <a:latin typeface="+mn-lt"/>
              <a:ea typeface="+mn-ea"/>
              <a:cs typeface="+mn-cs"/>
            </a:rPr>
            <a:t>百万円の</a:t>
          </a:r>
          <a:r>
            <a:rPr kumimoji="1" lang="ja-JP" altLang="ja-JP" sz="1200">
              <a:solidFill>
                <a:schemeClr val="dk1"/>
              </a:solidFill>
              <a:effectLst/>
              <a:latin typeface="+mn-lt"/>
              <a:ea typeface="+mn-ea"/>
              <a:cs typeface="+mn-cs"/>
            </a:rPr>
            <a:t>増となっている。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本町においては、標準財政規模の</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％程度（約</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億円）を残高水準の目安としており、年度間の財源の調整を行い、財政の健全性を確保するために活用する。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年度は、庁舎再編に伴い継承した旧内海病院の残債の償還の財源として活用したため、減額となっている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償還期限を繰り上げて町債の償還を行う場合や、年度によって町債の償還が多額になる場合に財源として活用することとしており、当面は旧内海病院の残債償還の財源として活用する。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14,474
14,323
95.59
9,791,018
9,283,813
333,795
5,416,162
9,422,140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償却率は類似団体や全国平均、香川県平均より高い水準にあり、老朽化した資産が多いといえる。令和元年度に策定した集中改革プランにおいて、高度の危険性や老朽化等により住民生活に必要が認められない施設については、廃止・除却を進めるという方針を掲げ、老朽化した施設の廃止・除却を進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償却率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の改善に向けて取り組んでいる最中である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418965"/>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8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8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025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04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02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48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35288</xdr:rowOff>
    </xdr:from>
    <xdr:to>
      <xdr:col>19</xdr:col>
      <xdr:colOff>187325</xdr:colOff>
      <xdr:row>32</xdr:row>
      <xdr:rowOff>136888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5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101872</xdr:rowOff>
    </xdr:from>
    <xdr:to>
      <xdr:col>15</xdr:col>
      <xdr:colOff>187325</xdr:colOff>
      <xdr:row>32</xdr:row>
      <xdr:rowOff>32022</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54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152672</xdr:rowOff>
    </xdr:from>
    <xdr:to>
      <xdr:col>19</xdr:col>
      <xdr:colOff>136525</xdr:colOff>
      <xdr:row>32</xdr:row>
      <xdr:rowOff>86088</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3289300" y="5467622"/>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117294</xdr:rowOff>
    </xdr:from>
    <xdr:to>
      <xdr:col>11</xdr:col>
      <xdr:colOff>187325</xdr:colOff>
      <xdr:row>32</xdr:row>
      <xdr:rowOff>47444</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54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152672</xdr:rowOff>
    </xdr:from>
    <xdr:to>
      <xdr:col>15</xdr:col>
      <xdr:colOff>136525</xdr:colOff>
      <xdr:row>31</xdr:row>
      <xdr:rowOff>168094</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2527300" y="5467622"/>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458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99" name="n_4aveValue有形固定資産減価償却率">
          <a:extLst>
            <a:ext uri="{FF2B5EF4-FFF2-40B4-BE49-F238E27FC236}">
              <a16:creationId xmlns:a16="http://schemas.microsoft.com/office/drawing/2014/main" id="{00000000-0008-0000-0000-000063000000}"/>
            </a:ext>
          </a:extLst>
        </xdr:cNvPr>
        <xdr:cNvSpPr txBox="1"/>
      </xdr:nvSpPr>
      <xdr:spPr>
        <a:xfrm>
          <a:off x="1562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128015</xdr:rowOff>
    </xdr:from>
    <xdr:ext cx="405111" cy="259045"/>
    <xdr:sp macro="" textlink="">
      <xdr:nvSpPr>
        <xdr:cNvPr id="100" name="n_1mainValue有形固定資産減価償却率">
          <a:extLst>
            <a:ext uri="{FF2B5EF4-FFF2-40B4-BE49-F238E27FC236}">
              <a16:creationId xmlns:a16="http://schemas.microsoft.com/office/drawing/2014/main" id="{00000000-0008-0000-0000-000064000000}"/>
            </a:ext>
          </a:extLst>
        </xdr:cNvPr>
        <xdr:cNvSpPr txBox="1"/>
      </xdr:nvSpPr>
      <xdr:spPr>
        <a:xfrm>
          <a:off x="3836044" y="561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23149</xdr:rowOff>
    </xdr:from>
    <xdr:ext cx="405111" cy="259045"/>
    <xdr:sp macro="" textlink="">
      <xdr:nvSpPr>
        <xdr:cNvPr id="101" name="n_2mainValue有形固定資産減価償却率">
          <a:extLst>
            <a:ext uri="{FF2B5EF4-FFF2-40B4-BE49-F238E27FC236}">
              <a16:creationId xmlns:a16="http://schemas.microsoft.com/office/drawing/2014/main" id="{00000000-0008-0000-0000-000065000000}"/>
            </a:ext>
          </a:extLst>
        </xdr:cNvPr>
        <xdr:cNvSpPr txBox="1"/>
      </xdr:nvSpPr>
      <xdr:spPr>
        <a:xfrm>
          <a:off x="3086744" y="5509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38571</xdr:rowOff>
    </xdr:from>
    <xdr:ext cx="405111" cy="259045"/>
    <xdr:sp macro="" textlink="">
      <xdr:nvSpPr>
        <xdr:cNvPr id="102" name="n_3mainValue有形固定資産減価償却率">
          <a:extLst>
            <a:ext uri="{FF2B5EF4-FFF2-40B4-BE49-F238E27FC236}">
              <a16:creationId xmlns:a16="http://schemas.microsoft.com/office/drawing/2014/main" id="{00000000-0008-0000-0000-000066000000}"/>
            </a:ext>
          </a:extLst>
        </xdr:cNvPr>
        <xdr:cNvSpPr txBox="1"/>
      </xdr:nvSpPr>
      <xdr:spPr>
        <a:xfrm>
          <a:off x="2324744" y="5524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債務償還比率は類似団体平均を</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わずかに</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上回っているが、</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全国平均及び</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香川県平均</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下回っている状況である。分子にあたる将来負担額については、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し尿処理施設の大規模改修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一部事務組合が管理する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消防庁舎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建設時の町債</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の償還が始まったことから減少傾向にある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。また、分母にあた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る経常一般財源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関し</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、集中改革プランに基づ</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く</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職員数の削減等</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経常経費</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縮減</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しており、引き続き債務償還比率の維持・改善に向けて取り組んでいく</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4541308"/>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5929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9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4966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02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0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159202</xdr:rowOff>
    </xdr:from>
    <xdr:to>
      <xdr:col>76</xdr:col>
      <xdr:colOff>73025</xdr:colOff>
      <xdr:row>30</xdr:row>
      <xdr:rowOff>89352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1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137629</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10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133124</xdr:rowOff>
    </xdr:from>
    <xdr:to>
      <xdr:col>72</xdr:col>
      <xdr:colOff>123825</xdr:colOff>
      <xdr:row>31</xdr:row>
      <xdr:rowOff>63274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2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38552</xdr:rowOff>
    </xdr:from>
    <xdr:to>
      <xdr:col>76</xdr:col>
      <xdr:colOff>22225</xdr:colOff>
      <xdr:row>31</xdr:row>
      <xdr:rowOff>12474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182052"/>
          <a:ext cx="711200" cy="14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151955</xdr:rowOff>
    </xdr:from>
    <xdr:to>
      <xdr:col>68</xdr:col>
      <xdr:colOff>123825</xdr:colOff>
      <xdr:row>31</xdr:row>
      <xdr:rowOff>82105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2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12474</xdr:rowOff>
    </xdr:from>
    <xdr:to>
      <xdr:col>72</xdr:col>
      <xdr:colOff>73025</xdr:colOff>
      <xdr:row>31</xdr:row>
      <xdr:rowOff>31305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5327424"/>
          <a:ext cx="762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129886</xdr:rowOff>
    </xdr:from>
    <xdr:to>
      <xdr:col>64</xdr:col>
      <xdr:colOff>123825</xdr:colOff>
      <xdr:row>31</xdr:row>
      <xdr:rowOff>60036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2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9236</xdr:rowOff>
    </xdr:from>
    <xdr:to>
      <xdr:col>68</xdr:col>
      <xdr:colOff>73025</xdr:colOff>
      <xdr:row>31</xdr:row>
      <xdr:rowOff>31305</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2560300" y="5324186"/>
          <a:ext cx="76200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16588</xdr:rowOff>
    </xdr:from>
    <xdr:to>
      <xdr:col>60</xdr:col>
      <xdr:colOff>123825</xdr:colOff>
      <xdr:row>29</xdr:row>
      <xdr:rowOff>118188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49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67388</xdr:rowOff>
    </xdr:from>
    <xdr:to>
      <xdr:col>64</xdr:col>
      <xdr:colOff>73025</xdr:colOff>
      <xdr:row>31</xdr:row>
      <xdr:rowOff>9236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5039438"/>
          <a:ext cx="762000" cy="28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4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25424</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1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54401</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536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73232</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53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51163</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53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134715</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47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14,474
14,323
95.59
9,791,018
9,283,813
333,795
5,416,162
9,422,140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111125</xdr:rowOff>
    </xdr:from>
    <xdr:to>
      <xdr:col>15</xdr:col>
      <xdr:colOff>101600</xdr:colOff>
      <xdr:row>41</xdr:row>
      <xdr:rowOff>41275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161925</xdr:rowOff>
    </xdr:from>
    <xdr:to>
      <xdr:col>19</xdr:col>
      <xdr:colOff>177800</xdr:colOff>
      <xdr:row>40</xdr:row>
      <xdr:rowOff>167640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908300" y="7019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101600</xdr:rowOff>
    </xdr:from>
    <xdr:to>
      <xdr:col>10</xdr:col>
      <xdr:colOff>165100</xdr:colOff>
      <xdr:row>41</xdr:row>
      <xdr:rowOff>31750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196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152400</xdr:rowOff>
    </xdr:from>
    <xdr:to>
      <xdr:col>15</xdr:col>
      <xdr:colOff>50800</xdr:colOff>
      <xdr:row>40</xdr:row>
      <xdr:rowOff>161925</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2019300" y="7010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1" name="n_4aveValue【道路】&#10;有形固定資産減価償却率">
          <a:extLst>
            <a:ext uri="{FF2B5EF4-FFF2-40B4-BE49-F238E27FC236}">
              <a16:creationId xmlns:a16="http://schemas.microsoft.com/office/drawing/2014/main" id="{00000000-0008-0000-0100-000051000000}"/>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32402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22877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45803</xdr:rowOff>
    </xdr:from>
    <xdr:to>
      <xdr:col>50</xdr:col>
      <xdr:colOff>165100</xdr:colOff>
      <xdr:row>40</xdr:row>
      <xdr:rowOff>147403</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9588500" y="69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49746</xdr:rowOff>
    </xdr:from>
    <xdr:to>
      <xdr:col>46</xdr:col>
      <xdr:colOff>38100</xdr:colOff>
      <xdr:row>40</xdr:row>
      <xdr:rowOff>151346</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9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96603</xdr:rowOff>
    </xdr:from>
    <xdr:to>
      <xdr:col>50</xdr:col>
      <xdr:colOff>114300</xdr:colOff>
      <xdr:row>40</xdr:row>
      <xdr:rowOff>100546</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6954603"/>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54566</xdr:rowOff>
    </xdr:from>
    <xdr:to>
      <xdr:col>41</xdr:col>
      <xdr:colOff>101600</xdr:colOff>
      <xdr:row>40</xdr:row>
      <xdr:rowOff>156166</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69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100546</xdr:rowOff>
    </xdr:from>
    <xdr:to>
      <xdr:col>45</xdr:col>
      <xdr:colOff>177800</xdr:colOff>
      <xdr:row>40</xdr:row>
      <xdr:rowOff>105366</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61300" y="6958546"/>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32" name="n_4aveValue【道路】&#10;一人当たり延長">
          <a:extLst>
            <a:ext uri="{FF2B5EF4-FFF2-40B4-BE49-F238E27FC236}">
              <a16:creationId xmlns:a16="http://schemas.microsoft.com/office/drawing/2014/main" id="{00000000-0008-0000-0100-000084000000}"/>
            </a:ext>
          </a:extLst>
        </xdr:cNvPr>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138530</xdr:rowOff>
    </xdr:from>
    <xdr:ext cx="534377" cy="259045"/>
    <xdr:sp macro="" textlink="">
      <xdr:nvSpPr>
        <xdr:cNvPr id="133" name="n_1mainValue【道路】&#10;一人当たり延長">
          <a:extLst>
            <a:ext uri="{FF2B5EF4-FFF2-40B4-BE49-F238E27FC236}">
              <a16:creationId xmlns:a16="http://schemas.microsoft.com/office/drawing/2014/main" id="{00000000-0008-0000-0100-000085000000}"/>
            </a:ext>
          </a:extLst>
        </xdr:cNvPr>
        <xdr:cNvSpPr txBox="1"/>
      </xdr:nvSpPr>
      <xdr:spPr>
        <a:xfrm>
          <a:off x="9359411" y="69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142473</xdr:rowOff>
    </xdr:from>
    <xdr:ext cx="534377" cy="259045"/>
    <xdr:sp macro="" textlink="">
      <xdr:nvSpPr>
        <xdr:cNvPr id="134" name="n_2mainValue【道路】&#10;一人当たり延長">
          <a:extLst>
            <a:ext uri="{FF2B5EF4-FFF2-40B4-BE49-F238E27FC236}">
              <a16:creationId xmlns:a16="http://schemas.microsoft.com/office/drawing/2014/main" id="{00000000-0008-0000-0100-000086000000}"/>
            </a:ext>
          </a:extLst>
        </xdr:cNvPr>
        <xdr:cNvSpPr txBox="1"/>
      </xdr:nvSpPr>
      <xdr:spPr>
        <a:xfrm>
          <a:off x="8483111" y="70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147293</xdr:rowOff>
    </xdr:from>
    <xdr:ext cx="534377" cy="259045"/>
    <xdr:sp macro="" textlink="">
      <xdr:nvSpPr>
        <xdr:cNvPr id="135" name="n_3mainValue【道路】&#10;一人当たり延長">
          <a:extLst>
            <a:ext uri="{FF2B5EF4-FFF2-40B4-BE49-F238E27FC236}">
              <a16:creationId xmlns:a16="http://schemas.microsoft.com/office/drawing/2014/main" id="{00000000-0008-0000-0100-000087000000}"/>
            </a:ext>
          </a:extLst>
        </xdr:cNvPr>
        <xdr:cNvSpPr txBox="1"/>
      </xdr:nvSpPr>
      <xdr:spPr>
        <a:xfrm>
          <a:off x="7594111" y="70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公営住宅】&#10;有形固定資産減価償却率グラフ枠">
          <a:extLst>
            <a:ext uri="{FF2B5EF4-FFF2-40B4-BE49-F238E27FC236}">
              <a16:creationId xmlns:a16="http://schemas.microsoft.com/office/drawing/2014/main" id="{00000000-0008-0000-0100-0000A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7" name="【公営住宅】&#10;有形固定資産減価償却率最小値テキスト">
          <a:extLst>
            <a:ext uri="{FF2B5EF4-FFF2-40B4-BE49-F238E27FC236}">
              <a16:creationId xmlns:a16="http://schemas.microsoft.com/office/drawing/2014/main" id="{00000000-0008-0000-0100-0000B1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179" name="【公営住宅】&#10;有形固定資産減価償却率最大値テキスト">
          <a:extLst>
            <a:ext uri="{FF2B5EF4-FFF2-40B4-BE49-F238E27FC236}">
              <a16:creationId xmlns:a16="http://schemas.microsoft.com/office/drawing/2014/main" id="{00000000-0008-0000-0100-0000B3000000}"/>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181" name="【公営住宅】&#10;有形固定資産減価償却率平均値テキスト">
          <a:extLst>
            <a:ext uri="{FF2B5EF4-FFF2-40B4-BE49-F238E27FC236}">
              <a16:creationId xmlns:a16="http://schemas.microsoft.com/office/drawing/2014/main" id="{00000000-0008-0000-0100-0000B5000000}"/>
            </a:ext>
          </a:extLst>
        </xdr:cNvPr>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186" name="フローチャート: 判断 185">
          <a:extLst>
            <a:ext uri="{FF2B5EF4-FFF2-40B4-BE49-F238E27FC236}">
              <a16:creationId xmlns:a16="http://schemas.microsoft.com/office/drawing/2014/main" id="{00000000-0008-0000-0100-0000BA000000}"/>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xdr:rowOff>
    </xdr:from>
    <xdr:to>
      <xdr:col>20</xdr:col>
      <xdr:colOff>38100</xdr:colOff>
      <xdr:row>84</xdr:row>
      <xdr:rowOff>107950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151130</xdr:rowOff>
    </xdr:from>
    <xdr:to>
      <xdr:col>15</xdr:col>
      <xdr:colOff>101600</xdr:colOff>
      <xdr:row>84</xdr:row>
      <xdr:rowOff>81280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57150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443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133986</xdr:rowOff>
    </xdr:from>
    <xdr:to>
      <xdr:col>10</xdr:col>
      <xdr:colOff>165100</xdr:colOff>
      <xdr:row>84</xdr:row>
      <xdr:rowOff>64136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13336</xdr:rowOff>
    </xdr:from>
    <xdr:to>
      <xdr:col>15</xdr:col>
      <xdr:colOff>50800</xdr:colOff>
      <xdr:row>84</xdr:row>
      <xdr:rowOff>30480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44151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197" name="n_1aveValue【公営住宅】&#10;有形固定資産減価償却率">
          <a:extLst>
            <a:ext uri="{FF2B5EF4-FFF2-40B4-BE49-F238E27FC236}">
              <a16:creationId xmlns:a16="http://schemas.microsoft.com/office/drawing/2014/main" id="{00000000-0008-0000-0100-0000C500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198" name="n_2aveValue【公営住宅】&#10;有形固定資産減価償却率">
          <a:extLst>
            <a:ext uri="{FF2B5EF4-FFF2-40B4-BE49-F238E27FC236}">
              <a16:creationId xmlns:a16="http://schemas.microsoft.com/office/drawing/2014/main" id="{00000000-0008-0000-0100-0000C6000000}"/>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199" name="n_3aveValue【公営住宅】&#10;有形固定資産減価償却率">
          <a:extLst>
            <a:ext uri="{FF2B5EF4-FFF2-40B4-BE49-F238E27FC236}">
              <a16:creationId xmlns:a16="http://schemas.microsoft.com/office/drawing/2014/main" id="{00000000-0008-0000-0100-0000C700000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200" name="n_4aveValue【公営住宅】&#10;有形固定資産減価償却率">
          <a:extLst>
            <a:ext uri="{FF2B5EF4-FFF2-40B4-BE49-F238E27FC236}">
              <a16:creationId xmlns:a16="http://schemas.microsoft.com/office/drawing/2014/main" id="{00000000-0008-0000-0100-0000C8000000}"/>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99077</xdr:rowOff>
    </xdr:from>
    <xdr:ext cx="405111" cy="259045"/>
    <xdr:sp macro="" textlink="">
      <xdr:nvSpPr>
        <xdr:cNvPr id="201" name="n_1mainValue【公営住宅】&#10;有形固定資産減価償却率">
          <a:extLst>
            <a:ext uri="{FF2B5EF4-FFF2-40B4-BE49-F238E27FC236}">
              <a16:creationId xmlns:a16="http://schemas.microsoft.com/office/drawing/2014/main" id="{00000000-0008-0000-0100-0000C9000000}"/>
            </a:ext>
          </a:extLst>
        </xdr:cNvPr>
        <xdr:cNvSpPr txBox="1"/>
      </xdr:nvSpPr>
      <xdr:spPr>
        <a:xfrm>
          <a:off x="3582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202" name="n_2mainValue【公営住宅】&#10;有形固定資産減価償却率">
          <a:extLst>
            <a:ext uri="{FF2B5EF4-FFF2-40B4-BE49-F238E27FC236}">
              <a16:creationId xmlns:a16="http://schemas.microsoft.com/office/drawing/2014/main" id="{00000000-0008-0000-0100-0000CA000000}"/>
            </a:ext>
          </a:extLst>
        </xdr:cNvPr>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55263</xdr:rowOff>
    </xdr:from>
    <xdr:ext cx="405111" cy="259045"/>
    <xdr:sp macro="" textlink="">
      <xdr:nvSpPr>
        <xdr:cNvPr id="203" name="n_3mainValue【公営住宅】&#10;有形固定資産減価償却率">
          <a:extLst>
            <a:ext uri="{FF2B5EF4-FFF2-40B4-BE49-F238E27FC236}">
              <a16:creationId xmlns:a16="http://schemas.microsoft.com/office/drawing/2014/main" id="{00000000-0008-0000-0100-0000CB000000}"/>
            </a:ext>
          </a:extLst>
        </xdr:cNvPr>
        <xdr:cNvSpPr txBox="1"/>
      </xdr:nvSpPr>
      <xdr:spPr>
        <a:xfrm>
          <a:off x="1816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公営住宅】&#10;一人当たり面積グラフ枠">
          <a:extLst>
            <a:ext uri="{FF2B5EF4-FFF2-40B4-BE49-F238E27FC236}">
              <a16:creationId xmlns:a16="http://schemas.microsoft.com/office/drawing/2014/main" id="{00000000-0008-0000-0100-0000E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228" name="【公営住宅】&#10;一人当たり面積最小値テキスト">
          <a:extLst>
            <a:ext uri="{FF2B5EF4-FFF2-40B4-BE49-F238E27FC236}">
              <a16:creationId xmlns:a16="http://schemas.microsoft.com/office/drawing/2014/main" id="{00000000-0008-0000-0100-0000E400000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230" name="【公営住宅】&#10;一人当たり面積最大値テキスト">
          <a:extLst>
            <a:ext uri="{FF2B5EF4-FFF2-40B4-BE49-F238E27FC236}">
              <a16:creationId xmlns:a16="http://schemas.microsoft.com/office/drawing/2014/main" id="{00000000-0008-0000-0100-0000E60000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232" name="【公営住宅】&#10;一人当たり面積平均値テキスト">
          <a:extLst>
            <a:ext uri="{FF2B5EF4-FFF2-40B4-BE49-F238E27FC236}">
              <a16:creationId xmlns:a16="http://schemas.microsoft.com/office/drawing/2014/main" id="{00000000-0008-0000-0100-0000E8000000}"/>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99504</xdr:rowOff>
    </xdr:from>
    <xdr:to>
      <xdr:col>36</xdr:col>
      <xdr:colOff>165100</xdr:colOff>
      <xdr:row>86</xdr:row>
      <xdr:rowOff>29654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46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129984</xdr:rowOff>
    </xdr:from>
    <xdr:to>
      <xdr:col>50</xdr:col>
      <xdr:colOff>165100</xdr:colOff>
      <xdr:row>83</xdr:row>
      <xdr:rowOff>60134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41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138557</xdr:rowOff>
    </xdr:from>
    <xdr:to>
      <xdr:col>46</xdr:col>
      <xdr:colOff>38100</xdr:colOff>
      <xdr:row>83</xdr:row>
      <xdr:rowOff>68707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8699500" y="141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9334</xdr:rowOff>
    </xdr:from>
    <xdr:to>
      <xdr:col>50</xdr:col>
      <xdr:colOff>114300</xdr:colOff>
      <xdr:row>83</xdr:row>
      <xdr:rowOff>17907</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8750300" y="1423968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169990</xdr:rowOff>
    </xdr:from>
    <xdr:to>
      <xdr:col>41</xdr:col>
      <xdr:colOff>101600</xdr:colOff>
      <xdr:row>83</xdr:row>
      <xdr:rowOff>100140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7810500" y="142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17907</xdr:rowOff>
    </xdr:from>
    <xdr:to>
      <xdr:col>45</xdr:col>
      <xdr:colOff>177800</xdr:colOff>
      <xdr:row>83</xdr:row>
      <xdr:rowOff>49340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7861300" y="14248257"/>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248" name="n_1aveValue【公営住宅】&#10;一人当たり面積">
          <a:extLst>
            <a:ext uri="{FF2B5EF4-FFF2-40B4-BE49-F238E27FC236}">
              <a16:creationId xmlns:a16="http://schemas.microsoft.com/office/drawing/2014/main" id="{00000000-0008-0000-0100-0000F8000000}"/>
            </a:ext>
          </a:extLst>
        </xdr:cNvPr>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249" name="n_2aveValue【公営住宅】&#10;一人当たり面積">
          <a:extLst>
            <a:ext uri="{FF2B5EF4-FFF2-40B4-BE49-F238E27FC236}">
              <a16:creationId xmlns:a16="http://schemas.microsoft.com/office/drawing/2014/main" id="{00000000-0008-0000-0100-0000F9000000}"/>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250" name="n_3aveValue【公営住宅】&#10;一人当たり面積">
          <a:extLst>
            <a:ext uri="{FF2B5EF4-FFF2-40B4-BE49-F238E27FC236}">
              <a16:creationId xmlns:a16="http://schemas.microsoft.com/office/drawing/2014/main" id="{00000000-0008-0000-0100-0000FA000000}"/>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46181</xdr:rowOff>
    </xdr:from>
    <xdr:ext cx="469744" cy="259045"/>
    <xdr:sp macro="" textlink="">
      <xdr:nvSpPr>
        <xdr:cNvPr id="251" name="n_4aveValue【公営住宅】&#10;一人当たり面積">
          <a:extLst>
            <a:ext uri="{FF2B5EF4-FFF2-40B4-BE49-F238E27FC236}">
              <a16:creationId xmlns:a16="http://schemas.microsoft.com/office/drawing/2014/main" id="{00000000-0008-0000-0100-0000FB000000}"/>
            </a:ext>
          </a:extLst>
        </xdr:cNvPr>
        <xdr:cNvSpPr txBox="1"/>
      </xdr:nvSpPr>
      <xdr:spPr>
        <a:xfrm>
          <a:off x="6737427" y="1444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76661</xdr:rowOff>
    </xdr:from>
    <xdr:ext cx="469744" cy="259045"/>
    <xdr:sp macro="" textlink="">
      <xdr:nvSpPr>
        <xdr:cNvPr id="252" name="n_1mainValue【公営住宅】&#10;一人当たり面積">
          <a:extLst>
            <a:ext uri="{FF2B5EF4-FFF2-40B4-BE49-F238E27FC236}">
              <a16:creationId xmlns:a16="http://schemas.microsoft.com/office/drawing/2014/main" id="{00000000-0008-0000-0100-0000FC000000}"/>
            </a:ext>
          </a:extLst>
        </xdr:cNvPr>
        <xdr:cNvSpPr txBox="1"/>
      </xdr:nvSpPr>
      <xdr:spPr>
        <a:xfrm>
          <a:off x="9391727" y="139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85234</xdr:rowOff>
    </xdr:from>
    <xdr:ext cx="469744" cy="259045"/>
    <xdr:sp macro="" textlink="">
      <xdr:nvSpPr>
        <xdr:cNvPr id="253" name="n_2mainValue【公営住宅】&#10;一人当たり面積">
          <a:extLst>
            <a:ext uri="{FF2B5EF4-FFF2-40B4-BE49-F238E27FC236}">
              <a16:creationId xmlns:a16="http://schemas.microsoft.com/office/drawing/2014/main" id="{00000000-0008-0000-0100-0000FD000000}"/>
            </a:ext>
          </a:extLst>
        </xdr:cNvPr>
        <xdr:cNvSpPr txBox="1"/>
      </xdr:nvSpPr>
      <xdr:spPr>
        <a:xfrm>
          <a:off x="8515427" y="139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116667</xdr:rowOff>
    </xdr:from>
    <xdr:ext cx="469744" cy="259045"/>
    <xdr:sp macro="" textlink="">
      <xdr:nvSpPr>
        <xdr:cNvPr id="254" name="n_3mainValue【公営住宅】&#10;一人当たり面積">
          <a:extLst>
            <a:ext uri="{FF2B5EF4-FFF2-40B4-BE49-F238E27FC236}">
              <a16:creationId xmlns:a16="http://schemas.microsoft.com/office/drawing/2014/main" id="{00000000-0008-0000-0100-0000FE000000}"/>
            </a:ext>
          </a:extLst>
        </xdr:cNvPr>
        <xdr:cNvSpPr txBox="1"/>
      </xdr:nvSpPr>
      <xdr:spPr>
        <a:xfrm>
          <a:off x="7626427" y="1400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8" name="【港湾・漁港】&#10;有形固定資産減価償却率グラフ枠">
          <a:extLst>
            <a:ext uri="{FF2B5EF4-FFF2-40B4-BE49-F238E27FC236}">
              <a16:creationId xmlns:a16="http://schemas.microsoft.com/office/drawing/2014/main" id="{00000000-0008-0000-0100-00001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280" name="【港湾・漁港】&#10;有形固定資産減価償却率最小値テキスト">
          <a:extLst>
            <a:ext uri="{FF2B5EF4-FFF2-40B4-BE49-F238E27FC236}">
              <a16:creationId xmlns:a16="http://schemas.microsoft.com/office/drawing/2014/main" id="{00000000-0008-0000-0100-000018010000}"/>
            </a:ext>
          </a:extLst>
        </xdr:cNvPr>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282" name="【港湾・漁港】&#10;有形固定資産減価償却率最大値テキスト">
          <a:extLst>
            <a:ext uri="{FF2B5EF4-FFF2-40B4-BE49-F238E27FC236}">
              <a16:creationId xmlns:a16="http://schemas.microsoft.com/office/drawing/2014/main" id="{00000000-0008-0000-0100-00001A010000}"/>
            </a:ext>
          </a:extLst>
        </xdr:cNvPr>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284" name="【港湾・漁港】&#10;有形固定資産減価償却率平均値テキスト">
          <a:extLst>
            <a:ext uri="{FF2B5EF4-FFF2-40B4-BE49-F238E27FC236}">
              <a16:creationId xmlns:a16="http://schemas.microsoft.com/office/drawing/2014/main" id="{00000000-0008-0000-0100-00001C010000}"/>
            </a:ext>
          </a:extLst>
        </xdr:cNvPr>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76836</xdr:rowOff>
    </xdr:from>
    <xdr:to>
      <xdr:col>6</xdr:col>
      <xdr:colOff>38100</xdr:colOff>
      <xdr:row>104</xdr:row>
      <xdr:rowOff>6986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1079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21589</xdr:rowOff>
    </xdr:from>
    <xdr:to>
      <xdr:col>20</xdr:col>
      <xdr:colOff>38100</xdr:colOff>
      <xdr:row>107</xdr:row>
      <xdr:rowOff>123189</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8255</xdr:rowOff>
    </xdr:from>
    <xdr:to>
      <xdr:col>15</xdr:col>
      <xdr:colOff>101600</xdr:colOff>
      <xdr:row>107</xdr:row>
      <xdr:rowOff>109855</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2857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59055</xdr:rowOff>
    </xdr:from>
    <xdr:to>
      <xdr:col>19</xdr:col>
      <xdr:colOff>177800</xdr:colOff>
      <xdr:row>107</xdr:row>
      <xdr:rowOff>72389</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908300" y="184042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xdr:rowOff>
    </xdr:from>
    <xdr:to>
      <xdr:col>10</xdr:col>
      <xdr:colOff>165100</xdr:colOff>
      <xdr:row>107</xdr:row>
      <xdr:rowOff>115570</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96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59055</xdr:rowOff>
    </xdr:from>
    <xdr:to>
      <xdr:col>15</xdr:col>
      <xdr:colOff>50800</xdr:colOff>
      <xdr:row>107</xdr:row>
      <xdr:rowOff>64770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flipV="1">
          <a:off x="2019300" y="1840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88282</xdr:rowOff>
    </xdr:from>
    <xdr:ext cx="405111" cy="259045"/>
    <xdr:sp macro="" textlink="">
      <xdr:nvSpPr>
        <xdr:cNvPr id="300" name="n_1aveValue【港湾・漁港】&#10;有形固定資産減価償却率">
          <a:extLst>
            <a:ext uri="{FF2B5EF4-FFF2-40B4-BE49-F238E27FC236}">
              <a16:creationId xmlns:a16="http://schemas.microsoft.com/office/drawing/2014/main" id="{00000000-0008-0000-0100-00002C010000}"/>
            </a:ext>
          </a:extLst>
        </xdr:cNvPr>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301" name="n_2aveValue【港湾・漁港】&#10;有形固定資産減価償却率">
          <a:extLst>
            <a:ext uri="{FF2B5EF4-FFF2-40B4-BE49-F238E27FC236}">
              <a16:creationId xmlns:a16="http://schemas.microsoft.com/office/drawing/2014/main" id="{00000000-0008-0000-0100-00002D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02" name="n_3aveValue【港湾・漁港】&#10;有形固定資産減価償却率">
          <a:extLst>
            <a:ext uri="{FF2B5EF4-FFF2-40B4-BE49-F238E27FC236}">
              <a16:creationId xmlns:a16="http://schemas.microsoft.com/office/drawing/2014/main" id="{00000000-0008-0000-0100-00002E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23513</xdr:rowOff>
    </xdr:from>
    <xdr:ext cx="405111" cy="259045"/>
    <xdr:sp macro="" textlink="">
      <xdr:nvSpPr>
        <xdr:cNvPr id="303" name="n_4aveValue【港湾・漁港】&#10;有形固定資産減価償却率">
          <a:extLst>
            <a:ext uri="{FF2B5EF4-FFF2-40B4-BE49-F238E27FC236}">
              <a16:creationId xmlns:a16="http://schemas.microsoft.com/office/drawing/2014/main" id="{00000000-0008-0000-0100-00002F010000}"/>
            </a:ext>
          </a:extLst>
        </xdr:cNvPr>
        <xdr:cNvSpPr txBox="1"/>
      </xdr:nvSpPr>
      <xdr:spPr>
        <a:xfrm>
          <a:off x="927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114316</xdr:rowOff>
    </xdr:from>
    <xdr:ext cx="405111" cy="259045"/>
    <xdr:sp macro="" textlink="">
      <xdr:nvSpPr>
        <xdr:cNvPr id="304" name="n_1mainValue【港湾・漁港】&#10;有形固定資産減価償却率">
          <a:extLst>
            <a:ext uri="{FF2B5EF4-FFF2-40B4-BE49-F238E27FC236}">
              <a16:creationId xmlns:a16="http://schemas.microsoft.com/office/drawing/2014/main" id="{00000000-0008-0000-0100-000030010000}"/>
            </a:ext>
          </a:extLst>
        </xdr:cNvPr>
        <xdr:cNvSpPr txBox="1"/>
      </xdr:nvSpPr>
      <xdr:spPr>
        <a:xfrm>
          <a:off x="35820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100982</xdr:rowOff>
    </xdr:from>
    <xdr:ext cx="405111" cy="259045"/>
    <xdr:sp macro="" textlink="">
      <xdr:nvSpPr>
        <xdr:cNvPr id="305" name="n_2mainValue【港湾・漁港】&#10;有形固定資産減価償却率">
          <a:extLst>
            <a:ext uri="{FF2B5EF4-FFF2-40B4-BE49-F238E27FC236}">
              <a16:creationId xmlns:a16="http://schemas.microsoft.com/office/drawing/2014/main" id="{00000000-0008-0000-0100-000031010000}"/>
            </a:ext>
          </a:extLst>
        </xdr:cNvPr>
        <xdr:cNvSpPr txBox="1"/>
      </xdr:nvSpPr>
      <xdr:spPr>
        <a:xfrm>
          <a:off x="2705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106697</xdr:rowOff>
    </xdr:from>
    <xdr:ext cx="405111" cy="259045"/>
    <xdr:sp macro="" textlink="">
      <xdr:nvSpPr>
        <xdr:cNvPr id="306" name="n_3mainValue【港湾・漁港】&#10;有形固定資産減価償却率">
          <a:extLst>
            <a:ext uri="{FF2B5EF4-FFF2-40B4-BE49-F238E27FC236}">
              <a16:creationId xmlns:a16="http://schemas.microsoft.com/office/drawing/2014/main" id="{00000000-0008-0000-0100-000032010000}"/>
            </a:ext>
          </a:extLst>
        </xdr:cNvPr>
        <xdr:cNvSpPr txBox="1"/>
      </xdr:nvSpPr>
      <xdr:spPr>
        <a:xfrm>
          <a:off x="1816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7" name="【港湾・漁港】&#10;一人当たり有形固定資産（償却資産）額グラフ枠">
          <a:extLst>
            <a:ext uri="{FF2B5EF4-FFF2-40B4-BE49-F238E27FC236}">
              <a16:creationId xmlns:a16="http://schemas.microsoft.com/office/drawing/2014/main" id="{00000000-0008-0000-0100-00004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329" name="【港湾・漁港】&#10;一人当たり有形固定資産（償却資産）額最小値テキスト">
          <a:extLst>
            <a:ext uri="{FF2B5EF4-FFF2-40B4-BE49-F238E27FC236}">
              <a16:creationId xmlns:a16="http://schemas.microsoft.com/office/drawing/2014/main" id="{00000000-0008-0000-0100-000049010000}"/>
            </a:ext>
          </a:extLst>
        </xdr:cNvPr>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331" name="【港湾・漁港】&#10;一人当たり有形固定資産（償却資産）額最大値テキスト">
          <a:extLst>
            <a:ext uri="{FF2B5EF4-FFF2-40B4-BE49-F238E27FC236}">
              <a16:creationId xmlns:a16="http://schemas.microsoft.com/office/drawing/2014/main" id="{00000000-0008-0000-0100-00004B010000}"/>
            </a:ext>
          </a:extLst>
        </xdr:cNvPr>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99665</xdr:rowOff>
    </xdr:from>
    <xdr:ext cx="599010" cy="259045"/>
    <xdr:sp macro="" textlink="">
      <xdr:nvSpPr>
        <xdr:cNvPr id="333" name="【港湾・漁港】&#10;一人当たり有形固定資産（償却資産）額平均値テキスト">
          <a:extLst>
            <a:ext uri="{FF2B5EF4-FFF2-40B4-BE49-F238E27FC236}">
              <a16:creationId xmlns:a16="http://schemas.microsoft.com/office/drawing/2014/main" id="{00000000-0008-0000-0100-00004D010000}"/>
            </a:ext>
          </a:extLst>
        </xdr:cNvPr>
        <xdr:cNvSpPr txBox="1"/>
      </xdr:nvSpPr>
      <xdr:spPr>
        <a:xfrm>
          <a:off x="10515600" y="18273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77108</xdr:rowOff>
    </xdr:from>
    <xdr:to>
      <xdr:col>36</xdr:col>
      <xdr:colOff>165100</xdr:colOff>
      <xdr:row>108</xdr:row>
      <xdr:rowOff>7258</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6921500" y="184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104896</xdr:rowOff>
    </xdr:from>
    <xdr:to>
      <xdr:col>50</xdr:col>
      <xdr:colOff>165100</xdr:colOff>
      <xdr:row>106</xdr:row>
      <xdr:rowOff>35046</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9588500" y="181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111435</xdr:rowOff>
    </xdr:from>
    <xdr:to>
      <xdr:col>46</xdr:col>
      <xdr:colOff>38100</xdr:colOff>
      <xdr:row>106</xdr:row>
      <xdr:rowOff>41585</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8699500" y="181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155696</xdr:rowOff>
    </xdr:from>
    <xdr:to>
      <xdr:col>50</xdr:col>
      <xdr:colOff>114300</xdr:colOff>
      <xdr:row>105</xdr:row>
      <xdr:rowOff>162235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8750300" y="18157946"/>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123827</xdr:rowOff>
    </xdr:from>
    <xdr:to>
      <xdr:col>41</xdr:col>
      <xdr:colOff>101600</xdr:colOff>
      <xdr:row>106</xdr:row>
      <xdr:rowOff>53977</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7810500" y="181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162235</xdr:rowOff>
    </xdr:from>
    <xdr:to>
      <xdr:col>45</xdr:col>
      <xdr:colOff>177800</xdr:colOff>
      <xdr:row>106</xdr:row>
      <xdr:rowOff>3177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flipV="1">
          <a:off x="7861300" y="18164485"/>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27768</xdr:rowOff>
    </xdr:from>
    <xdr:ext cx="599010" cy="259045"/>
    <xdr:sp macro="" textlink="">
      <xdr:nvSpPr>
        <xdr:cNvPr id="349" name="n_1aveValue【港湾・漁港】&#10;一人当たり有形固定資産（償却資産）額">
          <a:extLst>
            <a:ext uri="{FF2B5EF4-FFF2-40B4-BE49-F238E27FC236}">
              <a16:creationId xmlns:a16="http://schemas.microsoft.com/office/drawing/2014/main" id="{00000000-0008-0000-0100-00005D010000}"/>
            </a:ext>
          </a:extLst>
        </xdr:cNvPr>
        <xdr:cNvSpPr txBox="1"/>
      </xdr:nvSpPr>
      <xdr:spPr>
        <a:xfrm>
          <a:off x="93270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30227</xdr:rowOff>
    </xdr:from>
    <xdr:ext cx="599010" cy="259045"/>
    <xdr:sp macro="" textlink="">
      <xdr:nvSpPr>
        <xdr:cNvPr id="350" name="n_2aveValue【港湾・漁港】&#10;一人当たり有形固定資産（償却資産）額">
          <a:extLst>
            <a:ext uri="{FF2B5EF4-FFF2-40B4-BE49-F238E27FC236}">
              <a16:creationId xmlns:a16="http://schemas.microsoft.com/office/drawing/2014/main" id="{00000000-0008-0000-0100-00005E010000}"/>
            </a:ext>
          </a:extLst>
        </xdr:cNvPr>
        <xdr:cNvSpPr txBox="1"/>
      </xdr:nvSpPr>
      <xdr:spPr>
        <a:xfrm>
          <a:off x="8450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27830</xdr:rowOff>
    </xdr:from>
    <xdr:ext cx="599010" cy="259045"/>
    <xdr:sp macro="" textlink="">
      <xdr:nvSpPr>
        <xdr:cNvPr id="351" name="n_3aveValue【港湾・漁港】&#10;一人当たり有形固定資産（償却資産）額">
          <a:extLst>
            <a:ext uri="{FF2B5EF4-FFF2-40B4-BE49-F238E27FC236}">
              <a16:creationId xmlns:a16="http://schemas.microsoft.com/office/drawing/2014/main" id="{00000000-0008-0000-0100-00005F010000}"/>
            </a:ext>
          </a:extLst>
        </xdr:cNvPr>
        <xdr:cNvSpPr txBox="1"/>
      </xdr:nvSpPr>
      <xdr:spPr>
        <a:xfrm>
          <a:off x="7561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23785</xdr:rowOff>
    </xdr:from>
    <xdr:ext cx="599010" cy="259045"/>
    <xdr:sp macro="" textlink="">
      <xdr:nvSpPr>
        <xdr:cNvPr id="352" name="n_4aveValue【港湾・漁港】&#10;一人当たり有形固定資産（償却資産）額">
          <a:extLst>
            <a:ext uri="{FF2B5EF4-FFF2-40B4-BE49-F238E27FC236}">
              <a16:creationId xmlns:a16="http://schemas.microsoft.com/office/drawing/2014/main" id="{00000000-0008-0000-0100-000060010000}"/>
            </a:ext>
          </a:extLst>
        </xdr:cNvPr>
        <xdr:cNvSpPr txBox="1"/>
      </xdr:nvSpPr>
      <xdr:spPr>
        <a:xfrm>
          <a:off x="6672795" y="181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51573</xdr:rowOff>
    </xdr:from>
    <xdr:ext cx="599010" cy="259045"/>
    <xdr:sp macro="" textlink="">
      <xdr:nvSpPr>
        <xdr:cNvPr id="353" name="n_1mainValue【港湾・漁港】&#10;一人当たり有形固定資産（償却資産）額">
          <a:extLst>
            <a:ext uri="{FF2B5EF4-FFF2-40B4-BE49-F238E27FC236}">
              <a16:creationId xmlns:a16="http://schemas.microsoft.com/office/drawing/2014/main" id="{00000000-0008-0000-0100-000061010000}"/>
            </a:ext>
          </a:extLst>
        </xdr:cNvPr>
        <xdr:cNvSpPr txBox="1"/>
      </xdr:nvSpPr>
      <xdr:spPr>
        <a:xfrm>
          <a:off x="9327095" y="178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58112</xdr:rowOff>
    </xdr:from>
    <xdr:ext cx="599010" cy="259045"/>
    <xdr:sp macro="" textlink="">
      <xdr:nvSpPr>
        <xdr:cNvPr id="354" name="n_2mainValue【港湾・漁港】&#10;一人当たり有形固定資産（償却資産）額">
          <a:extLst>
            <a:ext uri="{FF2B5EF4-FFF2-40B4-BE49-F238E27FC236}">
              <a16:creationId xmlns:a16="http://schemas.microsoft.com/office/drawing/2014/main" id="{00000000-0008-0000-0100-000062010000}"/>
            </a:ext>
          </a:extLst>
        </xdr:cNvPr>
        <xdr:cNvSpPr txBox="1"/>
      </xdr:nvSpPr>
      <xdr:spPr>
        <a:xfrm>
          <a:off x="8450795" y="1788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70504</xdr:rowOff>
    </xdr:from>
    <xdr:ext cx="599010" cy="259045"/>
    <xdr:sp macro="" textlink="">
      <xdr:nvSpPr>
        <xdr:cNvPr id="355" name="n_3mainValue【港湾・漁港】&#10;一人当たり有形固定資産（償却資産）額">
          <a:extLst>
            <a:ext uri="{FF2B5EF4-FFF2-40B4-BE49-F238E27FC236}">
              <a16:creationId xmlns:a16="http://schemas.microsoft.com/office/drawing/2014/main" id="{00000000-0008-0000-0100-000063010000}"/>
            </a:ext>
          </a:extLst>
        </xdr:cNvPr>
        <xdr:cNvSpPr txBox="1"/>
      </xdr:nvSpPr>
      <xdr:spPr>
        <a:xfrm>
          <a:off x="7561795" y="179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00000000-0008-0000-0100-00007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1" name="【認定こども園・幼稚園・保育所】&#10;有形固定資産減価償却率最小値テキスト">
          <a:extLst>
            <a:ext uri="{FF2B5EF4-FFF2-40B4-BE49-F238E27FC236}">
              <a16:creationId xmlns:a16="http://schemas.microsoft.com/office/drawing/2014/main" id="{00000000-0008-0000-0100-00007D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00000000-0008-0000-0100-00007F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00000000-0008-0000-0100-000081010000}"/>
            </a:ext>
          </a:extLst>
        </xdr:cNvPr>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145415</xdr:rowOff>
    </xdr:from>
    <xdr:to>
      <xdr:col>81</xdr:col>
      <xdr:colOff>101600</xdr:colOff>
      <xdr:row>40</xdr:row>
      <xdr:rowOff>75565</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543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103505</xdr:rowOff>
    </xdr:from>
    <xdr:to>
      <xdr:col>76</xdr:col>
      <xdr:colOff>165100</xdr:colOff>
      <xdr:row>40</xdr:row>
      <xdr:rowOff>33655</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40</xdr:row>
      <xdr:rowOff>24765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4592300" y="6840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3652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112395</xdr:rowOff>
    </xdr:from>
    <xdr:to>
      <xdr:col>76</xdr:col>
      <xdr:colOff>114300</xdr:colOff>
      <xdr:row>39</xdr:row>
      <xdr:rowOff>154305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3703300" y="6798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01" name="n_1aveValue【認定こども園・幼稚園・保育所】&#10;有形固定資産減価償却率">
          <a:extLst>
            <a:ext uri="{FF2B5EF4-FFF2-40B4-BE49-F238E27FC236}">
              <a16:creationId xmlns:a16="http://schemas.microsoft.com/office/drawing/2014/main" id="{00000000-0008-0000-0100-000091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02" name="n_2aveValue【認定こども園・幼稚園・保育所】&#10;有形固定資産減価償却率">
          <a:extLst>
            <a:ext uri="{FF2B5EF4-FFF2-40B4-BE49-F238E27FC236}">
              <a16:creationId xmlns:a16="http://schemas.microsoft.com/office/drawing/2014/main" id="{00000000-0008-0000-0100-000092010000}"/>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03" name="n_3aveValue【認定こども園・幼稚園・保育所】&#10;有形固定資産減価償却率">
          <a:extLst>
            <a:ext uri="{FF2B5EF4-FFF2-40B4-BE49-F238E27FC236}">
              <a16:creationId xmlns:a16="http://schemas.microsoft.com/office/drawing/2014/main" id="{00000000-0008-0000-0100-000093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04" name="n_4aveValue【認定こども園・幼稚園・保育所】&#10;有形固定資産減価償却率">
          <a:extLst>
            <a:ext uri="{FF2B5EF4-FFF2-40B4-BE49-F238E27FC236}">
              <a16:creationId xmlns:a16="http://schemas.microsoft.com/office/drawing/2014/main" id="{00000000-0008-0000-0100-00009401000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66692</xdr:rowOff>
    </xdr:from>
    <xdr:ext cx="405111" cy="259045"/>
    <xdr:sp macro="" textlink="">
      <xdr:nvSpPr>
        <xdr:cNvPr id="405" name="n_1mainValue【認定こども園・幼稚園・保育所】&#10;有形固定資産減価償却率">
          <a:extLst>
            <a:ext uri="{FF2B5EF4-FFF2-40B4-BE49-F238E27FC236}">
              <a16:creationId xmlns:a16="http://schemas.microsoft.com/office/drawing/2014/main" id="{00000000-0008-0000-0100-000095010000}"/>
            </a:ext>
          </a:extLst>
        </xdr:cNvPr>
        <xdr:cNvSpPr txBox="1"/>
      </xdr:nvSpPr>
      <xdr:spPr>
        <a:xfrm>
          <a:off x="152660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406" name="n_2main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154322</xdr:rowOff>
    </xdr:from>
    <xdr:ext cx="405111" cy="259045"/>
    <xdr:sp macro="" textlink="">
      <xdr:nvSpPr>
        <xdr:cNvPr id="407" name="n_3main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3500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a:extLst>
            <a:ext uri="{FF2B5EF4-FFF2-40B4-BE49-F238E27FC236}">
              <a16:creationId xmlns:a16="http://schemas.microsoft.com/office/drawing/2014/main" id="{00000000-0008-0000-0100-0000A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30" name="【認定こども園・幼稚園・保育所】&#10;一人当たり面積最小値テキスト">
          <a:extLst>
            <a:ext uri="{FF2B5EF4-FFF2-40B4-BE49-F238E27FC236}">
              <a16:creationId xmlns:a16="http://schemas.microsoft.com/office/drawing/2014/main" id="{00000000-0008-0000-0100-0000AE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32" name="【認定こども園・幼稚園・保育所】&#10;一人当たり面積最大値テキスト">
          <a:extLst>
            <a:ext uri="{FF2B5EF4-FFF2-40B4-BE49-F238E27FC236}">
              <a16:creationId xmlns:a16="http://schemas.microsoft.com/office/drawing/2014/main" id="{00000000-0008-0000-0100-0000B001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4" name="【認定こども園・幼稚園・保育所】&#10;一人当たり面積平均値テキスト">
          <a:extLst>
            <a:ext uri="{FF2B5EF4-FFF2-40B4-BE49-F238E27FC236}">
              <a16:creationId xmlns:a16="http://schemas.microsoft.com/office/drawing/2014/main" id="{00000000-0008-0000-0100-0000B2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160274</xdr:rowOff>
    </xdr:from>
    <xdr:to>
      <xdr:col>112</xdr:col>
      <xdr:colOff>38100</xdr:colOff>
      <xdr:row>37</xdr:row>
      <xdr:rowOff>90424</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21272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254</xdr:rowOff>
    </xdr:from>
    <xdr:to>
      <xdr:col>107</xdr:col>
      <xdr:colOff>101600</xdr:colOff>
      <xdr:row>37</xdr:row>
      <xdr:rowOff>101854</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20383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39624</xdr:rowOff>
    </xdr:from>
    <xdr:to>
      <xdr:col>111</xdr:col>
      <xdr:colOff>177800</xdr:colOff>
      <xdr:row>37</xdr:row>
      <xdr:rowOff>51054</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20434300" y="63832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51054</xdr:rowOff>
    </xdr:from>
    <xdr:to>
      <xdr:col>107</xdr:col>
      <xdr:colOff>50800</xdr:colOff>
      <xdr:row>37</xdr:row>
      <xdr:rowOff>64770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19545300" y="63947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450" name="n_1aveValue【認定こども園・幼稚園・保育所】&#10;一人当たり面積">
          <a:extLst>
            <a:ext uri="{FF2B5EF4-FFF2-40B4-BE49-F238E27FC236}">
              <a16:creationId xmlns:a16="http://schemas.microsoft.com/office/drawing/2014/main" id="{00000000-0008-0000-0100-0000C2010000}"/>
            </a:ext>
          </a:extLst>
        </xdr:cNvPr>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1" name="n_2aveValue【認定こども園・幼稚園・保育所】&#10;一人当たり面積">
          <a:extLst>
            <a:ext uri="{FF2B5EF4-FFF2-40B4-BE49-F238E27FC236}">
              <a16:creationId xmlns:a16="http://schemas.microsoft.com/office/drawing/2014/main" id="{00000000-0008-0000-0100-0000C301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452" name="n_3aveValue【認定こども園・幼稚園・保育所】&#10;一人当たり面積">
          <a:extLst>
            <a:ext uri="{FF2B5EF4-FFF2-40B4-BE49-F238E27FC236}">
              <a16:creationId xmlns:a16="http://schemas.microsoft.com/office/drawing/2014/main" id="{00000000-0008-0000-0100-0000C4010000}"/>
            </a:ext>
          </a:extLst>
        </xdr:cNvPr>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53" name="n_4aveValue【認定こども園・幼稚園・保育所】&#10;一人当たり面積">
          <a:extLst>
            <a:ext uri="{FF2B5EF4-FFF2-40B4-BE49-F238E27FC236}">
              <a16:creationId xmlns:a16="http://schemas.microsoft.com/office/drawing/2014/main" id="{00000000-0008-0000-0100-0000C501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106951</xdr:rowOff>
    </xdr:from>
    <xdr:ext cx="469744" cy="259045"/>
    <xdr:sp macro="" textlink="">
      <xdr:nvSpPr>
        <xdr:cNvPr id="454" name="n_1mainValue【認定こども園・幼稚園・保育所】&#10;一人当たり面積">
          <a:extLst>
            <a:ext uri="{FF2B5EF4-FFF2-40B4-BE49-F238E27FC236}">
              <a16:creationId xmlns:a16="http://schemas.microsoft.com/office/drawing/2014/main" id="{00000000-0008-0000-0100-0000C6010000}"/>
            </a:ext>
          </a:extLst>
        </xdr:cNvPr>
        <xdr:cNvSpPr txBox="1"/>
      </xdr:nvSpPr>
      <xdr:spPr>
        <a:xfrm>
          <a:off x="21075727"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118381</xdr:rowOff>
    </xdr:from>
    <xdr:ext cx="469744" cy="259045"/>
    <xdr:sp macro="" textlink="">
      <xdr:nvSpPr>
        <xdr:cNvPr id="455" name="n_2mainValue【認定こども園・幼稚園・保育所】&#10;一人当たり面積">
          <a:extLst>
            <a:ext uri="{FF2B5EF4-FFF2-40B4-BE49-F238E27FC236}">
              <a16:creationId xmlns:a16="http://schemas.microsoft.com/office/drawing/2014/main" id="{00000000-0008-0000-0100-0000C7010000}"/>
            </a:ext>
          </a:extLst>
        </xdr:cNvPr>
        <xdr:cNvSpPr txBox="1"/>
      </xdr:nvSpPr>
      <xdr:spPr>
        <a:xfrm>
          <a:off x="20199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456" name="n_3mainValue【認定こども園・幼稚園・保育所】&#10;一人当たり面積">
          <a:extLst>
            <a:ext uri="{FF2B5EF4-FFF2-40B4-BE49-F238E27FC236}">
              <a16:creationId xmlns:a16="http://schemas.microsoft.com/office/drawing/2014/main" id="{00000000-0008-0000-0100-0000C8010000}"/>
            </a:ext>
          </a:extLst>
        </xdr:cNvPr>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学校施設】&#10;有形固定資産減価償却率グラフ枠">
          <a:extLst>
            <a:ext uri="{FF2B5EF4-FFF2-40B4-BE49-F238E27FC236}">
              <a16:creationId xmlns:a16="http://schemas.microsoft.com/office/drawing/2014/main" id="{00000000-0008-0000-0100-0000E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83" name="【学校施設】&#10;有形固定資産減価償却率最小値テキスト">
          <a:extLst>
            <a:ext uri="{FF2B5EF4-FFF2-40B4-BE49-F238E27FC236}">
              <a16:creationId xmlns:a16="http://schemas.microsoft.com/office/drawing/2014/main" id="{00000000-0008-0000-0100-0000E3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85" name="【学校施設】&#10;有形固定資産減価償却率最大値テキスト">
          <a:extLst>
            <a:ext uri="{FF2B5EF4-FFF2-40B4-BE49-F238E27FC236}">
              <a16:creationId xmlns:a16="http://schemas.microsoft.com/office/drawing/2014/main" id="{00000000-0008-0000-0100-0000E501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87" name="【学校施設】&#10;有形固定資産減価償却率平均値テキスト">
          <a:extLst>
            <a:ext uri="{FF2B5EF4-FFF2-40B4-BE49-F238E27FC236}">
              <a16:creationId xmlns:a16="http://schemas.microsoft.com/office/drawing/2014/main" id="{00000000-0008-0000-0100-0000E7010000}"/>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50437</xdr:rowOff>
    </xdr:from>
    <xdr:to>
      <xdr:col>81</xdr:col>
      <xdr:colOff>101600</xdr:colOff>
      <xdr:row>61</xdr:row>
      <xdr:rowOff>152037</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5430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21046</xdr:rowOff>
    </xdr:from>
    <xdr:to>
      <xdr:col>76</xdr:col>
      <xdr:colOff>165100</xdr:colOff>
      <xdr:row>61</xdr:row>
      <xdr:rowOff>122646</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71846</xdr:rowOff>
    </xdr:from>
    <xdr:to>
      <xdr:col>81</xdr:col>
      <xdr:colOff>50800</xdr:colOff>
      <xdr:row>61</xdr:row>
      <xdr:rowOff>101237</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4592300" y="105302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163104</xdr:rowOff>
    </xdr:from>
    <xdr:to>
      <xdr:col>72</xdr:col>
      <xdr:colOff>38100</xdr:colOff>
      <xdr:row>61</xdr:row>
      <xdr:rowOff>93254</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3652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42454</xdr:rowOff>
    </xdr:from>
    <xdr:to>
      <xdr:col>76</xdr:col>
      <xdr:colOff>114300</xdr:colOff>
      <xdr:row>61</xdr:row>
      <xdr:rowOff>71846</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3703300" y="1050090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03" name="n_1aveValue【学校施設】&#10;有形固定資産減価償却率">
          <a:extLst>
            <a:ext uri="{FF2B5EF4-FFF2-40B4-BE49-F238E27FC236}">
              <a16:creationId xmlns:a16="http://schemas.microsoft.com/office/drawing/2014/main" id="{00000000-0008-0000-0100-0000F7010000}"/>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04" name="n_2aveValue【学校施設】&#10;有形固定資産減価償却率">
          <a:extLst>
            <a:ext uri="{FF2B5EF4-FFF2-40B4-BE49-F238E27FC236}">
              <a16:creationId xmlns:a16="http://schemas.microsoft.com/office/drawing/2014/main" id="{00000000-0008-0000-0100-0000F8010000}"/>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05" name="n_3aveValue【学校施設】&#10;有形固定資産減価償却率">
          <a:extLst>
            <a:ext uri="{FF2B5EF4-FFF2-40B4-BE49-F238E27FC236}">
              <a16:creationId xmlns:a16="http://schemas.microsoft.com/office/drawing/2014/main" id="{00000000-0008-0000-0100-0000F9010000}"/>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06" name="n_4aveValue【学校施設】&#10;有形固定資産減価償却率">
          <a:extLst>
            <a:ext uri="{FF2B5EF4-FFF2-40B4-BE49-F238E27FC236}">
              <a16:creationId xmlns:a16="http://schemas.microsoft.com/office/drawing/2014/main" id="{00000000-0008-0000-0100-0000FA010000}"/>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143164</xdr:rowOff>
    </xdr:from>
    <xdr:ext cx="405111" cy="259045"/>
    <xdr:sp macro="" textlink="">
      <xdr:nvSpPr>
        <xdr:cNvPr id="507" name="n_1mainValue【学校施設】&#10;有形固定資産減価償却率">
          <a:extLst>
            <a:ext uri="{FF2B5EF4-FFF2-40B4-BE49-F238E27FC236}">
              <a16:creationId xmlns:a16="http://schemas.microsoft.com/office/drawing/2014/main" id="{00000000-0008-0000-0100-0000FB010000}"/>
            </a:ext>
          </a:extLst>
        </xdr:cNvPr>
        <xdr:cNvSpPr txBox="1"/>
      </xdr:nvSpPr>
      <xdr:spPr>
        <a:xfrm>
          <a:off x="15266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08" name="n_2mainValue【学校施設】&#10;有形固定資産減価償却率">
          <a:extLst>
            <a:ext uri="{FF2B5EF4-FFF2-40B4-BE49-F238E27FC236}">
              <a16:creationId xmlns:a16="http://schemas.microsoft.com/office/drawing/2014/main" id="{00000000-0008-0000-0100-0000FC010000}"/>
            </a:ext>
          </a:extLst>
        </xdr:cNvPr>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84381</xdr:rowOff>
    </xdr:from>
    <xdr:ext cx="405111" cy="259045"/>
    <xdr:sp macro="" textlink="">
      <xdr:nvSpPr>
        <xdr:cNvPr id="509" name="n_3mainValue【学校施設】&#10;有形固定資産減価償却率">
          <a:extLst>
            <a:ext uri="{FF2B5EF4-FFF2-40B4-BE49-F238E27FC236}">
              <a16:creationId xmlns:a16="http://schemas.microsoft.com/office/drawing/2014/main" id="{00000000-0008-0000-0100-0000FD010000}"/>
            </a:ext>
          </a:extLst>
        </xdr:cNvPr>
        <xdr:cNvSpPr txBox="1"/>
      </xdr:nvSpPr>
      <xdr:spPr>
        <a:xfrm>
          <a:off x="13500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a:extLst>
            <a:ext uri="{FF2B5EF4-FFF2-40B4-BE49-F238E27FC236}">
              <a16:creationId xmlns:a16="http://schemas.microsoft.com/office/drawing/2014/main" id="{00000000-0008-0000-0100-00001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35" name="【学校施設】&#10;一人当たり面積最小値テキスト">
          <a:extLst>
            <a:ext uri="{FF2B5EF4-FFF2-40B4-BE49-F238E27FC236}">
              <a16:creationId xmlns:a16="http://schemas.microsoft.com/office/drawing/2014/main" id="{00000000-0008-0000-0100-00001702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37" name="【学校施設】&#10;一人当たり面積最大値テキスト">
          <a:extLst>
            <a:ext uri="{FF2B5EF4-FFF2-40B4-BE49-F238E27FC236}">
              <a16:creationId xmlns:a16="http://schemas.microsoft.com/office/drawing/2014/main" id="{00000000-0008-0000-0100-00001902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39" name="【学校施設】&#10;一人当たり面積平均値テキスト">
          <a:extLst>
            <a:ext uri="{FF2B5EF4-FFF2-40B4-BE49-F238E27FC236}">
              <a16:creationId xmlns:a16="http://schemas.microsoft.com/office/drawing/2014/main" id="{00000000-0008-0000-0100-00001B020000}"/>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156845</xdr:rowOff>
    </xdr:from>
    <xdr:to>
      <xdr:col>112</xdr:col>
      <xdr:colOff>38100</xdr:colOff>
      <xdr:row>62</xdr:row>
      <xdr:rowOff>86995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21272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167132</xdr:rowOff>
    </xdr:from>
    <xdr:to>
      <xdr:col>107</xdr:col>
      <xdr:colOff>101600</xdr:colOff>
      <xdr:row>62</xdr:row>
      <xdr:rowOff>97282</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203835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36195</xdr:rowOff>
    </xdr:from>
    <xdr:to>
      <xdr:col>111</xdr:col>
      <xdr:colOff>177800</xdr:colOff>
      <xdr:row>62</xdr:row>
      <xdr:rowOff>46482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0434300" y="1066609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9494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46482</xdr:rowOff>
    </xdr:from>
    <xdr:to>
      <xdr:col>107</xdr:col>
      <xdr:colOff>50800</xdr:colOff>
      <xdr:row>62</xdr:row>
      <xdr:rowOff>59436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9545300" y="106763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555" name="n_1aveValue【学校施設】&#10;一人当たり面積">
          <a:extLst>
            <a:ext uri="{FF2B5EF4-FFF2-40B4-BE49-F238E27FC236}">
              <a16:creationId xmlns:a16="http://schemas.microsoft.com/office/drawing/2014/main" id="{00000000-0008-0000-0100-00002B020000}"/>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556" name="n_2aveValue【学校施設】&#10;一人当たり面積">
          <a:extLst>
            <a:ext uri="{FF2B5EF4-FFF2-40B4-BE49-F238E27FC236}">
              <a16:creationId xmlns:a16="http://schemas.microsoft.com/office/drawing/2014/main" id="{00000000-0008-0000-0100-00002C020000}"/>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557" name="n_3aveValue【学校施設】&#10;一人当たり面積">
          <a:extLst>
            <a:ext uri="{FF2B5EF4-FFF2-40B4-BE49-F238E27FC236}">
              <a16:creationId xmlns:a16="http://schemas.microsoft.com/office/drawing/2014/main" id="{00000000-0008-0000-0100-00002D020000}"/>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96283</xdr:rowOff>
    </xdr:from>
    <xdr:ext cx="469744" cy="259045"/>
    <xdr:sp macro="" textlink="">
      <xdr:nvSpPr>
        <xdr:cNvPr id="558" name="n_4aveValue【学校施設】&#10;一人当たり面積">
          <a:extLst>
            <a:ext uri="{FF2B5EF4-FFF2-40B4-BE49-F238E27FC236}">
              <a16:creationId xmlns:a16="http://schemas.microsoft.com/office/drawing/2014/main" id="{00000000-0008-0000-0100-00002E020000}"/>
            </a:ext>
          </a:extLst>
        </xdr:cNvPr>
        <xdr:cNvSpPr txBox="1"/>
      </xdr:nvSpPr>
      <xdr:spPr>
        <a:xfrm>
          <a:off x="18421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103522</xdr:rowOff>
    </xdr:from>
    <xdr:ext cx="469744" cy="259045"/>
    <xdr:sp macro="" textlink="">
      <xdr:nvSpPr>
        <xdr:cNvPr id="559" name="n_1mainValue【学校施設】&#10;一人当たり面積">
          <a:extLst>
            <a:ext uri="{FF2B5EF4-FFF2-40B4-BE49-F238E27FC236}">
              <a16:creationId xmlns:a16="http://schemas.microsoft.com/office/drawing/2014/main" id="{00000000-0008-0000-0100-00002F020000}"/>
            </a:ext>
          </a:extLst>
        </xdr:cNvPr>
        <xdr:cNvSpPr txBox="1"/>
      </xdr:nvSpPr>
      <xdr:spPr>
        <a:xfrm>
          <a:off x="210757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113809</xdr:rowOff>
    </xdr:from>
    <xdr:ext cx="469744" cy="259045"/>
    <xdr:sp macro="" textlink="">
      <xdr:nvSpPr>
        <xdr:cNvPr id="560" name="n_2mainValue【学校施設】&#10;一人当たり面積">
          <a:extLst>
            <a:ext uri="{FF2B5EF4-FFF2-40B4-BE49-F238E27FC236}">
              <a16:creationId xmlns:a16="http://schemas.microsoft.com/office/drawing/2014/main" id="{00000000-0008-0000-0100-000030020000}"/>
            </a:ext>
          </a:extLst>
        </xdr:cNvPr>
        <xdr:cNvSpPr txBox="1"/>
      </xdr:nvSpPr>
      <xdr:spPr>
        <a:xfrm>
          <a:off x="201994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126763</xdr:rowOff>
    </xdr:from>
    <xdr:ext cx="469744" cy="259045"/>
    <xdr:sp macro="" textlink="">
      <xdr:nvSpPr>
        <xdr:cNvPr id="561" name="n_3mainValue【学校施設】&#10;一人当たり面積">
          <a:extLst>
            <a:ext uri="{FF2B5EF4-FFF2-40B4-BE49-F238E27FC236}">
              <a16:creationId xmlns:a16="http://schemas.microsoft.com/office/drawing/2014/main" id="{00000000-0008-0000-0100-000031020000}"/>
            </a:ext>
          </a:extLst>
        </xdr:cNvPr>
        <xdr:cNvSpPr txBox="1"/>
      </xdr:nvSpPr>
      <xdr:spPr>
        <a:xfrm>
          <a:off x="19310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児童館】&#10;有形固定資産減価償却率グラフ枠">
          <a:extLst>
            <a:ext uri="{FF2B5EF4-FFF2-40B4-BE49-F238E27FC236}">
              <a16:creationId xmlns:a16="http://schemas.microsoft.com/office/drawing/2014/main" id="{00000000-0008-0000-0100-00004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8" name="【児童館】&#10;有形固定資産減価償却率最小値テキスト">
          <a:extLst>
            <a:ext uri="{FF2B5EF4-FFF2-40B4-BE49-F238E27FC236}">
              <a16:creationId xmlns:a16="http://schemas.microsoft.com/office/drawing/2014/main" id="{00000000-0008-0000-0100-00004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590" name="【児童館】&#10;有形固定資産減価償却率最大値テキスト">
          <a:extLst>
            <a:ext uri="{FF2B5EF4-FFF2-40B4-BE49-F238E27FC236}">
              <a16:creationId xmlns:a16="http://schemas.microsoft.com/office/drawing/2014/main" id="{00000000-0008-0000-0100-00004E020000}"/>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592" name="【児童館】&#10;有形固定資産減価償却率平均値テキスト">
          <a:extLst>
            <a:ext uri="{FF2B5EF4-FFF2-40B4-BE49-F238E27FC236}">
              <a16:creationId xmlns:a16="http://schemas.microsoft.com/office/drawing/2014/main" id="{00000000-0008-0000-0100-000050020000}"/>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1995</xdr:rowOff>
    </xdr:from>
    <xdr:to>
      <xdr:col>81</xdr:col>
      <xdr:colOff>101600</xdr:colOff>
      <xdr:row>86</xdr:row>
      <xdr:rowOff>103595</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5430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155484</xdr:rowOff>
    </xdr:from>
    <xdr:to>
      <xdr:col>76</xdr:col>
      <xdr:colOff>165100</xdr:colOff>
      <xdr:row>86</xdr:row>
      <xdr:rowOff>85634</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454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34834</xdr:rowOff>
    </xdr:from>
    <xdr:to>
      <xdr:col>81</xdr:col>
      <xdr:colOff>50800</xdr:colOff>
      <xdr:row>86</xdr:row>
      <xdr:rowOff>52795</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4592300" y="1477953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137523</xdr:rowOff>
    </xdr:from>
    <xdr:to>
      <xdr:col>72</xdr:col>
      <xdr:colOff>38100</xdr:colOff>
      <xdr:row>86</xdr:row>
      <xdr:rowOff>67673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3652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16873</xdr:rowOff>
    </xdr:from>
    <xdr:to>
      <xdr:col>76</xdr:col>
      <xdr:colOff>114300</xdr:colOff>
      <xdr:row>86</xdr:row>
      <xdr:rowOff>34834</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3703300" y="147615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608" name="n_1aveValue【児童館】&#10;有形固定資産減価償却率">
          <a:extLst>
            <a:ext uri="{FF2B5EF4-FFF2-40B4-BE49-F238E27FC236}">
              <a16:creationId xmlns:a16="http://schemas.microsoft.com/office/drawing/2014/main" id="{00000000-0008-0000-0100-000060020000}"/>
            </a:ext>
          </a:extLst>
        </xdr:cNvPr>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09" name="n_2aveValue【児童館】&#10;有形固定資産減価償却率">
          <a:extLst>
            <a:ext uri="{FF2B5EF4-FFF2-40B4-BE49-F238E27FC236}">
              <a16:creationId xmlns:a16="http://schemas.microsoft.com/office/drawing/2014/main" id="{00000000-0008-0000-0100-00006102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10" name="n_3aveValue【児童館】&#10;有形固定資産減価償却率">
          <a:extLst>
            <a:ext uri="{FF2B5EF4-FFF2-40B4-BE49-F238E27FC236}">
              <a16:creationId xmlns:a16="http://schemas.microsoft.com/office/drawing/2014/main" id="{00000000-0008-0000-0100-000062020000}"/>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11" name="n_4aveValue【児童館】&#10;有形固定資産減価償却率">
          <a:extLst>
            <a:ext uri="{FF2B5EF4-FFF2-40B4-BE49-F238E27FC236}">
              <a16:creationId xmlns:a16="http://schemas.microsoft.com/office/drawing/2014/main" id="{00000000-0008-0000-0100-00006302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94722</xdr:rowOff>
    </xdr:from>
    <xdr:ext cx="405111" cy="259045"/>
    <xdr:sp macro="" textlink="">
      <xdr:nvSpPr>
        <xdr:cNvPr id="612" name="n_1mainValue【児童館】&#10;有形固定資産減価償却率">
          <a:extLst>
            <a:ext uri="{FF2B5EF4-FFF2-40B4-BE49-F238E27FC236}">
              <a16:creationId xmlns:a16="http://schemas.microsoft.com/office/drawing/2014/main" id="{00000000-0008-0000-0100-000064020000}"/>
            </a:ext>
          </a:extLst>
        </xdr:cNvPr>
        <xdr:cNvSpPr txBox="1"/>
      </xdr:nvSpPr>
      <xdr:spPr>
        <a:xfrm>
          <a:off x="152660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76761</xdr:rowOff>
    </xdr:from>
    <xdr:ext cx="405111" cy="259045"/>
    <xdr:sp macro="" textlink="">
      <xdr:nvSpPr>
        <xdr:cNvPr id="613" name="n_2mainValue【児童館】&#10;有形固定資産減価償却率">
          <a:extLst>
            <a:ext uri="{FF2B5EF4-FFF2-40B4-BE49-F238E27FC236}">
              <a16:creationId xmlns:a16="http://schemas.microsoft.com/office/drawing/2014/main" id="{00000000-0008-0000-0100-000065020000}"/>
            </a:ext>
          </a:extLst>
        </xdr:cNvPr>
        <xdr:cNvSpPr txBox="1"/>
      </xdr:nvSpPr>
      <xdr:spPr>
        <a:xfrm>
          <a:off x="14389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58800</xdr:rowOff>
    </xdr:from>
    <xdr:ext cx="405111" cy="259045"/>
    <xdr:sp macro="" textlink="">
      <xdr:nvSpPr>
        <xdr:cNvPr id="614" name="n_3mainValue【児童館】&#10;有形固定資産減価償却率">
          <a:extLst>
            <a:ext uri="{FF2B5EF4-FFF2-40B4-BE49-F238E27FC236}">
              <a16:creationId xmlns:a16="http://schemas.microsoft.com/office/drawing/2014/main" id="{00000000-0008-0000-0100-000066020000}"/>
            </a:ext>
          </a:extLst>
        </xdr:cNvPr>
        <xdr:cNvSpPr txBox="1"/>
      </xdr:nvSpPr>
      <xdr:spPr>
        <a:xfrm>
          <a:off x="13500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児童館】&#10;一人当たり面積グラフ枠">
          <a:extLst>
            <a:ext uri="{FF2B5EF4-FFF2-40B4-BE49-F238E27FC236}">
              <a16:creationId xmlns:a16="http://schemas.microsoft.com/office/drawing/2014/main" id="{00000000-0008-0000-0100-00008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42" name="【児童館】&#10;一人当たり面積最小値テキスト">
          <a:extLst>
            <a:ext uri="{FF2B5EF4-FFF2-40B4-BE49-F238E27FC236}">
              <a16:creationId xmlns:a16="http://schemas.microsoft.com/office/drawing/2014/main" id="{00000000-0008-0000-0100-000082020000}"/>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44" name="【児童館】&#10;一人当たり面積最大値テキスト">
          <a:extLst>
            <a:ext uri="{FF2B5EF4-FFF2-40B4-BE49-F238E27FC236}">
              <a16:creationId xmlns:a16="http://schemas.microsoft.com/office/drawing/2014/main" id="{00000000-0008-0000-0100-000084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46" name="【児童館】&#10;一人当たり面積平均値テキスト">
          <a:extLst>
            <a:ext uri="{FF2B5EF4-FFF2-40B4-BE49-F238E27FC236}">
              <a16:creationId xmlns:a16="http://schemas.microsoft.com/office/drawing/2014/main" id="{00000000-0008-0000-0100-000086020000}"/>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9494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87086</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19545300" y="148154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662" name="n_1aveValue【児童館】&#10;一人当たり面積">
          <a:extLst>
            <a:ext uri="{FF2B5EF4-FFF2-40B4-BE49-F238E27FC236}">
              <a16:creationId xmlns:a16="http://schemas.microsoft.com/office/drawing/2014/main" id="{00000000-0008-0000-0100-000096020000}"/>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663" name="n_2aveValue【児童館】&#10;一人当たり面積">
          <a:extLst>
            <a:ext uri="{FF2B5EF4-FFF2-40B4-BE49-F238E27FC236}">
              <a16:creationId xmlns:a16="http://schemas.microsoft.com/office/drawing/2014/main" id="{00000000-0008-0000-0100-000097020000}"/>
            </a:ext>
          </a:extLst>
        </xdr:cNvPr>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64" name="n_3aveValue【児童館】&#10;一人当たり面積">
          <a:extLst>
            <a:ext uri="{FF2B5EF4-FFF2-40B4-BE49-F238E27FC236}">
              <a16:creationId xmlns:a16="http://schemas.microsoft.com/office/drawing/2014/main" id="{00000000-0008-0000-0100-000098020000}"/>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665" name="n_4aveValue【児童館】&#10;一人当たり面積">
          <a:extLst>
            <a:ext uri="{FF2B5EF4-FFF2-40B4-BE49-F238E27FC236}">
              <a16:creationId xmlns:a16="http://schemas.microsoft.com/office/drawing/2014/main" id="{00000000-0008-0000-0100-00009902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666" name="n_1mainValue【児童館】&#10;一人当たり面積">
          <a:extLst>
            <a:ext uri="{FF2B5EF4-FFF2-40B4-BE49-F238E27FC236}">
              <a16:creationId xmlns:a16="http://schemas.microsoft.com/office/drawing/2014/main" id="{00000000-0008-0000-0100-00009A020000}"/>
            </a:ext>
          </a:extLst>
        </xdr:cNvPr>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667" name="n_2mainValue【児童館】&#10;一人当たり面積">
          <a:extLst>
            <a:ext uri="{FF2B5EF4-FFF2-40B4-BE49-F238E27FC236}">
              <a16:creationId xmlns:a16="http://schemas.microsoft.com/office/drawing/2014/main" id="{00000000-0008-0000-0100-00009B020000}"/>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668" name="n_3mainValue【児童館】&#10;一人当たり面積">
          <a:extLst>
            <a:ext uri="{FF2B5EF4-FFF2-40B4-BE49-F238E27FC236}">
              <a16:creationId xmlns:a16="http://schemas.microsoft.com/office/drawing/2014/main" id="{00000000-0008-0000-0100-00009C020000}"/>
            </a:ext>
          </a:extLst>
        </xdr:cNvPr>
        <xdr:cNvSpPr txBox="1"/>
      </xdr:nvSpPr>
      <xdr:spPr>
        <a:xfrm>
          <a:off x="19310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a:extLst>
            <a:ext uri="{FF2B5EF4-FFF2-40B4-BE49-F238E27FC236}">
              <a16:creationId xmlns:a16="http://schemas.microsoft.com/office/drawing/2014/main" id="{00000000-0008-0000-0100-0000B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94" name="【公民館】&#10;有形固定資産減価償却率最小値テキスト">
          <a:extLst>
            <a:ext uri="{FF2B5EF4-FFF2-40B4-BE49-F238E27FC236}">
              <a16:creationId xmlns:a16="http://schemas.microsoft.com/office/drawing/2014/main" id="{00000000-0008-0000-0100-0000B6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96" name="【公民館】&#10;有形固定資産減価償却率最大値テキスト">
          <a:extLst>
            <a:ext uri="{FF2B5EF4-FFF2-40B4-BE49-F238E27FC236}">
              <a16:creationId xmlns:a16="http://schemas.microsoft.com/office/drawing/2014/main" id="{00000000-0008-0000-0100-0000B8020000}"/>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98" name="【公民館】&#10;有形固定資産減価償却率平均値テキスト">
          <a:extLst>
            <a:ext uri="{FF2B5EF4-FFF2-40B4-BE49-F238E27FC236}">
              <a16:creationId xmlns:a16="http://schemas.microsoft.com/office/drawing/2014/main" id="{00000000-0008-0000-0100-0000BA020000}"/>
            </a:ext>
          </a:extLst>
        </xdr:cNvPr>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76836</xdr:rowOff>
    </xdr:from>
    <xdr:to>
      <xdr:col>67</xdr:col>
      <xdr:colOff>101600</xdr:colOff>
      <xdr:row>105</xdr:row>
      <xdr:rowOff>6986</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2763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76836</xdr:rowOff>
    </xdr:from>
    <xdr:to>
      <xdr:col>76</xdr:col>
      <xdr:colOff>165100</xdr:colOff>
      <xdr:row>104</xdr:row>
      <xdr:rowOff>6986</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4541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127636</xdr:rowOff>
    </xdr:from>
    <xdr:to>
      <xdr:col>81</xdr:col>
      <xdr:colOff>50800</xdr:colOff>
      <xdr:row>104</xdr:row>
      <xdr:rowOff>3811</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4592300" y="177869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636</xdr:rowOff>
    </xdr:from>
    <xdr:to>
      <xdr:col>72</xdr:col>
      <xdr:colOff>38100</xdr:colOff>
      <xdr:row>104</xdr:row>
      <xdr:rowOff>102236</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3652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104</xdr:row>
      <xdr:rowOff>51436</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3703300" y="1778698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14" name="n_1aveValue【公民館】&#10;有形固定資産減価償却率">
          <a:extLst>
            <a:ext uri="{FF2B5EF4-FFF2-40B4-BE49-F238E27FC236}">
              <a16:creationId xmlns:a16="http://schemas.microsoft.com/office/drawing/2014/main" id="{00000000-0008-0000-0100-0000CA020000}"/>
            </a:ext>
          </a:extLst>
        </xdr:cNvPr>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15" name="n_2aveValue【公民館】&#10;有形固定資産減価償却率">
          <a:extLst>
            <a:ext uri="{FF2B5EF4-FFF2-40B4-BE49-F238E27FC236}">
              <a16:creationId xmlns:a16="http://schemas.microsoft.com/office/drawing/2014/main" id="{00000000-0008-0000-0100-0000CB020000}"/>
            </a:ext>
          </a:extLst>
        </xdr:cNvPr>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16" name="n_3aveValue【公民館】&#10;有形固定資産減価償却率">
          <a:extLst>
            <a:ext uri="{FF2B5EF4-FFF2-40B4-BE49-F238E27FC236}">
              <a16:creationId xmlns:a16="http://schemas.microsoft.com/office/drawing/2014/main" id="{00000000-0008-0000-0100-0000CC020000}"/>
            </a:ext>
          </a:extLst>
        </xdr:cNvPr>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23513</xdr:rowOff>
    </xdr:from>
    <xdr:ext cx="405111" cy="259045"/>
    <xdr:sp macro="" textlink="">
      <xdr:nvSpPr>
        <xdr:cNvPr id="717" name="n_4aveValue【公民館】&#10;有形固定資産減価償却率">
          <a:extLst>
            <a:ext uri="{FF2B5EF4-FFF2-40B4-BE49-F238E27FC236}">
              <a16:creationId xmlns:a16="http://schemas.microsoft.com/office/drawing/2014/main" id="{00000000-0008-0000-0100-0000CD020000}"/>
            </a:ext>
          </a:extLst>
        </xdr:cNvPr>
        <xdr:cNvSpPr txBox="1"/>
      </xdr:nvSpPr>
      <xdr:spPr>
        <a:xfrm>
          <a:off x="12611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71138</xdr:rowOff>
    </xdr:from>
    <xdr:ext cx="405111" cy="259045"/>
    <xdr:sp macro="" textlink="">
      <xdr:nvSpPr>
        <xdr:cNvPr id="718" name="n_1mainValue【公民館】&#10;有形固定資産減価償却率">
          <a:extLst>
            <a:ext uri="{FF2B5EF4-FFF2-40B4-BE49-F238E27FC236}">
              <a16:creationId xmlns:a16="http://schemas.microsoft.com/office/drawing/2014/main" id="{00000000-0008-0000-0100-0000CE020000}"/>
            </a:ext>
          </a:extLst>
        </xdr:cNvPr>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23513</xdr:rowOff>
    </xdr:from>
    <xdr:ext cx="405111" cy="259045"/>
    <xdr:sp macro="" textlink="">
      <xdr:nvSpPr>
        <xdr:cNvPr id="719" name="n_2mainValue【公民館】&#10;有形固定資産減価償却率">
          <a:extLst>
            <a:ext uri="{FF2B5EF4-FFF2-40B4-BE49-F238E27FC236}">
              <a16:creationId xmlns:a16="http://schemas.microsoft.com/office/drawing/2014/main" id="{00000000-0008-0000-0100-0000CF020000}"/>
            </a:ext>
          </a:extLst>
        </xdr:cNvPr>
        <xdr:cNvSpPr txBox="1"/>
      </xdr:nvSpPr>
      <xdr:spPr>
        <a:xfrm>
          <a:off x="14389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720" name="n_3mainValue【公民館】&#10;有形固定資産減価償却率">
          <a:extLst>
            <a:ext uri="{FF2B5EF4-FFF2-40B4-BE49-F238E27FC236}">
              <a16:creationId xmlns:a16="http://schemas.microsoft.com/office/drawing/2014/main" id="{00000000-0008-0000-0100-0000D0020000}"/>
            </a:ext>
          </a:extLst>
        </xdr:cNvPr>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a:extLst>
            <a:ext uri="{FF2B5EF4-FFF2-40B4-BE49-F238E27FC236}">
              <a16:creationId xmlns:a16="http://schemas.microsoft.com/office/drawing/2014/main" id="{00000000-0008-0000-0100-0000E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45" name="【公民館】&#10;一人当たり面積最小値テキスト">
          <a:extLst>
            <a:ext uri="{FF2B5EF4-FFF2-40B4-BE49-F238E27FC236}">
              <a16:creationId xmlns:a16="http://schemas.microsoft.com/office/drawing/2014/main" id="{00000000-0008-0000-0100-0000E9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47" name="【公民館】&#10;一人当たり面積最大値テキスト">
          <a:extLst>
            <a:ext uri="{FF2B5EF4-FFF2-40B4-BE49-F238E27FC236}">
              <a16:creationId xmlns:a16="http://schemas.microsoft.com/office/drawing/2014/main" id="{00000000-0008-0000-0100-0000EB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49" name="【公民館】&#10;一人当たり面積平均値テキスト">
          <a:extLst>
            <a:ext uri="{FF2B5EF4-FFF2-40B4-BE49-F238E27FC236}">
              <a16:creationId xmlns:a16="http://schemas.microsoft.com/office/drawing/2014/main" id="{00000000-0008-0000-0100-0000ED020000}"/>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74930</xdr:rowOff>
    </xdr:from>
    <xdr:to>
      <xdr:col>112</xdr:col>
      <xdr:colOff>38100</xdr:colOff>
      <xdr:row>105</xdr:row>
      <xdr:rowOff>5080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2127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85089</xdr:rowOff>
    </xdr:from>
    <xdr:to>
      <xdr:col>107</xdr:col>
      <xdr:colOff>101600</xdr:colOff>
      <xdr:row>105</xdr:row>
      <xdr:rowOff>15239</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20383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125730</xdr:rowOff>
    </xdr:from>
    <xdr:to>
      <xdr:col>111</xdr:col>
      <xdr:colOff>177800</xdr:colOff>
      <xdr:row>104</xdr:row>
      <xdr:rowOff>135889</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20434300" y="179565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127000</xdr:rowOff>
    </xdr:from>
    <xdr:to>
      <xdr:col>102</xdr:col>
      <xdr:colOff>165100</xdr:colOff>
      <xdr:row>105</xdr:row>
      <xdr:rowOff>57150</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9494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135889</xdr:rowOff>
    </xdr:from>
    <xdr:to>
      <xdr:col>107</xdr:col>
      <xdr:colOff>50800</xdr:colOff>
      <xdr:row>105</xdr:row>
      <xdr:rowOff>6350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9545300" y="17966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765" name="n_1aveValue【公民館】&#10;一人当たり面積">
          <a:extLst>
            <a:ext uri="{FF2B5EF4-FFF2-40B4-BE49-F238E27FC236}">
              <a16:creationId xmlns:a16="http://schemas.microsoft.com/office/drawing/2014/main" id="{00000000-0008-0000-0100-0000FD020000}"/>
            </a:ext>
          </a:extLst>
        </xdr:cNvPr>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66" name="n_2aveValue【公民館】&#10;一人当たり面積">
          <a:extLst>
            <a:ext uri="{FF2B5EF4-FFF2-40B4-BE49-F238E27FC236}">
              <a16:creationId xmlns:a16="http://schemas.microsoft.com/office/drawing/2014/main" id="{00000000-0008-0000-0100-0000FE020000}"/>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767" name="n_3aveValue【公民館】&#10;一人当たり面積">
          <a:extLst>
            <a:ext uri="{FF2B5EF4-FFF2-40B4-BE49-F238E27FC236}">
              <a16:creationId xmlns:a16="http://schemas.microsoft.com/office/drawing/2014/main" id="{00000000-0008-0000-0100-0000FF020000}"/>
            </a:ext>
          </a:extLst>
        </xdr:cNvPr>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768" name="n_4aveValue【公民館】&#10;一人当たり面積">
          <a:extLst>
            <a:ext uri="{FF2B5EF4-FFF2-40B4-BE49-F238E27FC236}">
              <a16:creationId xmlns:a16="http://schemas.microsoft.com/office/drawing/2014/main" id="{00000000-0008-0000-0100-000000030000}"/>
            </a:ext>
          </a:extLst>
        </xdr:cNvPr>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21607</xdr:rowOff>
    </xdr:from>
    <xdr:ext cx="469744" cy="259045"/>
    <xdr:sp macro="" textlink="">
      <xdr:nvSpPr>
        <xdr:cNvPr id="769" name="n_1mainValue【公民館】&#10;一人当たり面積">
          <a:extLst>
            <a:ext uri="{FF2B5EF4-FFF2-40B4-BE49-F238E27FC236}">
              <a16:creationId xmlns:a16="http://schemas.microsoft.com/office/drawing/2014/main" id="{00000000-0008-0000-0100-000001030000}"/>
            </a:ext>
          </a:extLst>
        </xdr:cNvPr>
        <xdr:cNvSpPr txBox="1"/>
      </xdr:nvSpPr>
      <xdr:spPr>
        <a:xfrm>
          <a:off x="210757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31766</xdr:rowOff>
    </xdr:from>
    <xdr:ext cx="469744" cy="259045"/>
    <xdr:sp macro="" textlink="">
      <xdr:nvSpPr>
        <xdr:cNvPr id="770" name="n_2mainValue【公民館】&#10;一人当たり面積">
          <a:extLst>
            <a:ext uri="{FF2B5EF4-FFF2-40B4-BE49-F238E27FC236}">
              <a16:creationId xmlns:a16="http://schemas.microsoft.com/office/drawing/2014/main" id="{00000000-0008-0000-0100-000002030000}"/>
            </a:ext>
          </a:extLst>
        </xdr:cNvPr>
        <xdr:cNvSpPr txBox="1"/>
      </xdr:nvSpPr>
      <xdr:spPr>
        <a:xfrm>
          <a:off x="20199427" y="176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73677</xdr:rowOff>
    </xdr:from>
    <xdr:ext cx="469744" cy="259045"/>
    <xdr:sp macro="" textlink="">
      <xdr:nvSpPr>
        <xdr:cNvPr id="771" name="n_3mainValue【公民館】&#10;一人当たり面積">
          <a:extLst>
            <a:ext uri="{FF2B5EF4-FFF2-40B4-BE49-F238E27FC236}">
              <a16:creationId xmlns:a16="http://schemas.microsoft.com/office/drawing/2014/main" id="{00000000-0008-0000-0100-000003030000}"/>
            </a:ext>
          </a:extLst>
        </xdr:cNvPr>
        <xdr:cNvSpPr txBox="1"/>
      </xdr:nvSpPr>
      <xdr:spPr>
        <a:xfrm>
          <a:off x="19310427" y="177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高くなっている施設は、道路、港湾・漁港、認定こども園・幼稚園・保育所、児童館であ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道路については、毎年一定の予算を確保して改修しているところである。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、高潮対策事業等での改修を進めている。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認定こども園・幼稚園・保育所については、老朽化した施設が多く高い数値となっているが、今後、小学校の再編に合わせて、幼稚園・保育所の再編についても議論される予定である。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年以上経過した施設もあり、今後の方向性を検討する必要がある。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14,474
14,323
95.59
9,791,018
9,283,813
333,795
5,416,162
9,422,140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162560</xdr:rowOff>
    </xdr:from>
    <xdr:to>
      <xdr:col>6</xdr:col>
      <xdr:colOff>38100</xdr:colOff>
      <xdr:row>36</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118473</xdr:rowOff>
    </xdr:from>
    <xdr:to>
      <xdr:col>20</xdr:col>
      <xdr:colOff>38100</xdr:colOff>
      <xdr:row>38</xdr:row>
      <xdr:rowOff>48623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169273</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103958</xdr:rowOff>
    </xdr:from>
    <xdr:to>
      <xdr:col>15</xdr:col>
      <xdr:colOff>50800</xdr:colOff>
      <xdr:row>37</xdr:row>
      <xdr:rowOff>136616</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019300" y="644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200-000051000000}"/>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109237</xdr:rowOff>
    </xdr:from>
    <xdr:ext cx="405111" cy="259045"/>
    <xdr:sp macro="" textlink="">
      <xdr:nvSpPr>
        <xdr:cNvPr id="82" name="n_4aveValue【図書館】&#10;有形固定資産減価償却率">
          <a:extLst>
            <a:ext uri="{FF2B5EF4-FFF2-40B4-BE49-F238E27FC236}">
              <a16:creationId xmlns:a16="http://schemas.microsoft.com/office/drawing/2014/main" id="{00000000-0008-0000-0200-000052000000}"/>
            </a:ext>
          </a:extLst>
        </xdr:cNvPr>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39750</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145886</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133350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8750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137160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7861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0" name="n_1aveValue【図書館】&#10;一人当たり面積">
          <a:extLst>
            <a:ext uri="{FF2B5EF4-FFF2-40B4-BE49-F238E27FC236}">
              <a16:creationId xmlns:a16="http://schemas.microsoft.com/office/drawing/2014/main" id="{00000000-0008-0000-0200-00008200000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1" name="n_2aveValue【図書館】&#10;一人当たり面積">
          <a:extLst>
            <a:ext uri="{FF2B5EF4-FFF2-40B4-BE49-F238E27FC236}">
              <a16:creationId xmlns:a16="http://schemas.microsoft.com/office/drawing/2014/main" id="{00000000-0008-0000-0200-000083000000}"/>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2" name="n_3aveValue【図書館】&#10;一人当たり面積">
          <a:extLst>
            <a:ext uri="{FF2B5EF4-FFF2-40B4-BE49-F238E27FC236}">
              <a16:creationId xmlns:a16="http://schemas.microsoft.com/office/drawing/2014/main" id="{00000000-0008-0000-0200-000084000000}"/>
            </a:ext>
          </a:extLst>
        </xdr:cNvPr>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33" name="n_4aveValue【図書館】&#10;一人当たり面積">
          <a:extLst>
            <a:ext uri="{FF2B5EF4-FFF2-40B4-BE49-F238E27FC236}">
              <a16:creationId xmlns:a16="http://schemas.microsoft.com/office/drawing/2014/main" id="{00000000-0008-0000-0200-000085000000}"/>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xdr:rowOff>
    </xdr:from>
    <xdr:ext cx="469744" cy="259045"/>
    <xdr:sp macro="" textlink="">
      <xdr:nvSpPr>
        <xdr:cNvPr id="134" name="n_1mainValue【図書館】&#10;一人当たり面積">
          <a:extLst>
            <a:ext uri="{FF2B5EF4-FFF2-40B4-BE49-F238E27FC236}">
              <a16:creationId xmlns:a16="http://schemas.microsoft.com/office/drawing/2014/main" id="{00000000-0008-0000-0200-000086000000}"/>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35" name="n_2mainValue【図書館】&#10;一人当たり面積">
          <a:extLst>
            <a:ext uri="{FF2B5EF4-FFF2-40B4-BE49-F238E27FC236}">
              <a16:creationId xmlns:a16="http://schemas.microsoft.com/office/drawing/2014/main" id="{00000000-0008-0000-0200-000087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36" name="n_3mainValue【図書館】&#10;一人当たり面積">
          <a:extLst>
            <a:ext uri="{FF2B5EF4-FFF2-40B4-BE49-F238E27FC236}">
              <a16:creationId xmlns:a16="http://schemas.microsoft.com/office/drawing/2014/main" id="{00000000-0008-0000-0200-000088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a:extLst>
            <a:ext uri="{FF2B5EF4-FFF2-40B4-BE49-F238E27FC236}">
              <a16:creationId xmlns:a16="http://schemas.microsoft.com/office/drawing/2014/main" id="{00000000-0008-0000-0200-0000A2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00000000-0008-0000-0200-0000A4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00000000-0008-0000-0200-0000A6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23495</xdr:rowOff>
    </xdr:from>
    <xdr:to>
      <xdr:col>15</xdr:col>
      <xdr:colOff>101600</xdr:colOff>
      <xdr:row>58</xdr:row>
      <xdr:rowOff>125095</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2857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116205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2908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1968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58</xdr:row>
      <xdr:rowOff>74295</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2019300" y="99783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83" name="n_2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84" name="n_3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85" name="n_4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141622</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2705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101617</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1816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200-0000D7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200-0000D9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200-0000DB000000}"/>
            </a:ext>
          </a:extLst>
        </xdr:cNvPr>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11249</xdr:rowOff>
    </xdr:from>
    <xdr:to>
      <xdr:col>36</xdr:col>
      <xdr:colOff>165100</xdr:colOff>
      <xdr:row>61</xdr:row>
      <xdr:rowOff>112849</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122283</xdr:rowOff>
    </xdr:from>
    <xdr:to>
      <xdr:col>50</xdr:col>
      <xdr:colOff>165100</xdr:colOff>
      <xdr:row>61</xdr:row>
      <xdr:rowOff>52433</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958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1633</xdr:rowOff>
    </xdr:from>
    <xdr:to>
      <xdr:col>50</xdr:col>
      <xdr:colOff>114300</xdr:colOff>
      <xdr:row>61</xdr:row>
      <xdr:rowOff>11430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8750300" y="104600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141877</xdr:rowOff>
    </xdr:from>
    <xdr:to>
      <xdr:col>41</xdr:col>
      <xdr:colOff>101600</xdr:colOff>
      <xdr:row>61</xdr:row>
      <xdr:rowOff>72027</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781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xdr:rowOff>
    </xdr:from>
    <xdr:to>
      <xdr:col>45</xdr:col>
      <xdr:colOff>177800</xdr:colOff>
      <xdr:row>61</xdr:row>
      <xdr:rowOff>21227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7861300" y="104698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200-0000EB000000}"/>
            </a:ext>
          </a:extLst>
        </xdr:cNvPr>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200-0000ED000000}"/>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129376</xdr:rowOff>
    </xdr:from>
    <xdr:ext cx="469744" cy="259045"/>
    <xdr:sp macro="" textlink="">
      <xdr:nvSpPr>
        <xdr:cNvPr id="238" name="n_4aveValue【体育館・プール】&#10;一人当たり面積">
          <a:extLst>
            <a:ext uri="{FF2B5EF4-FFF2-40B4-BE49-F238E27FC236}">
              <a16:creationId xmlns:a16="http://schemas.microsoft.com/office/drawing/2014/main" id="{00000000-0008-0000-0200-0000EE000000}"/>
            </a:ext>
          </a:extLst>
        </xdr:cNvPr>
        <xdr:cNvSpPr txBox="1"/>
      </xdr:nvSpPr>
      <xdr:spPr>
        <a:xfrm>
          <a:off x="6737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68960</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200-0000EF000000}"/>
            </a:ext>
          </a:extLst>
        </xdr:cNvPr>
        <xdr:cNvSpPr txBox="1"/>
      </xdr:nvSpPr>
      <xdr:spPr>
        <a:xfrm>
          <a:off x="9391727" y="101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200-0000F0000000}"/>
            </a:ext>
          </a:extLst>
        </xdr:cNvPr>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63154</xdr:rowOff>
    </xdr:from>
    <xdr:ext cx="469744" cy="259045"/>
    <xdr:sp macro="" textlink="">
      <xdr:nvSpPr>
        <xdr:cNvPr id="241" name="n_3mainValue【体育館・プール】&#10;一人当たり面積">
          <a:extLst>
            <a:ext uri="{FF2B5EF4-FFF2-40B4-BE49-F238E27FC236}">
              <a16:creationId xmlns:a16="http://schemas.microsoft.com/office/drawing/2014/main" id="{00000000-0008-0000-0200-0000F1000000}"/>
            </a:ext>
          </a:extLst>
        </xdr:cNvPr>
        <xdr:cNvSpPr txBox="1"/>
      </xdr:nvSpPr>
      <xdr:spPr>
        <a:xfrm>
          <a:off x="76264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68" name="【福祉施設】&#10;有形固定資産減価償却率最小値テキスト">
          <a:extLst>
            <a:ext uri="{FF2B5EF4-FFF2-40B4-BE49-F238E27FC236}">
              <a16:creationId xmlns:a16="http://schemas.microsoft.com/office/drawing/2014/main" id="{00000000-0008-0000-0200-00000C010000}"/>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70" name="【福祉施設】&#10;有形固定資産減価償却率最大値テキスト">
          <a:extLst>
            <a:ext uri="{FF2B5EF4-FFF2-40B4-BE49-F238E27FC236}">
              <a16:creationId xmlns:a16="http://schemas.microsoft.com/office/drawing/2014/main" id="{00000000-0008-0000-0200-00000E010000}"/>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00000000-0008-0000-0200-000010010000}"/>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23223</xdr:rowOff>
    </xdr:from>
    <xdr:to>
      <xdr:col>6</xdr:col>
      <xdr:colOff>38100</xdr:colOff>
      <xdr:row>82</xdr:row>
      <xdr:rowOff>124823</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079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65677</xdr:rowOff>
    </xdr:from>
    <xdr:to>
      <xdr:col>15</xdr:col>
      <xdr:colOff>101600</xdr:colOff>
      <xdr:row>80</xdr:row>
      <xdr:rowOff>167277</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2857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116477</xdr:rowOff>
    </xdr:from>
    <xdr:to>
      <xdr:col>19</xdr:col>
      <xdr:colOff>177800</xdr:colOff>
      <xdr:row>80</xdr:row>
      <xdr:rowOff>149134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2908300" y="138324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1968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116477</xdr:rowOff>
    </xdr:from>
    <xdr:to>
      <xdr:col>15</xdr:col>
      <xdr:colOff>50800</xdr:colOff>
      <xdr:row>82</xdr:row>
      <xdr:rowOff>8708</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2019300" y="13832477"/>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200-000020010000}"/>
            </a:ext>
          </a:extLst>
        </xdr:cNvPr>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166569</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200-000021010000}"/>
            </a:ext>
          </a:extLst>
        </xdr:cNvPr>
        <xdr:cNvSpPr txBox="1"/>
      </xdr:nvSpPr>
      <xdr:spPr>
        <a:xfrm>
          <a:off x="2705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200-000022010000}"/>
            </a:ext>
          </a:extLst>
        </xdr:cNvPr>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141350</xdr:rowOff>
    </xdr:from>
    <xdr:ext cx="405111" cy="259045"/>
    <xdr:sp macro="" textlink="">
      <xdr:nvSpPr>
        <xdr:cNvPr id="291" name="n_4aveValue【福祉施設】&#10;有形固定資産減価償却率">
          <a:extLst>
            <a:ext uri="{FF2B5EF4-FFF2-40B4-BE49-F238E27FC236}">
              <a16:creationId xmlns:a16="http://schemas.microsoft.com/office/drawing/2014/main" id="{00000000-0008-0000-0200-000023010000}"/>
            </a:ext>
          </a:extLst>
        </xdr:cNvPr>
        <xdr:cNvSpPr txBox="1"/>
      </xdr:nvSpPr>
      <xdr:spPr>
        <a:xfrm>
          <a:off x="927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292" name="n_1mainValue【福祉施設】&#10;有形固定資産減価償却率">
          <a:extLst>
            <a:ext uri="{FF2B5EF4-FFF2-40B4-BE49-F238E27FC236}">
              <a16:creationId xmlns:a16="http://schemas.microsoft.com/office/drawing/2014/main" id="{00000000-0008-0000-0200-000024010000}"/>
            </a:ext>
          </a:extLst>
        </xdr:cNvPr>
        <xdr:cNvSpPr txBox="1"/>
      </xdr:nvSpPr>
      <xdr:spPr>
        <a:xfrm>
          <a:off x="3582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12354</xdr:rowOff>
    </xdr:from>
    <xdr:ext cx="405111" cy="259045"/>
    <xdr:sp macro="" textlink="">
      <xdr:nvSpPr>
        <xdr:cNvPr id="293" name="n_2mainValue【福祉施設】&#10;有形固定資産減価償却率">
          <a:extLst>
            <a:ext uri="{FF2B5EF4-FFF2-40B4-BE49-F238E27FC236}">
              <a16:creationId xmlns:a16="http://schemas.microsoft.com/office/drawing/2014/main" id="{00000000-0008-0000-0200-000025010000}"/>
            </a:ext>
          </a:extLst>
        </xdr:cNvPr>
        <xdr:cNvSpPr txBox="1"/>
      </xdr:nvSpPr>
      <xdr:spPr>
        <a:xfrm>
          <a:off x="2705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294" name="n_3mainValue【福祉施設】&#10;有形固定資産減価償却率">
          <a:extLst>
            <a:ext uri="{FF2B5EF4-FFF2-40B4-BE49-F238E27FC236}">
              <a16:creationId xmlns:a16="http://schemas.microsoft.com/office/drawing/2014/main" id="{00000000-0008-0000-0200-000026010000}"/>
            </a:ext>
          </a:extLst>
        </xdr:cNvPr>
        <xdr:cNvSpPr txBox="1"/>
      </xdr:nvSpPr>
      <xdr:spPr>
        <a:xfrm>
          <a:off x="1816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00000000-0008-0000-02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9" name="【福祉施設】&#10;一人当たり面積最小値テキスト">
          <a:extLst>
            <a:ext uri="{FF2B5EF4-FFF2-40B4-BE49-F238E27FC236}">
              <a16:creationId xmlns:a16="http://schemas.microsoft.com/office/drawing/2014/main" id="{00000000-0008-0000-0200-00003F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福祉施設】&#10;一人当たり面積最大値テキスト">
          <a:extLst>
            <a:ext uri="{FF2B5EF4-FFF2-40B4-BE49-F238E27FC236}">
              <a16:creationId xmlns:a16="http://schemas.microsoft.com/office/drawing/2014/main" id="{00000000-0008-0000-0200-000041010000}"/>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323" name="【福祉施設】&#10;一人当たり面積平均値テキスト">
          <a:extLst>
            <a:ext uri="{FF2B5EF4-FFF2-40B4-BE49-F238E27FC236}">
              <a16:creationId xmlns:a16="http://schemas.microsoft.com/office/drawing/2014/main" id="{00000000-0008-0000-0200-000043010000}"/>
            </a:ext>
          </a:extLst>
        </xdr:cNvPr>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133986</xdr:rowOff>
    </xdr:from>
    <xdr:to>
      <xdr:col>50</xdr:col>
      <xdr:colOff>165100</xdr:colOff>
      <xdr:row>79</xdr:row>
      <xdr:rowOff>64136</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9588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151130</xdr:rowOff>
    </xdr:from>
    <xdr:to>
      <xdr:col>46</xdr:col>
      <xdr:colOff>38100</xdr:colOff>
      <xdr:row>79</xdr:row>
      <xdr:rowOff>81280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869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13336</xdr:rowOff>
    </xdr:from>
    <xdr:to>
      <xdr:col>50</xdr:col>
      <xdr:colOff>114300</xdr:colOff>
      <xdr:row>79</xdr:row>
      <xdr:rowOff>30480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8750300" y="135578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2539</xdr:rowOff>
    </xdr:from>
    <xdr:to>
      <xdr:col>41</xdr:col>
      <xdr:colOff>101600</xdr:colOff>
      <xdr:row>79</xdr:row>
      <xdr:rowOff>104139</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7810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30480</xdr:rowOff>
    </xdr:from>
    <xdr:to>
      <xdr:col>45</xdr:col>
      <xdr:colOff>177800</xdr:colOff>
      <xdr:row>79</xdr:row>
      <xdr:rowOff>53339</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7861300" y="13575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154322</xdr:rowOff>
    </xdr:from>
    <xdr:ext cx="469744" cy="259045"/>
    <xdr:sp macro="" textlink="">
      <xdr:nvSpPr>
        <xdr:cNvPr id="339" name="n_1aveValue【福祉施設】&#10;一人当たり面積">
          <a:extLst>
            <a:ext uri="{FF2B5EF4-FFF2-40B4-BE49-F238E27FC236}">
              <a16:creationId xmlns:a16="http://schemas.microsoft.com/office/drawing/2014/main" id="{00000000-0008-0000-0200-000053010000}"/>
            </a:ext>
          </a:extLst>
        </xdr:cNvPr>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160038</xdr:rowOff>
    </xdr:from>
    <xdr:ext cx="469744" cy="259045"/>
    <xdr:sp macro="" textlink="">
      <xdr:nvSpPr>
        <xdr:cNvPr id="340" name="n_2aveValue【福祉施設】&#10;一人当たり面積">
          <a:extLst>
            <a:ext uri="{FF2B5EF4-FFF2-40B4-BE49-F238E27FC236}">
              <a16:creationId xmlns:a16="http://schemas.microsoft.com/office/drawing/2014/main" id="{00000000-0008-0000-0200-000054010000}"/>
            </a:ext>
          </a:extLst>
        </xdr:cNvPr>
        <xdr:cNvSpPr txBox="1"/>
      </xdr:nvSpPr>
      <xdr:spPr>
        <a:xfrm>
          <a:off x="8515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110507</xdr:rowOff>
    </xdr:from>
    <xdr:ext cx="469744" cy="259045"/>
    <xdr:sp macro="" textlink="">
      <xdr:nvSpPr>
        <xdr:cNvPr id="341" name="n_3aveValue【福祉施設】&#10;一人当たり面積">
          <a:extLst>
            <a:ext uri="{FF2B5EF4-FFF2-40B4-BE49-F238E27FC236}">
              <a16:creationId xmlns:a16="http://schemas.microsoft.com/office/drawing/2014/main" id="{00000000-0008-0000-0200-000055010000}"/>
            </a:ext>
          </a:extLst>
        </xdr:cNvPr>
        <xdr:cNvSpPr txBox="1"/>
      </xdr:nvSpPr>
      <xdr:spPr>
        <a:xfrm>
          <a:off x="7626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42" name="n_4aveValue【福祉施設】&#10;一人当たり面積">
          <a:extLst>
            <a:ext uri="{FF2B5EF4-FFF2-40B4-BE49-F238E27FC236}">
              <a16:creationId xmlns:a16="http://schemas.microsoft.com/office/drawing/2014/main" id="{00000000-0008-0000-0200-000056010000}"/>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80663</xdr:rowOff>
    </xdr:from>
    <xdr:ext cx="469744" cy="259045"/>
    <xdr:sp macro="" textlink="">
      <xdr:nvSpPr>
        <xdr:cNvPr id="343" name="n_1mainValue【福祉施設】&#10;一人当たり面積">
          <a:extLst>
            <a:ext uri="{FF2B5EF4-FFF2-40B4-BE49-F238E27FC236}">
              <a16:creationId xmlns:a16="http://schemas.microsoft.com/office/drawing/2014/main" id="{00000000-0008-0000-0200-000057010000}"/>
            </a:ext>
          </a:extLst>
        </xdr:cNvPr>
        <xdr:cNvSpPr txBox="1"/>
      </xdr:nvSpPr>
      <xdr:spPr>
        <a:xfrm>
          <a:off x="9391727" y="132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97807</xdr:rowOff>
    </xdr:from>
    <xdr:ext cx="469744" cy="259045"/>
    <xdr:sp macro="" textlink="">
      <xdr:nvSpPr>
        <xdr:cNvPr id="344" name="n_2mainValue【福祉施設】&#10;一人当たり面積">
          <a:extLst>
            <a:ext uri="{FF2B5EF4-FFF2-40B4-BE49-F238E27FC236}">
              <a16:creationId xmlns:a16="http://schemas.microsoft.com/office/drawing/2014/main" id="{00000000-0008-0000-0200-000058010000}"/>
            </a:ext>
          </a:extLst>
        </xdr:cNvPr>
        <xdr:cNvSpPr txBox="1"/>
      </xdr:nvSpPr>
      <xdr:spPr>
        <a:xfrm>
          <a:off x="85154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120666</xdr:rowOff>
    </xdr:from>
    <xdr:ext cx="469744" cy="259045"/>
    <xdr:sp macro="" textlink="">
      <xdr:nvSpPr>
        <xdr:cNvPr id="345" name="n_3mainValue【福祉施設】&#10;一人当たり面積">
          <a:extLst>
            <a:ext uri="{FF2B5EF4-FFF2-40B4-BE49-F238E27FC236}">
              <a16:creationId xmlns:a16="http://schemas.microsoft.com/office/drawing/2014/main" id="{00000000-0008-0000-0200-000059010000}"/>
            </a:ext>
          </a:extLst>
        </xdr:cNvPr>
        <xdr:cNvSpPr txBox="1"/>
      </xdr:nvSpPr>
      <xdr:spPr>
        <a:xfrm>
          <a:off x="7626427"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a:extLst>
            <a:ext uri="{FF2B5EF4-FFF2-40B4-BE49-F238E27FC236}">
              <a16:creationId xmlns:a16="http://schemas.microsoft.com/office/drawing/2014/main" id="{00000000-0008-0000-0200-00007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71" name="【市民会館】&#10;有形固定資産減価償却率最小値テキスト">
          <a:extLst>
            <a:ext uri="{FF2B5EF4-FFF2-40B4-BE49-F238E27FC236}">
              <a16:creationId xmlns:a16="http://schemas.microsoft.com/office/drawing/2014/main" id="{00000000-0008-0000-0200-000073010000}"/>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73" name="【市民会館】&#10;有形固定資産減価償却率最大値テキスト">
          <a:extLst>
            <a:ext uri="{FF2B5EF4-FFF2-40B4-BE49-F238E27FC236}">
              <a16:creationId xmlns:a16="http://schemas.microsoft.com/office/drawing/2014/main" id="{00000000-0008-0000-0200-000075010000}"/>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375" name="【市民会館】&#10;有形固定資産減価償却率平均値テキスト">
          <a:extLst>
            <a:ext uri="{FF2B5EF4-FFF2-40B4-BE49-F238E27FC236}">
              <a16:creationId xmlns:a16="http://schemas.microsoft.com/office/drawing/2014/main" id="{00000000-0008-0000-0200-000077010000}"/>
            </a:ext>
          </a:extLst>
        </xdr:cNvPr>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12064</xdr:rowOff>
    </xdr:from>
    <xdr:to>
      <xdr:col>20</xdr:col>
      <xdr:colOff>38100</xdr:colOff>
      <xdr:row>107</xdr:row>
      <xdr:rowOff>113664</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3746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158750</xdr:rowOff>
    </xdr:from>
    <xdr:to>
      <xdr:col>15</xdr:col>
      <xdr:colOff>101600</xdr:colOff>
      <xdr:row>107</xdr:row>
      <xdr:rowOff>88900</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2857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38100</xdr:rowOff>
    </xdr:from>
    <xdr:to>
      <xdr:col>19</xdr:col>
      <xdr:colOff>177800</xdr:colOff>
      <xdr:row>107</xdr:row>
      <xdr:rowOff>62864</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2908300" y="183832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132080</xdr:rowOff>
    </xdr:from>
    <xdr:to>
      <xdr:col>10</xdr:col>
      <xdr:colOff>165100</xdr:colOff>
      <xdr:row>107</xdr:row>
      <xdr:rowOff>62230</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196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11430</xdr:rowOff>
    </xdr:from>
    <xdr:to>
      <xdr:col>15</xdr:col>
      <xdr:colOff>50800</xdr:colOff>
      <xdr:row>107</xdr:row>
      <xdr:rowOff>38100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2019300" y="18356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391" name="n_1aveValue【市民会館】&#10;有形固定資産減価償却率">
          <a:extLst>
            <a:ext uri="{FF2B5EF4-FFF2-40B4-BE49-F238E27FC236}">
              <a16:creationId xmlns:a16="http://schemas.microsoft.com/office/drawing/2014/main" id="{00000000-0008-0000-0200-000087010000}"/>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92" name="n_2aveValue【市民会館】&#10;有形固定資産減価償却率">
          <a:extLst>
            <a:ext uri="{FF2B5EF4-FFF2-40B4-BE49-F238E27FC236}">
              <a16:creationId xmlns:a16="http://schemas.microsoft.com/office/drawing/2014/main" id="{00000000-0008-0000-0200-000088010000}"/>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93" name="n_3aveValue【市民会館】&#10;有形固定資産減価償却率">
          <a:extLst>
            <a:ext uri="{FF2B5EF4-FFF2-40B4-BE49-F238E27FC236}">
              <a16:creationId xmlns:a16="http://schemas.microsoft.com/office/drawing/2014/main" id="{00000000-0008-0000-0200-000089010000}"/>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94" name="n_4aveValue【市民会館】&#10;有形固定資産減価償却率">
          <a:extLst>
            <a:ext uri="{FF2B5EF4-FFF2-40B4-BE49-F238E27FC236}">
              <a16:creationId xmlns:a16="http://schemas.microsoft.com/office/drawing/2014/main" id="{00000000-0008-0000-0200-00008A010000}"/>
            </a:ext>
          </a:extLst>
        </xdr:cNvPr>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104791</xdr:rowOff>
    </xdr:from>
    <xdr:ext cx="405111" cy="259045"/>
    <xdr:sp macro="" textlink="">
      <xdr:nvSpPr>
        <xdr:cNvPr id="395" name="n_1mainValue【市民会館】&#10;有形固定資産減価償却率">
          <a:extLst>
            <a:ext uri="{FF2B5EF4-FFF2-40B4-BE49-F238E27FC236}">
              <a16:creationId xmlns:a16="http://schemas.microsoft.com/office/drawing/2014/main" id="{00000000-0008-0000-0200-00008B010000}"/>
            </a:ext>
          </a:extLst>
        </xdr:cNvPr>
        <xdr:cNvSpPr txBox="1"/>
      </xdr:nvSpPr>
      <xdr:spPr>
        <a:xfrm>
          <a:off x="35820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80027</xdr:rowOff>
    </xdr:from>
    <xdr:ext cx="405111" cy="259045"/>
    <xdr:sp macro="" textlink="">
      <xdr:nvSpPr>
        <xdr:cNvPr id="396" name="n_2mainValue【市民会館】&#10;有形固定資産減価償却率">
          <a:extLst>
            <a:ext uri="{FF2B5EF4-FFF2-40B4-BE49-F238E27FC236}">
              <a16:creationId xmlns:a16="http://schemas.microsoft.com/office/drawing/2014/main" id="{00000000-0008-0000-0200-00008C010000}"/>
            </a:ext>
          </a:extLst>
        </xdr:cNvPr>
        <xdr:cNvSpPr txBox="1"/>
      </xdr:nvSpPr>
      <xdr:spPr>
        <a:xfrm>
          <a:off x="2705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53357</xdr:rowOff>
    </xdr:from>
    <xdr:ext cx="405111" cy="259045"/>
    <xdr:sp macro="" textlink="">
      <xdr:nvSpPr>
        <xdr:cNvPr id="397" name="n_3mainValue【市民会館】&#10;有形固定資産減価償却率">
          <a:extLst>
            <a:ext uri="{FF2B5EF4-FFF2-40B4-BE49-F238E27FC236}">
              <a16:creationId xmlns:a16="http://schemas.microsoft.com/office/drawing/2014/main" id="{00000000-0008-0000-0200-00008D010000}"/>
            </a:ext>
          </a:extLst>
        </xdr:cNvPr>
        <xdr:cNvSpPr txBox="1"/>
      </xdr:nvSpPr>
      <xdr:spPr>
        <a:xfrm>
          <a:off x="1816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00000000-0008-0000-0200-0000A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24" name="【市民会館】&#10;一人当たり面積最小値テキスト">
          <a:extLst>
            <a:ext uri="{FF2B5EF4-FFF2-40B4-BE49-F238E27FC236}">
              <a16:creationId xmlns:a16="http://schemas.microsoft.com/office/drawing/2014/main" id="{00000000-0008-0000-0200-0000A8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26" name="【市民会館】&#10;一人当たり面積最大値テキスト">
          <a:extLst>
            <a:ext uri="{FF2B5EF4-FFF2-40B4-BE49-F238E27FC236}">
              <a16:creationId xmlns:a16="http://schemas.microsoft.com/office/drawing/2014/main" id="{00000000-0008-0000-0200-0000AA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428" name="【市民会館】&#10;一人当たり面積平均値テキスト">
          <a:extLst>
            <a:ext uri="{FF2B5EF4-FFF2-40B4-BE49-F238E27FC236}">
              <a16:creationId xmlns:a16="http://schemas.microsoft.com/office/drawing/2014/main" id="{00000000-0008-0000-0200-0000AC010000}"/>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102144</xdr:rowOff>
    </xdr:from>
    <xdr:to>
      <xdr:col>36</xdr:col>
      <xdr:colOff>165100</xdr:colOff>
      <xdr:row>107</xdr:row>
      <xdr:rowOff>32294</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6921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98879</xdr:rowOff>
    </xdr:from>
    <xdr:to>
      <xdr:col>50</xdr:col>
      <xdr:colOff>165100</xdr:colOff>
      <xdr:row>108</xdr:row>
      <xdr:rowOff>29029</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107</xdr:row>
      <xdr:rowOff>152944</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8750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152944</xdr:rowOff>
    </xdr:from>
    <xdr:to>
      <xdr:col>45</xdr:col>
      <xdr:colOff>177800</xdr:colOff>
      <xdr:row>107</xdr:row>
      <xdr:rowOff>156211</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7861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44" name="n_1aveValue【市民会館】&#10;一人当たり面積">
          <a:extLst>
            <a:ext uri="{FF2B5EF4-FFF2-40B4-BE49-F238E27FC236}">
              <a16:creationId xmlns:a16="http://schemas.microsoft.com/office/drawing/2014/main" id="{00000000-0008-0000-0200-0000BC010000}"/>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45" name="n_2aveValue【市民会館】&#10;一人当たり面積">
          <a:extLst>
            <a:ext uri="{FF2B5EF4-FFF2-40B4-BE49-F238E27FC236}">
              <a16:creationId xmlns:a16="http://schemas.microsoft.com/office/drawing/2014/main" id="{00000000-0008-0000-0200-0000BD010000}"/>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46" name="n_3aveValue【市民会館】&#10;一人当たり面積">
          <a:extLst>
            <a:ext uri="{FF2B5EF4-FFF2-40B4-BE49-F238E27FC236}">
              <a16:creationId xmlns:a16="http://schemas.microsoft.com/office/drawing/2014/main" id="{00000000-0008-0000-0200-0000BE010000}"/>
            </a:ext>
          </a:extLst>
        </xdr:cNvPr>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48821</xdr:rowOff>
    </xdr:from>
    <xdr:ext cx="469744" cy="259045"/>
    <xdr:sp macro="" textlink="">
      <xdr:nvSpPr>
        <xdr:cNvPr id="447" name="n_4aveValue【市民会館】&#10;一人当たり面積">
          <a:extLst>
            <a:ext uri="{FF2B5EF4-FFF2-40B4-BE49-F238E27FC236}">
              <a16:creationId xmlns:a16="http://schemas.microsoft.com/office/drawing/2014/main" id="{00000000-0008-0000-0200-0000BF010000}"/>
            </a:ext>
          </a:extLst>
        </xdr:cNvPr>
        <xdr:cNvSpPr txBox="1"/>
      </xdr:nvSpPr>
      <xdr:spPr>
        <a:xfrm>
          <a:off x="67374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20156</xdr:rowOff>
    </xdr:from>
    <xdr:ext cx="469744" cy="259045"/>
    <xdr:sp macro="" textlink="">
      <xdr:nvSpPr>
        <xdr:cNvPr id="448" name="n_1mainValue【市民会館】&#10;一人当たり面積">
          <a:extLst>
            <a:ext uri="{FF2B5EF4-FFF2-40B4-BE49-F238E27FC236}">
              <a16:creationId xmlns:a16="http://schemas.microsoft.com/office/drawing/2014/main" id="{00000000-0008-0000-0200-0000C0010000}"/>
            </a:ext>
          </a:extLst>
        </xdr:cNvPr>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449" name="n_2mainValue【市民会館】&#10;一人当たり面積">
          <a:extLst>
            <a:ext uri="{FF2B5EF4-FFF2-40B4-BE49-F238E27FC236}">
              <a16:creationId xmlns:a16="http://schemas.microsoft.com/office/drawing/2014/main" id="{00000000-0008-0000-0200-0000C1010000}"/>
            </a:ext>
          </a:extLst>
        </xdr:cNvPr>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50" name="n_3mainValue【市民会館】&#10;一人当たり面積">
          <a:extLst>
            <a:ext uri="{FF2B5EF4-FFF2-40B4-BE49-F238E27FC236}">
              <a16:creationId xmlns:a16="http://schemas.microsoft.com/office/drawing/2014/main" id="{00000000-0008-0000-0200-0000C2010000}"/>
            </a:ext>
          </a:extLst>
        </xdr:cNvPr>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2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76" name="【一般廃棄物処理施設】&#10;有形固定資産減価償却率最小値テキスト">
          <a:extLst>
            <a:ext uri="{FF2B5EF4-FFF2-40B4-BE49-F238E27FC236}">
              <a16:creationId xmlns:a16="http://schemas.microsoft.com/office/drawing/2014/main" id="{00000000-0008-0000-0200-0000DC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200-0000DE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200-0000E0010000}"/>
            </a:ext>
          </a:extLst>
        </xdr:cNvPr>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118745</xdr:rowOff>
    </xdr:from>
    <xdr:to>
      <xdr:col>81</xdr:col>
      <xdr:colOff>101600</xdr:colOff>
      <xdr:row>41</xdr:row>
      <xdr:rowOff>48895</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5430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34925</xdr:rowOff>
    </xdr:from>
    <xdr:to>
      <xdr:col>76</xdr:col>
      <xdr:colOff>165100</xdr:colOff>
      <xdr:row>36</xdr:row>
      <xdr:rowOff>136525</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4541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40</xdr:row>
      <xdr:rowOff>169545</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4592300" y="625792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44450</xdr:rowOff>
    </xdr:from>
    <xdr:to>
      <xdr:col>72</xdr:col>
      <xdr:colOff>38100</xdr:colOff>
      <xdr:row>36</xdr:row>
      <xdr:rowOff>146050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36</xdr:row>
      <xdr:rowOff>95250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3703300" y="6257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00000000-0008-0000-0200-0000F0010000}"/>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00000000-0008-0000-0200-0000F1010000}"/>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99" name="n_4aveValue【一般廃棄物処理施設】&#10;有形固定資産減価償却率">
          <a:extLst>
            <a:ext uri="{FF2B5EF4-FFF2-40B4-BE49-F238E27FC236}">
              <a16:creationId xmlns:a16="http://schemas.microsoft.com/office/drawing/2014/main" id="{00000000-0008-0000-0200-0000F3010000}"/>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40022</xdr:rowOff>
    </xdr:from>
    <xdr:ext cx="405111" cy="259045"/>
    <xdr:sp macro="" textlink="">
      <xdr:nvSpPr>
        <xdr:cNvPr id="500" name="n_1main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52660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153052</xdr:rowOff>
    </xdr:from>
    <xdr:ext cx="405111" cy="259045"/>
    <xdr:sp macro="" textlink="">
      <xdr:nvSpPr>
        <xdr:cNvPr id="501" name="n_2main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4389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162577</xdr:rowOff>
    </xdr:from>
    <xdr:ext cx="405111" cy="259045"/>
    <xdr:sp macro="" textlink="">
      <xdr:nvSpPr>
        <xdr:cNvPr id="502" name="n_3main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3500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a:extLst>
            <a:ext uri="{FF2B5EF4-FFF2-40B4-BE49-F238E27FC236}">
              <a16:creationId xmlns:a16="http://schemas.microsoft.com/office/drawing/2014/main" id="{00000000-0008-0000-0200-00000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25" name="【一般廃棄物処理施設】&#10;一人当たり有形固定資産（償却資産）額最小値テキスト">
          <a:extLst>
            <a:ext uri="{FF2B5EF4-FFF2-40B4-BE49-F238E27FC236}">
              <a16:creationId xmlns:a16="http://schemas.microsoft.com/office/drawing/2014/main" id="{00000000-0008-0000-0200-00000D020000}"/>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27" name="【一般廃棄物処理施設】&#10;一人当たり有形固定資産（償却資産）額最大値テキスト">
          <a:extLst>
            <a:ext uri="{FF2B5EF4-FFF2-40B4-BE49-F238E27FC236}">
              <a16:creationId xmlns:a16="http://schemas.microsoft.com/office/drawing/2014/main" id="{00000000-0008-0000-0200-00000F020000}"/>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529" name="【一般廃棄物処理施設】&#10;一人当たり有形固定資産（償却資産）額平均値テキスト">
          <a:extLst>
            <a:ext uri="{FF2B5EF4-FFF2-40B4-BE49-F238E27FC236}">
              <a16:creationId xmlns:a16="http://schemas.microsoft.com/office/drawing/2014/main" id="{00000000-0008-0000-0200-000011020000}"/>
            </a:ext>
          </a:extLst>
        </xdr:cNvPr>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22462</xdr:rowOff>
    </xdr:from>
    <xdr:to>
      <xdr:col>98</xdr:col>
      <xdr:colOff>38100</xdr:colOff>
      <xdr:row>40</xdr:row>
      <xdr:rowOff>124062</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8605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107065</xdr:rowOff>
    </xdr:from>
    <xdr:to>
      <xdr:col>112</xdr:col>
      <xdr:colOff>38100</xdr:colOff>
      <xdr:row>40</xdr:row>
      <xdr:rowOff>37215</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1272500" y="67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34916</xdr:rowOff>
    </xdr:from>
    <xdr:to>
      <xdr:col>107</xdr:col>
      <xdr:colOff>101600</xdr:colOff>
      <xdr:row>38</xdr:row>
      <xdr:rowOff>136516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0383500" y="65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85716</xdr:rowOff>
    </xdr:from>
    <xdr:to>
      <xdr:col>111</xdr:col>
      <xdr:colOff>177800</xdr:colOff>
      <xdr:row>39</xdr:row>
      <xdr:rowOff>157865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20434300" y="6600816"/>
          <a:ext cx="889000" cy="2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60815</xdr:rowOff>
    </xdr:from>
    <xdr:to>
      <xdr:col>102</xdr:col>
      <xdr:colOff>165100</xdr:colOff>
      <xdr:row>38</xdr:row>
      <xdr:rowOff>162415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9494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85716</xdr:rowOff>
    </xdr:from>
    <xdr:to>
      <xdr:col>107</xdr:col>
      <xdr:colOff>50800</xdr:colOff>
      <xdr:row>38</xdr:row>
      <xdr:rowOff>111615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9545300" y="6600816"/>
          <a:ext cx="889000" cy="2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45" name="n_1aveValue【一般廃棄物処理施設】&#10;一人当たり有形固定資産（償却資産）額">
          <a:extLst>
            <a:ext uri="{FF2B5EF4-FFF2-40B4-BE49-F238E27FC236}">
              <a16:creationId xmlns:a16="http://schemas.microsoft.com/office/drawing/2014/main" id="{00000000-0008-0000-0200-000021020000}"/>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546" name="n_2aveValue【一般廃棄物処理施設】&#10;一人当たり有形固定資産（償却資産）額">
          <a:extLst>
            <a:ext uri="{FF2B5EF4-FFF2-40B4-BE49-F238E27FC236}">
              <a16:creationId xmlns:a16="http://schemas.microsoft.com/office/drawing/2014/main" id="{00000000-0008-0000-0200-000022020000}"/>
            </a:ext>
          </a:extLst>
        </xdr:cNvPr>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547" name="n_3aveValue【一般廃棄物処理施設】&#10;一人当たり有形固定資産（償却資産）額">
          <a:extLst>
            <a:ext uri="{FF2B5EF4-FFF2-40B4-BE49-F238E27FC236}">
              <a16:creationId xmlns:a16="http://schemas.microsoft.com/office/drawing/2014/main" id="{00000000-0008-0000-0200-000023020000}"/>
            </a:ext>
          </a:extLst>
        </xdr:cNvPr>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140589</xdr:rowOff>
    </xdr:from>
    <xdr:ext cx="599010" cy="259045"/>
    <xdr:sp macro="" textlink="">
      <xdr:nvSpPr>
        <xdr:cNvPr id="548" name="n_4aveValue【一般廃棄物処理施設】&#10;一人当たり有形固定資産（償却資産）額">
          <a:extLst>
            <a:ext uri="{FF2B5EF4-FFF2-40B4-BE49-F238E27FC236}">
              <a16:creationId xmlns:a16="http://schemas.microsoft.com/office/drawing/2014/main" id="{00000000-0008-0000-0200-000024020000}"/>
            </a:ext>
          </a:extLst>
        </xdr:cNvPr>
        <xdr:cNvSpPr txBox="1"/>
      </xdr:nvSpPr>
      <xdr:spPr>
        <a:xfrm>
          <a:off x="18356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28342</xdr:rowOff>
    </xdr:from>
    <xdr:ext cx="599010" cy="259045"/>
    <xdr:sp macro="" textlink="">
      <xdr:nvSpPr>
        <xdr:cNvPr id="549" name="n_1main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21011095" y="68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153043</xdr:rowOff>
    </xdr:from>
    <xdr:ext cx="599010" cy="259045"/>
    <xdr:sp macro="" textlink="">
      <xdr:nvSpPr>
        <xdr:cNvPr id="550" name="n_2mainValue【一般廃棄物処理施設】&#10;一人当たり有形固定資産（償却資産）額">
          <a:extLst>
            <a:ext uri="{FF2B5EF4-FFF2-40B4-BE49-F238E27FC236}">
              <a16:creationId xmlns:a16="http://schemas.microsoft.com/office/drawing/2014/main" id="{00000000-0008-0000-0200-000026020000}"/>
            </a:ext>
          </a:extLst>
        </xdr:cNvPr>
        <xdr:cNvSpPr txBox="1"/>
      </xdr:nvSpPr>
      <xdr:spPr>
        <a:xfrm>
          <a:off x="20134795" y="632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7492</xdr:rowOff>
    </xdr:from>
    <xdr:ext cx="599010" cy="259045"/>
    <xdr:sp macro="" textlink="">
      <xdr:nvSpPr>
        <xdr:cNvPr id="551" name="n_3main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19245795" y="635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a:extLst>
            <a:ext uri="{FF2B5EF4-FFF2-40B4-BE49-F238E27FC236}">
              <a16:creationId xmlns:a16="http://schemas.microsoft.com/office/drawing/2014/main" id="{00000000-0008-0000-0200-00003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75" name="【保健センター・保健所】&#10;有形固定資産減価償却率最小値テキスト">
          <a:extLst>
            <a:ext uri="{FF2B5EF4-FFF2-40B4-BE49-F238E27FC236}">
              <a16:creationId xmlns:a16="http://schemas.microsoft.com/office/drawing/2014/main" id="{00000000-0008-0000-0200-00003F020000}"/>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577" name="【保健センター・保健所】&#10;有形固定資産減価償却率最大値テキスト">
          <a:extLst>
            <a:ext uri="{FF2B5EF4-FFF2-40B4-BE49-F238E27FC236}">
              <a16:creationId xmlns:a16="http://schemas.microsoft.com/office/drawing/2014/main" id="{00000000-0008-0000-0200-000041020000}"/>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579" name="【保健センター・保健所】&#10;有形固定資産減価償却率平均値テキスト">
          <a:extLst>
            <a:ext uri="{FF2B5EF4-FFF2-40B4-BE49-F238E27FC236}">
              <a16:creationId xmlns:a16="http://schemas.microsoft.com/office/drawing/2014/main" id="{00000000-0008-0000-0200-000043020000}"/>
            </a:ext>
          </a:extLst>
        </xdr:cNvPr>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63500</xdr:rowOff>
    </xdr:from>
    <xdr:to>
      <xdr:col>76</xdr:col>
      <xdr:colOff>165100</xdr:colOff>
      <xdr:row>56</xdr:row>
      <xdr:rowOff>165100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160020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4592300" y="9715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17780</xdr:rowOff>
    </xdr:from>
    <xdr:to>
      <xdr:col>72</xdr:col>
      <xdr:colOff>38100</xdr:colOff>
      <xdr:row>56</xdr:row>
      <xdr:rowOff>119380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365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68580</xdr:rowOff>
    </xdr:from>
    <xdr:to>
      <xdr:col>76</xdr:col>
      <xdr:colOff>114300</xdr:colOff>
      <xdr:row>56</xdr:row>
      <xdr:rowOff>114300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3703300" y="9669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595" name="n_1aveValue【保健センター・保健所】&#10;有形固定資産減価償却率">
          <a:extLst>
            <a:ext uri="{FF2B5EF4-FFF2-40B4-BE49-F238E27FC236}">
              <a16:creationId xmlns:a16="http://schemas.microsoft.com/office/drawing/2014/main" id="{00000000-0008-0000-0200-000053020000}"/>
            </a:ext>
          </a:extLst>
        </xdr:cNvPr>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596" name="n_2aveValue【保健センター・保健所】&#10;有形固定資産減価償却率">
          <a:extLst>
            <a:ext uri="{FF2B5EF4-FFF2-40B4-BE49-F238E27FC236}">
              <a16:creationId xmlns:a16="http://schemas.microsoft.com/office/drawing/2014/main" id="{00000000-0008-0000-0200-000054020000}"/>
            </a:ext>
          </a:extLst>
        </xdr:cNvPr>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597" name="n_3aveValue【保健センター・保健所】&#10;有形固定資産減価償却率">
          <a:extLst>
            <a:ext uri="{FF2B5EF4-FFF2-40B4-BE49-F238E27FC236}">
              <a16:creationId xmlns:a16="http://schemas.microsoft.com/office/drawing/2014/main" id="{00000000-0008-0000-0200-000055020000}"/>
            </a:ext>
          </a:extLst>
        </xdr:cNvPr>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98" name="n_4ave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599" name="n_1mainValue【保健センター・保健所】&#10;有形固定資産減価償却率">
          <a:extLst>
            <a:ext uri="{FF2B5EF4-FFF2-40B4-BE49-F238E27FC236}">
              <a16:creationId xmlns:a16="http://schemas.microsoft.com/office/drawing/2014/main" id="{00000000-0008-0000-0200-000057020000}"/>
            </a:ext>
          </a:extLst>
        </xdr:cNvPr>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00" name="n_2main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135907</xdr:rowOff>
    </xdr:from>
    <xdr:ext cx="405111" cy="259045"/>
    <xdr:sp macro="" textlink="">
      <xdr:nvSpPr>
        <xdr:cNvPr id="601" name="n_3main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3500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0000000-0008-0000-0200-00007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00000000-0008-0000-0200-000072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00000000-0008-0000-0200-000074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00000000-0008-0000-0200-000076020000}"/>
            </a:ext>
          </a:extLst>
        </xdr:cNvPr>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170180</xdr:rowOff>
    </xdr:from>
    <xdr:to>
      <xdr:col>107</xdr:col>
      <xdr:colOff>101600</xdr:colOff>
      <xdr:row>63</xdr:row>
      <xdr:rowOff>100330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49530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20434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49530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9545300" y="1085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46" name="n_1aveValue【保健センター・保健所】&#10;一人当たり面積">
          <a:extLst>
            <a:ext uri="{FF2B5EF4-FFF2-40B4-BE49-F238E27FC236}">
              <a16:creationId xmlns:a16="http://schemas.microsoft.com/office/drawing/2014/main" id="{00000000-0008-0000-0200-000086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47" name="n_2aveValue【保健センター・保健所】&#10;一人当たり面積">
          <a:extLst>
            <a:ext uri="{FF2B5EF4-FFF2-40B4-BE49-F238E27FC236}">
              <a16:creationId xmlns:a16="http://schemas.microsoft.com/office/drawing/2014/main" id="{00000000-0008-0000-0200-000087020000}"/>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48" name="n_3aveValue【保健センター・保健所】&#10;一人当たり面積">
          <a:extLst>
            <a:ext uri="{FF2B5EF4-FFF2-40B4-BE49-F238E27FC236}">
              <a16:creationId xmlns:a16="http://schemas.microsoft.com/office/drawing/2014/main" id="{00000000-0008-0000-0200-000088020000}"/>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49" name="n_4aveValue【保健センター・保健所】&#10;一人当たり面積">
          <a:extLst>
            <a:ext uri="{FF2B5EF4-FFF2-40B4-BE49-F238E27FC236}">
              <a16:creationId xmlns:a16="http://schemas.microsoft.com/office/drawing/2014/main" id="{00000000-0008-0000-0200-000089020000}"/>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650" name="n_1mainValue【保健センター・保健所】&#10;一人当たり面積">
          <a:extLst>
            <a:ext uri="{FF2B5EF4-FFF2-40B4-BE49-F238E27FC236}">
              <a16:creationId xmlns:a16="http://schemas.microsoft.com/office/drawing/2014/main" id="{00000000-0008-0000-0200-00008A020000}"/>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651" name="n_2mainValue【保健センター・保健所】&#10;一人当たり面積">
          <a:extLst>
            <a:ext uri="{FF2B5EF4-FFF2-40B4-BE49-F238E27FC236}">
              <a16:creationId xmlns:a16="http://schemas.microsoft.com/office/drawing/2014/main" id="{00000000-0008-0000-0200-00008B020000}"/>
            </a:ext>
          </a:extLst>
        </xdr:cNvPr>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652" name="n_3mainValue【保健センター・保健所】&#10;一人当たり面積">
          <a:extLst>
            <a:ext uri="{FF2B5EF4-FFF2-40B4-BE49-F238E27FC236}">
              <a16:creationId xmlns:a16="http://schemas.microsoft.com/office/drawing/2014/main" id="{00000000-0008-0000-0200-00008C020000}"/>
            </a:ext>
          </a:extLst>
        </xdr:cNvPr>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00000000-0008-0000-0200-0000A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78" name="【消防施設】&#10;有形固定資産減価償却率最小値テキスト">
          <a:extLst>
            <a:ext uri="{FF2B5EF4-FFF2-40B4-BE49-F238E27FC236}">
              <a16:creationId xmlns:a16="http://schemas.microsoft.com/office/drawing/2014/main" id="{00000000-0008-0000-0200-0000A602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80" name="【消防施設】&#10;有形固定資産減価償却率最大値テキスト">
          <a:extLst>
            <a:ext uri="{FF2B5EF4-FFF2-40B4-BE49-F238E27FC236}">
              <a16:creationId xmlns:a16="http://schemas.microsoft.com/office/drawing/2014/main" id="{00000000-0008-0000-0200-0000A802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00000000-0008-0000-0200-0000AA020000}"/>
            </a:ext>
          </a:extLst>
        </xdr:cNvPr>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86361</xdr:rowOff>
    </xdr:from>
    <xdr:to>
      <xdr:col>81</xdr:col>
      <xdr:colOff>101600</xdr:colOff>
      <xdr:row>78</xdr:row>
      <xdr:rowOff>16511</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54305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38736</xdr:rowOff>
    </xdr:from>
    <xdr:to>
      <xdr:col>76</xdr:col>
      <xdr:colOff>165100</xdr:colOff>
      <xdr:row>77</xdr:row>
      <xdr:rowOff>140336</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4541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89536</xdr:rowOff>
    </xdr:from>
    <xdr:to>
      <xdr:col>81</xdr:col>
      <xdr:colOff>50800</xdr:colOff>
      <xdr:row>77</xdr:row>
      <xdr:rowOff>137161</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4592300" y="132911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40639</xdr:rowOff>
    </xdr:from>
    <xdr:to>
      <xdr:col>72</xdr:col>
      <xdr:colOff>38100</xdr:colOff>
      <xdr:row>77</xdr:row>
      <xdr:rowOff>142239</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3652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89536</xdr:rowOff>
    </xdr:from>
    <xdr:to>
      <xdr:col>76</xdr:col>
      <xdr:colOff>114300</xdr:colOff>
      <xdr:row>77</xdr:row>
      <xdr:rowOff>91439</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13703300" y="132911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98" name="n_1aveValue【消防施設】&#10;有形固定資産減価償却率">
          <a:extLst>
            <a:ext uri="{FF2B5EF4-FFF2-40B4-BE49-F238E27FC236}">
              <a16:creationId xmlns:a16="http://schemas.microsoft.com/office/drawing/2014/main" id="{00000000-0008-0000-0200-0000BA02000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99" name="n_2aveValue【消防施設】&#10;有形固定資産減価償却率">
          <a:extLst>
            <a:ext uri="{FF2B5EF4-FFF2-40B4-BE49-F238E27FC236}">
              <a16:creationId xmlns:a16="http://schemas.microsoft.com/office/drawing/2014/main" id="{00000000-0008-0000-0200-0000BB020000}"/>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700" name="n_3aveValue【消防施設】&#10;有形固定資産減価償却率">
          <a:extLst>
            <a:ext uri="{FF2B5EF4-FFF2-40B4-BE49-F238E27FC236}">
              <a16:creationId xmlns:a16="http://schemas.microsoft.com/office/drawing/2014/main" id="{00000000-0008-0000-0200-0000BC020000}"/>
            </a:ext>
          </a:extLst>
        </xdr:cNvPr>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701" name="n_4aveValue【消防施設】&#10;有形固定資産減価償却率">
          <a:extLst>
            <a:ext uri="{FF2B5EF4-FFF2-40B4-BE49-F238E27FC236}">
              <a16:creationId xmlns:a16="http://schemas.microsoft.com/office/drawing/2014/main" id="{00000000-0008-0000-0200-0000BD020000}"/>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33038</xdr:rowOff>
    </xdr:from>
    <xdr:ext cx="405111" cy="259045"/>
    <xdr:sp macro="" textlink="">
      <xdr:nvSpPr>
        <xdr:cNvPr id="702" name="n_1mainValue【消防施設】&#10;有形固定資産減価償却率">
          <a:extLst>
            <a:ext uri="{FF2B5EF4-FFF2-40B4-BE49-F238E27FC236}">
              <a16:creationId xmlns:a16="http://schemas.microsoft.com/office/drawing/2014/main" id="{00000000-0008-0000-0200-0000BE020000}"/>
            </a:ext>
          </a:extLst>
        </xdr:cNvPr>
        <xdr:cNvSpPr txBox="1"/>
      </xdr:nvSpPr>
      <xdr:spPr>
        <a:xfrm>
          <a:off x="15266044"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156863</xdr:rowOff>
    </xdr:from>
    <xdr:ext cx="405111" cy="259045"/>
    <xdr:sp macro="" textlink="">
      <xdr:nvSpPr>
        <xdr:cNvPr id="703" name="n_2mainValue【消防施設】&#10;有形固定資産減価償却率">
          <a:extLst>
            <a:ext uri="{FF2B5EF4-FFF2-40B4-BE49-F238E27FC236}">
              <a16:creationId xmlns:a16="http://schemas.microsoft.com/office/drawing/2014/main" id="{00000000-0008-0000-0200-0000BF020000}"/>
            </a:ext>
          </a:extLst>
        </xdr:cNvPr>
        <xdr:cNvSpPr txBox="1"/>
      </xdr:nvSpPr>
      <xdr:spPr>
        <a:xfrm>
          <a:off x="14389744" y="1301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158766</xdr:rowOff>
    </xdr:from>
    <xdr:ext cx="405111" cy="259045"/>
    <xdr:sp macro="" textlink="">
      <xdr:nvSpPr>
        <xdr:cNvPr id="704" name="n_3mainValue【消防施設】&#10;有形固定資産減価償却率">
          <a:extLst>
            <a:ext uri="{FF2B5EF4-FFF2-40B4-BE49-F238E27FC236}">
              <a16:creationId xmlns:a16="http://schemas.microsoft.com/office/drawing/2014/main" id="{00000000-0008-0000-0200-0000C0020000}"/>
            </a:ext>
          </a:extLst>
        </xdr:cNvPr>
        <xdr:cNvSpPr txBox="1"/>
      </xdr:nvSpPr>
      <xdr:spPr>
        <a:xfrm>
          <a:off x="13500744" y="1301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a:extLst>
            <a:ext uri="{FF2B5EF4-FFF2-40B4-BE49-F238E27FC236}">
              <a16:creationId xmlns:a16="http://schemas.microsoft.com/office/drawing/2014/main" id="{00000000-0008-0000-0200-0000D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29" name="【消防施設】&#10;一人当たり面積最小値テキスト">
          <a:extLst>
            <a:ext uri="{FF2B5EF4-FFF2-40B4-BE49-F238E27FC236}">
              <a16:creationId xmlns:a16="http://schemas.microsoft.com/office/drawing/2014/main" id="{00000000-0008-0000-0200-0000D9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31" name="【消防施設】&#10;一人当たり面積最大値テキスト">
          <a:extLst>
            <a:ext uri="{FF2B5EF4-FFF2-40B4-BE49-F238E27FC236}">
              <a16:creationId xmlns:a16="http://schemas.microsoft.com/office/drawing/2014/main" id="{00000000-0008-0000-0200-0000DB02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33" name="【消防施設】&#10;一人当たり面積平均値テキスト">
          <a:extLst>
            <a:ext uri="{FF2B5EF4-FFF2-40B4-BE49-F238E27FC236}">
              <a16:creationId xmlns:a16="http://schemas.microsoft.com/office/drawing/2014/main" id="{00000000-0008-0000-0200-0000DD02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78739</xdr:rowOff>
    </xdr:from>
    <xdr:to>
      <xdr:col>107</xdr:col>
      <xdr:colOff>101600</xdr:colOff>
      <xdr:row>82</xdr:row>
      <xdr:rowOff>8889</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20383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129539</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20434300" y="14005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90170</xdr:rowOff>
    </xdr:from>
    <xdr:to>
      <xdr:col>102</xdr:col>
      <xdr:colOff>165100</xdr:colOff>
      <xdr:row>82</xdr:row>
      <xdr:rowOff>20320</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9494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129539</xdr:rowOff>
    </xdr:from>
    <xdr:to>
      <xdr:col>107</xdr:col>
      <xdr:colOff>50800</xdr:colOff>
      <xdr:row>81</xdr:row>
      <xdr:rowOff>140970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9545300" y="14016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749" name="n_1aveValue【消防施設】&#10;一人当たり面積">
          <a:extLst>
            <a:ext uri="{FF2B5EF4-FFF2-40B4-BE49-F238E27FC236}">
              <a16:creationId xmlns:a16="http://schemas.microsoft.com/office/drawing/2014/main" id="{00000000-0008-0000-0200-0000ED020000}"/>
            </a:ext>
          </a:extLst>
        </xdr:cNvPr>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50" name="n_2aveValue【消防施設】&#10;一人当たり面積">
          <a:extLst>
            <a:ext uri="{FF2B5EF4-FFF2-40B4-BE49-F238E27FC236}">
              <a16:creationId xmlns:a16="http://schemas.microsoft.com/office/drawing/2014/main" id="{00000000-0008-0000-0200-0000EE020000}"/>
            </a:ext>
          </a:extLst>
        </xdr:cNvPr>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51" name="n_3aveValue【消防施設】&#10;一人当たり面積">
          <a:extLst>
            <a:ext uri="{FF2B5EF4-FFF2-40B4-BE49-F238E27FC236}">
              <a16:creationId xmlns:a16="http://schemas.microsoft.com/office/drawing/2014/main" id="{00000000-0008-0000-0200-0000EF020000}"/>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52" name="n_4aveValue【消防施設】&#10;一人当たり面積">
          <a:extLst>
            <a:ext uri="{FF2B5EF4-FFF2-40B4-BE49-F238E27FC236}">
              <a16:creationId xmlns:a16="http://schemas.microsoft.com/office/drawing/2014/main" id="{00000000-0008-0000-0200-0000F0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753" name="n_1mainValue【消防施設】&#10;一人当たり面積">
          <a:extLst>
            <a:ext uri="{FF2B5EF4-FFF2-40B4-BE49-F238E27FC236}">
              <a16:creationId xmlns:a16="http://schemas.microsoft.com/office/drawing/2014/main" id="{00000000-0008-0000-0200-0000F1020000}"/>
            </a:ext>
          </a:extLst>
        </xdr:cNvPr>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25416</xdr:rowOff>
    </xdr:from>
    <xdr:ext cx="469744" cy="259045"/>
    <xdr:sp macro="" textlink="">
      <xdr:nvSpPr>
        <xdr:cNvPr id="754" name="n_2mainValue【消防施設】&#10;一人当たり面積">
          <a:extLst>
            <a:ext uri="{FF2B5EF4-FFF2-40B4-BE49-F238E27FC236}">
              <a16:creationId xmlns:a16="http://schemas.microsoft.com/office/drawing/2014/main" id="{00000000-0008-0000-0200-0000F2020000}"/>
            </a:ext>
          </a:extLst>
        </xdr:cNvPr>
        <xdr:cNvSpPr txBox="1"/>
      </xdr:nvSpPr>
      <xdr:spPr>
        <a:xfrm>
          <a:off x="20199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36847</xdr:rowOff>
    </xdr:from>
    <xdr:ext cx="469744" cy="259045"/>
    <xdr:sp macro="" textlink="">
      <xdr:nvSpPr>
        <xdr:cNvPr id="755" name="n_3mainValue【消防施設】&#10;一人当たり面積">
          <a:extLst>
            <a:ext uri="{FF2B5EF4-FFF2-40B4-BE49-F238E27FC236}">
              <a16:creationId xmlns:a16="http://schemas.microsoft.com/office/drawing/2014/main" id="{00000000-0008-0000-0200-0000F3020000}"/>
            </a:ext>
          </a:extLst>
        </xdr:cNvPr>
        <xdr:cNvSpPr txBox="1"/>
      </xdr:nvSpPr>
      <xdr:spPr>
        <a:xfrm>
          <a:off x="19310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a:extLst>
            <a:ext uri="{FF2B5EF4-FFF2-40B4-BE49-F238E27FC236}">
              <a16:creationId xmlns:a16="http://schemas.microsoft.com/office/drawing/2014/main" id="{00000000-0008-0000-0200-00000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82" name="【庁舎】&#10;有形固定資産減価償却率最小値テキスト">
          <a:extLst>
            <a:ext uri="{FF2B5EF4-FFF2-40B4-BE49-F238E27FC236}">
              <a16:creationId xmlns:a16="http://schemas.microsoft.com/office/drawing/2014/main" id="{00000000-0008-0000-0200-00000E03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84" name="【庁舎】&#10;有形固定資産減価償却率最大値テキスト">
          <a:extLst>
            <a:ext uri="{FF2B5EF4-FFF2-40B4-BE49-F238E27FC236}">
              <a16:creationId xmlns:a16="http://schemas.microsoft.com/office/drawing/2014/main" id="{00000000-0008-0000-0200-00001003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86" name="【庁舎】&#10;有形固定資産減価償却率平均値テキスト">
          <a:extLst>
            <a:ext uri="{FF2B5EF4-FFF2-40B4-BE49-F238E27FC236}">
              <a16:creationId xmlns:a16="http://schemas.microsoft.com/office/drawing/2014/main" id="{00000000-0008-0000-0200-000012030000}"/>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798" name="楕円 797">
          <a:extLst>
            <a:ext uri="{FF2B5EF4-FFF2-40B4-BE49-F238E27FC236}">
              <a16:creationId xmlns:a16="http://schemas.microsoft.com/office/drawing/2014/main" id="{00000000-0008-0000-0200-00001E030000}"/>
            </a:ext>
          </a:extLst>
        </xdr:cNvPr>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xdr:rowOff>
    </xdr:from>
    <xdr:to>
      <xdr:col>81</xdr:col>
      <xdr:colOff>50800</xdr:colOff>
      <xdr:row>103</xdr:row>
      <xdr:rowOff>37012</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flipV="1">
          <a:off x="14592300" y="176751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111942</xdr:rowOff>
    </xdr:from>
    <xdr:to>
      <xdr:col>72</xdr:col>
      <xdr:colOff>38100</xdr:colOff>
      <xdr:row>104</xdr:row>
      <xdr:rowOff>42092</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13652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37012</xdr:rowOff>
    </xdr:from>
    <xdr:to>
      <xdr:col>76</xdr:col>
      <xdr:colOff>114300</xdr:colOff>
      <xdr:row>103</xdr:row>
      <xdr:rowOff>162742</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flipV="1">
          <a:off x="13703300" y="1769636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02" name="n_1aveValue【庁舎】&#10;有形固定資産減価償却率">
          <a:extLst>
            <a:ext uri="{FF2B5EF4-FFF2-40B4-BE49-F238E27FC236}">
              <a16:creationId xmlns:a16="http://schemas.microsoft.com/office/drawing/2014/main" id="{00000000-0008-0000-0200-000022030000}"/>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803" name="n_2aveValue【庁舎】&#10;有形固定資産減価償却率">
          <a:extLst>
            <a:ext uri="{FF2B5EF4-FFF2-40B4-BE49-F238E27FC236}">
              <a16:creationId xmlns:a16="http://schemas.microsoft.com/office/drawing/2014/main" id="{00000000-0008-0000-0200-000023030000}"/>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804" name="n_3aveValue【庁舎】&#10;有形固定資産減価償却率">
          <a:extLst>
            <a:ext uri="{FF2B5EF4-FFF2-40B4-BE49-F238E27FC236}">
              <a16:creationId xmlns:a16="http://schemas.microsoft.com/office/drawing/2014/main" id="{00000000-0008-0000-0200-00002403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805" name="n_4aveValue【庁舎】&#10;有形固定資産減価償却率">
          <a:extLst>
            <a:ext uri="{FF2B5EF4-FFF2-40B4-BE49-F238E27FC236}">
              <a16:creationId xmlns:a16="http://schemas.microsoft.com/office/drawing/2014/main" id="{00000000-0008-0000-0200-000025030000}"/>
            </a:ext>
          </a:extLst>
        </xdr:cNvPr>
        <xdr:cNvSpPr txBox="1"/>
      </xdr:nvSpPr>
      <xdr:spPr>
        <a:xfrm>
          <a:off x="12611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806" name="n_1mainValue【庁舎】&#10;有形固定資産減価償却率">
          <a:extLst>
            <a:ext uri="{FF2B5EF4-FFF2-40B4-BE49-F238E27FC236}">
              <a16:creationId xmlns:a16="http://schemas.microsoft.com/office/drawing/2014/main" id="{00000000-0008-0000-0200-000026030000}"/>
            </a:ext>
          </a:extLst>
        </xdr:cNvPr>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807" name="n_2mainValue【庁舎】&#10;有形固定資産減価償却率">
          <a:extLst>
            <a:ext uri="{FF2B5EF4-FFF2-40B4-BE49-F238E27FC236}">
              <a16:creationId xmlns:a16="http://schemas.microsoft.com/office/drawing/2014/main" id="{00000000-0008-0000-0200-000027030000}"/>
            </a:ext>
          </a:extLst>
        </xdr:cNvPr>
        <xdr:cNvSpPr txBox="1"/>
      </xdr:nvSpPr>
      <xdr:spPr>
        <a:xfrm>
          <a:off x="14389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58619</xdr:rowOff>
    </xdr:from>
    <xdr:ext cx="405111" cy="259045"/>
    <xdr:sp macro="" textlink="">
      <xdr:nvSpPr>
        <xdr:cNvPr id="808" name="n_3mainValue【庁舎】&#10;有形固定資産減価償却率">
          <a:extLst>
            <a:ext uri="{FF2B5EF4-FFF2-40B4-BE49-F238E27FC236}">
              <a16:creationId xmlns:a16="http://schemas.microsoft.com/office/drawing/2014/main" id="{00000000-0008-0000-0200-000028030000}"/>
            </a:ext>
          </a:extLst>
        </xdr:cNvPr>
        <xdr:cNvSpPr txBox="1"/>
      </xdr:nvSpPr>
      <xdr:spPr>
        <a:xfrm>
          <a:off x="13500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庁舎】&#10;一人当たり面積グラフ枠">
          <a:extLst>
            <a:ext uri="{FF2B5EF4-FFF2-40B4-BE49-F238E27FC236}">
              <a16:creationId xmlns:a16="http://schemas.microsoft.com/office/drawing/2014/main" id="{00000000-0008-0000-0200-00004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16329</xdr:rowOff>
    </xdr:from>
    <xdr:to>
      <xdr:col>116</xdr:col>
      <xdr:colOff>62864</xdr:colOff>
      <xdr:row>108</xdr:row>
      <xdr:rowOff>51163</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2160864" y="17847129"/>
          <a:ext cx="0" cy="72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54990</xdr:rowOff>
    </xdr:from>
    <xdr:ext cx="469744" cy="259045"/>
    <xdr:sp macro="" textlink="">
      <xdr:nvSpPr>
        <xdr:cNvPr id="835" name="【庁舎】&#10;一人当たり面積最小値テキスト">
          <a:extLst>
            <a:ext uri="{FF2B5EF4-FFF2-40B4-BE49-F238E27FC236}">
              <a16:creationId xmlns:a16="http://schemas.microsoft.com/office/drawing/2014/main" id="{00000000-0008-0000-0200-000043030000}"/>
            </a:ext>
          </a:extLst>
        </xdr:cNvPr>
        <xdr:cNvSpPr txBox="1"/>
      </xdr:nvSpPr>
      <xdr:spPr>
        <a:xfrm>
          <a:off x="22199600"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51163</xdr:rowOff>
    </xdr:from>
    <xdr:to>
      <xdr:col>116</xdr:col>
      <xdr:colOff>152400</xdr:colOff>
      <xdr:row>108</xdr:row>
      <xdr:rowOff>51163</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22072600" y="1856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134456</xdr:rowOff>
    </xdr:from>
    <xdr:ext cx="469744" cy="259045"/>
    <xdr:sp macro="" textlink="">
      <xdr:nvSpPr>
        <xdr:cNvPr id="837" name="【庁舎】&#10;一人当たり面積最大値テキスト">
          <a:extLst>
            <a:ext uri="{FF2B5EF4-FFF2-40B4-BE49-F238E27FC236}">
              <a16:creationId xmlns:a16="http://schemas.microsoft.com/office/drawing/2014/main" id="{00000000-0008-0000-0200-000045030000}"/>
            </a:ext>
          </a:extLst>
        </xdr:cNvPr>
        <xdr:cNvSpPr txBox="1"/>
      </xdr:nvSpPr>
      <xdr:spPr>
        <a:xfrm>
          <a:off x="22199600"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16329</xdr:rowOff>
    </xdr:from>
    <xdr:to>
      <xdr:col>116</xdr:col>
      <xdr:colOff>152400</xdr:colOff>
      <xdr:row>104</xdr:row>
      <xdr:rowOff>16329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22072600" y="1784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23421</xdr:rowOff>
    </xdr:from>
    <xdr:ext cx="469744" cy="259045"/>
    <xdr:sp macro="" textlink="">
      <xdr:nvSpPr>
        <xdr:cNvPr id="839" name="【庁舎】&#10;一人当たり面積平均値テキスト">
          <a:extLst>
            <a:ext uri="{FF2B5EF4-FFF2-40B4-BE49-F238E27FC236}">
              <a16:creationId xmlns:a16="http://schemas.microsoft.com/office/drawing/2014/main" id="{00000000-0008-0000-0200-000047030000}"/>
            </a:ext>
          </a:extLst>
        </xdr:cNvPr>
        <xdr:cNvSpPr txBox="1"/>
      </xdr:nvSpPr>
      <xdr:spPr>
        <a:xfrm>
          <a:off x="22199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840" name="フローチャート: 判断 839">
          <a:extLst>
            <a:ext uri="{FF2B5EF4-FFF2-40B4-BE49-F238E27FC236}">
              <a16:creationId xmlns:a16="http://schemas.microsoft.com/office/drawing/2014/main" id="{00000000-0008-0000-0200-000048030000}"/>
            </a:ext>
          </a:extLst>
        </xdr:cNvPr>
        <xdr:cNvSpPr/>
      </xdr:nvSpPr>
      <xdr:spPr>
        <a:xfrm>
          <a:off x="22110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47171</xdr:rowOff>
    </xdr:from>
    <xdr:to>
      <xdr:col>112</xdr:col>
      <xdr:colOff>38100</xdr:colOff>
      <xdr:row>106</xdr:row>
      <xdr:rowOff>148771</xdr:rowOff>
    </xdr:to>
    <xdr:sp macro="" textlink="">
      <xdr:nvSpPr>
        <xdr:cNvPr id="841" name="フローチャート: 判断 840">
          <a:extLst>
            <a:ext uri="{FF2B5EF4-FFF2-40B4-BE49-F238E27FC236}">
              <a16:creationId xmlns:a16="http://schemas.microsoft.com/office/drawing/2014/main" id="{00000000-0008-0000-0200-000049030000}"/>
            </a:ext>
          </a:extLst>
        </xdr:cNvPr>
        <xdr:cNvSpPr/>
      </xdr:nvSpPr>
      <xdr:spPr>
        <a:xfrm>
          <a:off x="21272500" y="182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70031</xdr:rowOff>
    </xdr:from>
    <xdr:to>
      <xdr:col>102</xdr:col>
      <xdr:colOff>165100</xdr:colOff>
      <xdr:row>107</xdr:row>
      <xdr:rowOff>181</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19494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119018</xdr:rowOff>
    </xdr:from>
    <xdr:to>
      <xdr:col>98</xdr:col>
      <xdr:colOff>38100</xdr:colOff>
      <xdr:row>107</xdr:row>
      <xdr:rowOff>49168</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18605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46082</xdr:rowOff>
    </xdr:from>
    <xdr:to>
      <xdr:col>112</xdr:col>
      <xdr:colOff>38100</xdr:colOff>
      <xdr:row>100</xdr:row>
      <xdr:rowOff>147682</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21272500" y="171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66766</xdr:rowOff>
    </xdr:from>
    <xdr:to>
      <xdr:col>107</xdr:col>
      <xdr:colOff>101600</xdr:colOff>
      <xdr:row>100</xdr:row>
      <xdr:rowOff>168366</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20383500" y="172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96882</xdr:rowOff>
    </xdr:from>
    <xdr:to>
      <xdr:col>111</xdr:col>
      <xdr:colOff>177800</xdr:colOff>
      <xdr:row>100</xdr:row>
      <xdr:rowOff>117566</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20434300" y="17241882"/>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91802</xdr:rowOff>
    </xdr:from>
    <xdr:to>
      <xdr:col>102</xdr:col>
      <xdr:colOff>165100</xdr:colOff>
      <xdr:row>101</xdr:row>
      <xdr:rowOff>21952</xdr:rowOff>
    </xdr:to>
    <xdr:sp macro="" textlink="">
      <xdr:nvSpPr>
        <xdr:cNvPr id="853" name="楕円 852">
          <a:extLst>
            <a:ext uri="{FF2B5EF4-FFF2-40B4-BE49-F238E27FC236}">
              <a16:creationId xmlns:a16="http://schemas.microsoft.com/office/drawing/2014/main" id="{00000000-0008-0000-0200-000055030000}"/>
            </a:ext>
          </a:extLst>
        </xdr:cNvPr>
        <xdr:cNvSpPr/>
      </xdr:nvSpPr>
      <xdr:spPr>
        <a:xfrm>
          <a:off x="19494500" y="172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117566</xdr:rowOff>
    </xdr:from>
    <xdr:to>
      <xdr:col>107</xdr:col>
      <xdr:colOff>50800</xdr:colOff>
      <xdr:row>100</xdr:row>
      <xdr:rowOff>142602</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9545300" y="17262566"/>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139898</xdr:rowOff>
    </xdr:from>
    <xdr:ext cx="469744" cy="259045"/>
    <xdr:sp macro="" textlink="">
      <xdr:nvSpPr>
        <xdr:cNvPr id="855" name="n_1aveValue【庁舎】&#10;一人当たり面積">
          <a:extLst>
            <a:ext uri="{FF2B5EF4-FFF2-40B4-BE49-F238E27FC236}">
              <a16:creationId xmlns:a16="http://schemas.microsoft.com/office/drawing/2014/main" id="{00000000-0008-0000-0200-000057030000}"/>
            </a:ext>
          </a:extLst>
        </xdr:cNvPr>
        <xdr:cNvSpPr txBox="1"/>
      </xdr:nvSpPr>
      <xdr:spPr>
        <a:xfrm>
          <a:off x="21075727" y="183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856" name="n_2aveValue【庁舎】&#10;一人当たり面積">
          <a:extLst>
            <a:ext uri="{FF2B5EF4-FFF2-40B4-BE49-F238E27FC236}">
              <a16:creationId xmlns:a16="http://schemas.microsoft.com/office/drawing/2014/main" id="{00000000-0008-0000-0200-000058030000}"/>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162758</xdr:rowOff>
    </xdr:from>
    <xdr:ext cx="469744" cy="259045"/>
    <xdr:sp macro="" textlink="">
      <xdr:nvSpPr>
        <xdr:cNvPr id="857" name="n_3aveValue【庁舎】&#10;一人当たり面積">
          <a:extLst>
            <a:ext uri="{FF2B5EF4-FFF2-40B4-BE49-F238E27FC236}">
              <a16:creationId xmlns:a16="http://schemas.microsoft.com/office/drawing/2014/main" id="{00000000-0008-0000-0200-000059030000}"/>
            </a:ext>
          </a:extLst>
        </xdr:cNvPr>
        <xdr:cNvSpPr txBox="1"/>
      </xdr:nvSpPr>
      <xdr:spPr>
        <a:xfrm>
          <a:off x="19310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65695</xdr:rowOff>
    </xdr:from>
    <xdr:ext cx="469744" cy="259045"/>
    <xdr:sp macro="" textlink="">
      <xdr:nvSpPr>
        <xdr:cNvPr id="858" name="n_4aveValue【庁舎】&#10;一人当たり面積">
          <a:extLst>
            <a:ext uri="{FF2B5EF4-FFF2-40B4-BE49-F238E27FC236}">
              <a16:creationId xmlns:a16="http://schemas.microsoft.com/office/drawing/2014/main" id="{00000000-0008-0000-0200-00005A030000}"/>
            </a:ext>
          </a:extLst>
        </xdr:cNvPr>
        <xdr:cNvSpPr txBox="1"/>
      </xdr:nvSpPr>
      <xdr:spPr>
        <a:xfrm>
          <a:off x="18421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164209</xdr:rowOff>
    </xdr:from>
    <xdr:ext cx="469744" cy="259045"/>
    <xdr:sp macro="" textlink="">
      <xdr:nvSpPr>
        <xdr:cNvPr id="859" name="n_1mainValue【庁舎】&#10;一人当たり面積">
          <a:extLst>
            <a:ext uri="{FF2B5EF4-FFF2-40B4-BE49-F238E27FC236}">
              <a16:creationId xmlns:a16="http://schemas.microsoft.com/office/drawing/2014/main" id="{00000000-0008-0000-0200-00005B030000}"/>
            </a:ext>
          </a:extLst>
        </xdr:cNvPr>
        <xdr:cNvSpPr txBox="1"/>
      </xdr:nvSpPr>
      <xdr:spPr>
        <a:xfrm>
          <a:off x="21075727" y="169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13443</xdr:rowOff>
    </xdr:from>
    <xdr:ext cx="469744" cy="259045"/>
    <xdr:sp macro="" textlink="">
      <xdr:nvSpPr>
        <xdr:cNvPr id="860" name="n_2mainValue【庁舎】&#10;一人当たり面積">
          <a:extLst>
            <a:ext uri="{FF2B5EF4-FFF2-40B4-BE49-F238E27FC236}">
              <a16:creationId xmlns:a16="http://schemas.microsoft.com/office/drawing/2014/main" id="{00000000-0008-0000-0200-00005C030000}"/>
            </a:ext>
          </a:extLst>
        </xdr:cNvPr>
        <xdr:cNvSpPr txBox="1"/>
      </xdr:nvSpPr>
      <xdr:spPr>
        <a:xfrm>
          <a:off x="20199427" y="169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38479</xdr:rowOff>
    </xdr:from>
    <xdr:ext cx="469744" cy="259045"/>
    <xdr:sp macro="" textlink="">
      <xdr:nvSpPr>
        <xdr:cNvPr id="861" name="n_3mainValue【庁舎】&#10;一人当たり面積">
          <a:extLst>
            <a:ext uri="{FF2B5EF4-FFF2-40B4-BE49-F238E27FC236}">
              <a16:creationId xmlns:a16="http://schemas.microsoft.com/office/drawing/2014/main" id="{00000000-0008-0000-0200-00005D030000}"/>
            </a:ext>
          </a:extLst>
        </xdr:cNvPr>
        <xdr:cNvSpPr txBox="1"/>
      </xdr:nvSpPr>
      <xdr:spPr>
        <a:xfrm>
          <a:off x="19310427" y="170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2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2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市民会館であり、低くなっている施設は、消防施設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福祉施設、庁舎である。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一般廃棄物処理施設については、令和３年度完成に向けて新たな処分場の建設を進めているところである。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建設から相当年数が経過した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が多いため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、今後の方向性を検討する必要がある。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一方で、消防施設については各分団の屯所であり、有形固定資産減価償却率は低くなっているが、平成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年度に１分団の屯所を更新しているものの、老朽化が進んでいる屯所も多い。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度にかけて旧病院、旧介護老人保健施設を大規模改修して整備したため、有形固定資産減価償却率は低くなっている。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にしても、令和元年度に策定した集中改革プランにおいて、既存の公共施設の有効活用、施設の維持管理による安全確保を図り、総量の適正化にあっては、老朽化により安全性が確保できない建物は計画的に解体を行い、施設の総量、延べ床面積の適正化に努めるとさ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、個別施設計画において個々の施設の統廃合、除却等の具体的な方針が定められ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。今後は、個別施設計画やそれに基づく公共施設等総合管理計画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をもとに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、長期的な視点で公共施設等のあり方について検討を進め、適正な配置を目指していきたい。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固定資産台帳の精査に伴い平成３０年度の一般廃棄物処理施設の数値については大きく変動している。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14,474
14,323
95.59
9,791,018
9,283,813
333,795
5,416,162
9,422,140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人口減少や県下で最も高齢化率が高い（</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年国調</a:t>
          </a:r>
          <a:r>
            <a:rPr lang="en-US" altLang="ja-JP" sz="1100" b="0" i="0" baseline="0">
              <a:solidFill>
                <a:schemeClr val="dk1"/>
              </a:solidFill>
              <a:effectLst/>
              <a:latin typeface="+mn-lt"/>
              <a:ea typeface="+mn-ea"/>
              <a:cs typeface="+mn-cs"/>
            </a:rPr>
            <a:t>41.3</a:t>
          </a:r>
          <a:r>
            <a:rPr lang="ja-JP" altLang="ja-JP" sz="1100" b="0" i="0" baseline="0">
              <a:solidFill>
                <a:schemeClr val="dk1"/>
              </a:solidFill>
              <a:effectLst/>
              <a:latin typeface="+mn-lt"/>
              <a:ea typeface="+mn-ea"/>
              <a:cs typeface="+mn-cs"/>
            </a:rPr>
            <a:t>％）ことに加え、長引く景気低迷による減収などから、類似団体平均を大きく下回っている状況である。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基幹税収である固定資産税については、地価の下落傾向が続いており、合併時の平成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年度に比べると、約</a:t>
          </a:r>
          <a:r>
            <a:rPr lang="en-US" altLang="ja-JP" sz="1100" b="0" i="0" baseline="0">
              <a:solidFill>
                <a:schemeClr val="dk1"/>
              </a:solidFill>
              <a:effectLst/>
              <a:latin typeface="+mn-lt"/>
              <a:ea typeface="+mn-ea"/>
              <a:cs typeface="+mn-cs"/>
            </a:rPr>
            <a:t>87</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の減少となっている。</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集中改革プランに基づき行財政改革に取り組むとともに、</a:t>
          </a:r>
          <a:r>
            <a:rPr lang="ja-JP" altLang="ja-JP" sz="1100" b="0" i="0" baseline="0">
              <a:solidFill>
                <a:schemeClr val="dk1"/>
              </a:solidFill>
              <a:effectLst/>
              <a:latin typeface="+mn-lt"/>
              <a:ea typeface="+mn-ea"/>
              <a:cs typeface="+mn-cs"/>
            </a:rPr>
            <a:t>新たな魅力づくり、地場産業の活性化など、財政基盤の強化に努める</a:t>
          </a:r>
          <a:r>
            <a:rPr lang="ja-JP" altLang="en-US" sz="1100" b="0" i="0" baseline="0">
              <a:solidFill>
                <a:schemeClr val="dk1"/>
              </a:solidFill>
              <a:effectLst/>
              <a:latin typeface="+mn-lt"/>
              <a:ea typeface="+mn-ea"/>
              <a:cs typeface="+mn-cs"/>
            </a:rPr>
            <a:t>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経常収支比率については、</a:t>
          </a:r>
          <a:r>
            <a:rPr lang="en-US" altLang="ja-JP" sz="1100">
              <a:solidFill>
                <a:schemeClr val="dk1"/>
              </a:solidFill>
              <a:effectLst/>
              <a:latin typeface="+mn-lt"/>
              <a:ea typeface="+mn-ea"/>
              <a:cs typeface="+mn-cs"/>
            </a:rPr>
            <a:t>96.0</a:t>
          </a:r>
          <a:r>
            <a:rPr lang="ja-JP" altLang="ja-JP" sz="1100">
              <a:solidFill>
                <a:schemeClr val="dk1"/>
              </a:solidFill>
              <a:effectLst/>
              <a:latin typeface="+mn-lt"/>
              <a:ea typeface="+mn-ea"/>
              <a:cs typeface="+mn-cs"/>
            </a:rPr>
            <a:t>％になっており、前年度に比べて、</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ものの、依然として類似団体平均を上回っている状況にある</a:t>
          </a:r>
          <a:r>
            <a:rPr lang="ja-JP" altLang="ja-JP" sz="1100">
              <a:solidFill>
                <a:schemeClr val="dk1"/>
              </a:solidFill>
              <a:effectLst/>
              <a:latin typeface="+mn-lt"/>
              <a:ea typeface="+mn-ea"/>
              <a:cs typeface="+mn-cs"/>
            </a:rPr>
            <a:t>。計算式の分母である経常一般財源等は、前年度に比べて</a:t>
          </a:r>
          <a:r>
            <a:rPr lang="en-US" altLang="ja-JP" sz="1100">
              <a:solidFill>
                <a:schemeClr val="dk1"/>
              </a:solidFill>
              <a:effectLst/>
              <a:latin typeface="+mn-lt"/>
              <a:ea typeface="+mn-ea"/>
              <a:cs typeface="+mn-cs"/>
            </a:rPr>
            <a:t>272</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ほぼ同額であるが</a:t>
          </a:r>
          <a:r>
            <a:rPr lang="ja-JP" altLang="ja-JP" sz="1100">
              <a:solidFill>
                <a:schemeClr val="dk1"/>
              </a:solidFill>
              <a:effectLst/>
              <a:latin typeface="+mn-lt"/>
              <a:ea typeface="+mn-ea"/>
              <a:cs typeface="+mn-cs"/>
            </a:rPr>
            <a:t>、計算式の分子にあたる経常経費充当一般財源等は、前年度に比べて</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157,354</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している。これは、</a:t>
          </a:r>
          <a:r>
            <a:rPr lang="ja-JP" altLang="en-US" sz="1100">
              <a:solidFill>
                <a:schemeClr val="dk1"/>
              </a:solidFill>
              <a:effectLst/>
              <a:latin typeface="+mn-lt"/>
              <a:ea typeface="+mn-ea"/>
              <a:cs typeface="+mn-cs"/>
            </a:rPr>
            <a:t>介護保険事業特別会計への操出金は増額（＋</a:t>
          </a:r>
          <a:r>
            <a:rPr lang="en-US" altLang="ja-JP" sz="1100">
              <a:solidFill>
                <a:schemeClr val="dk1"/>
              </a:solidFill>
              <a:effectLst/>
              <a:latin typeface="+mn-lt"/>
              <a:ea typeface="+mn-ea"/>
              <a:cs typeface="+mn-cs"/>
            </a:rPr>
            <a:t>13,748</a:t>
          </a:r>
          <a:r>
            <a:rPr lang="ja-JP" altLang="en-US" sz="1100">
              <a:solidFill>
                <a:schemeClr val="dk1"/>
              </a:solidFill>
              <a:effectLst/>
              <a:latin typeface="+mn-lt"/>
              <a:ea typeface="+mn-ea"/>
              <a:cs typeface="+mn-cs"/>
            </a:rPr>
            <a:t>千円）</a:t>
          </a:r>
          <a:r>
            <a:rPr lang="ja-JP" altLang="ja-JP" sz="1100">
              <a:solidFill>
                <a:schemeClr val="dk1"/>
              </a:solidFill>
              <a:effectLst/>
              <a:latin typeface="+mn-lt"/>
              <a:ea typeface="+mn-ea"/>
              <a:cs typeface="+mn-cs"/>
            </a:rPr>
            <a:t>となったものの、小豆島中央病院企業団への</a:t>
          </a:r>
          <a:r>
            <a:rPr lang="ja-JP" altLang="en-US" sz="1100">
              <a:solidFill>
                <a:schemeClr val="dk1"/>
              </a:solidFill>
              <a:effectLst/>
              <a:latin typeface="+mn-lt"/>
              <a:ea typeface="+mn-ea"/>
              <a:cs typeface="+mn-cs"/>
            </a:rPr>
            <a:t>出資金の減額</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150,234</a:t>
          </a:r>
          <a:r>
            <a:rPr lang="ja-JP" altLang="ja-JP" sz="1100">
              <a:solidFill>
                <a:schemeClr val="dk1"/>
              </a:solidFill>
              <a:effectLst/>
              <a:latin typeface="+mn-lt"/>
              <a:ea typeface="+mn-ea"/>
              <a:cs typeface="+mn-cs"/>
            </a:rPr>
            <a:t>千円）の影響が大きい。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8679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36300"/>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139912</xdr:rowOff>
    </xdr:from>
    <xdr:to>
      <xdr:col>19</xdr:col>
      <xdr:colOff>133350</xdr:colOff>
      <xdr:row>65</xdr:row>
      <xdr:rowOff>8679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127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64</xdr:row>
      <xdr:rowOff>164042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127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64</xdr:row>
      <xdr:rowOff>164042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63369"/>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113242</xdr:rowOff>
    </xdr:from>
    <xdr:to>
      <xdr:col>11</xdr:col>
      <xdr:colOff>82550</xdr:colOff>
      <xdr:row>65</xdr:row>
      <xdr:rowOff>43392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類似団体平均を若干上回っており、公共施設の指定管理料や社会体育施設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の維持補修費などが割合として大きく占めている状況である。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社会体育施設等については令和２年度に検討会を立ち上げ、将来の方向性について議論を開始している。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他の経費についても、集中改革プランに基づき</a:t>
          </a:r>
          <a:r>
            <a:rPr lang="ja-JP" altLang="ja-JP" sz="1100" b="0" i="0" baseline="0">
              <a:solidFill>
                <a:schemeClr val="dk1"/>
              </a:solidFill>
              <a:effectLst/>
              <a:latin typeface="+mn-lt"/>
              <a:ea typeface="+mn-ea"/>
              <a:cs typeface="+mn-cs"/>
            </a:rPr>
            <a:t>事務効率化を図ることで、さらなる経費圧縮に努めることとしている。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87063</xdr:rowOff>
    </xdr:from>
    <xdr:to>
      <xdr:col>23</xdr:col>
      <xdr:colOff>133350</xdr:colOff>
      <xdr:row>82</xdr:row>
      <xdr:rowOff>100149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45963"/>
          <a:ext cx="8382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44284</xdr:rowOff>
    </xdr:from>
    <xdr:to>
      <xdr:col>19</xdr:col>
      <xdr:colOff>133350</xdr:colOff>
      <xdr:row>82</xdr:row>
      <xdr:rowOff>87063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03184"/>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33116</xdr:rowOff>
    </xdr:from>
    <xdr:to>
      <xdr:col>15</xdr:col>
      <xdr:colOff>82550</xdr:colOff>
      <xdr:row>82</xdr:row>
      <xdr:rowOff>44284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92016"/>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142863</xdr:rowOff>
    </xdr:from>
    <xdr:to>
      <xdr:col>11</xdr:col>
      <xdr:colOff>31750</xdr:colOff>
      <xdr:row>82</xdr:row>
      <xdr:rowOff>33116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30313"/>
          <a:ext cx="889000" cy="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49349</xdr:rowOff>
    </xdr:from>
    <xdr:to>
      <xdr:col>23</xdr:col>
      <xdr:colOff>184150</xdr:colOff>
      <xdr:row>82</xdr:row>
      <xdr:rowOff>150949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21426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8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36263</xdr:rowOff>
    </xdr:from>
    <xdr:to>
      <xdr:col>19</xdr:col>
      <xdr:colOff>184150</xdr:colOff>
      <xdr:row>82</xdr:row>
      <xdr:rowOff>137863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122640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164934</xdr:rowOff>
    </xdr:from>
    <xdr:to>
      <xdr:col>15</xdr:col>
      <xdr:colOff>133350</xdr:colOff>
      <xdr:row>82</xdr:row>
      <xdr:rowOff>95084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79861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153766</xdr:rowOff>
    </xdr:from>
    <xdr:to>
      <xdr:col>11</xdr:col>
      <xdr:colOff>82550</xdr:colOff>
      <xdr:row>82</xdr:row>
      <xdr:rowOff>83916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68693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2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92063</xdr:rowOff>
    </xdr:from>
    <xdr:to>
      <xdr:col>7</xdr:col>
      <xdr:colOff>31750</xdr:colOff>
      <xdr:row>82</xdr:row>
      <xdr:rowOff>22213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32390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ラスパイレス指数については、</a:t>
          </a:r>
          <a:r>
            <a:rPr lang="en-US" altLang="ja-JP" sz="1000" b="0" i="0" baseline="0">
              <a:solidFill>
                <a:schemeClr val="dk1"/>
              </a:solidFill>
              <a:effectLst/>
              <a:latin typeface="+mn-lt"/>
              <a:ea typeface="+mn-ea"/>
              <a:cs typeface="+mn-cs"/>
            </a:rPr>
            <a:t>94.8</a:t>
          </a:r>
          <a:r>
            <a:rPr lang="ja-JP" altLang="ja-JP" sz="1000" b="0" i="0" baseline="0">
              <a:solidFill>
                <a:schemeClr val="dk1"/>
              </a:solidFill>
              <a:effectLst/>
              <a:latin typeface="+mn-lt"/>
              <a:ea typeface="+mn-ea"/>
              <a:cs typeface="+mn-cs"/>
            </a:rPr>
            <a:t>と類似団体平均を若干下回る水準にある。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職員構成については、合併以降、集中改革プランの実施などにより、高齢職員や中堅職員の早期退職等が進んでいるが、分庁舎方式の体制を維持していたため、また、子育て支援の観点から幼保部門の正規職員化を進めた結果、全体的に若年層の割合が高くなっている状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現時点では、国の人事院勧告に沿った給与体系を進めているが、今後、職員構成の変動に合わせて、人事評価制度の適切な運営も含めて、総合的な見直しが必要と考えている。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100693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394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85</xdr:row>
      <xdr:rowOff>100693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55623"/>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157238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556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85</xdr:row>
      <xdr:rowOff>20259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5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106438</xdr:rowOff>
    </xdr:from>
    <xdr:to>
      <xdr:col>68</xdr:col>
      <xdr:colOff>203200</xdr:colOff>
      <xdr:row>85</xdr:row>
      <xdr:rowOff>36588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46765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10.59</a:t>
          </a:r>
          <a:r>
            <a:rPr lang="ja-JP" altLang="en-US" sz="1100" b="0" i="0" baseline="0">
              <a:solidFill>
                <a:schemeClr val="dk1"/>
              </a:solidFill>
              <a:effectLst/>
              <a:latin typeface="+mn-lt"/>
              <a:ea typeface="+mn-ea"/>
              <a:cs typeface="+mn-cs"/>
            </a:rPr>
            <a:t>人と類似団体を僅かに下回っている状況である。</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職員数については、</a:t>
          </a:r>
          <a:r>
            <a:rPr lang="ja-JP" altLang="ja-JP" sz="1100" b="0" i="0" baseline="0">
              <a:solidFill>
                <a:schemeClr val="dk1"/>
              </a:solidFill>
              <a:effectLst/>
              <a:latin typeface="+mn-lt"/>
              <a:ea typeface="+mn-ea"/>
              <a:cs typeface="+mn-cs"/>
            </a:rPr>
            <a:t>合併以降、事務事業の合理化を進めながら、行政サービスの維持を図る一方、集中改革プランに基づき総職員数の適正化に取り組んできたところである。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今後は、令和元年度に作成した</a:t>
          </a:r>
          <a:r>
            <a:rPr lang="ja-JP" altLang="ja-JP" sz="1100" b="0" i="0" baseline="0">
              <a:solidFill>
                <a:schemeClr val="dk1"/>
              </a:solidFill>
              <a:effectLst/>
              <a:latin typeface="+mn-lt"/>
              <a:ea typeface="+mn-ea"/>
              <a:cs typeface="+mn-cs"/>
            </a:rPr>
            <a:t>新たな集中改革プランに基づく行財政改革の推進と併せて、定員管理の適正化を図ることとしている。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1498</xdr:rowOff>
    </xdr:from>
    <xdr:to>
      <xdr:col>81</xdr:col>
      <xdr:colOff>44450</xdr:colOff>
      <xdr:row>62</xdr:row>
      <xdr:rowOff>9703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31398"/>
          <a:ext cx="8382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9703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81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154127</xdr:rowOff>
    </xdr:from>
    <xdr:to>
      <xdr:col>72</xdr:col>
      <xdr:colOff>203200</xdr:colOff>
      <xdr:row>62</xdr:row>
      <xdr:rowOff>8255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12577"/>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128550</xdr:rowOff>
    </xdr:from>
    <xdr:to>
      <xdr:col>68</xdr:col>
      <xdr:colOff>152400</xdr:colOff>
      <xdr:row>61</xdr:row>
      <xdr:rowOff>154127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87000"/>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122148</xdr:rowOff>
    </xdr:from>
    <xdr:to>
      <xdr:col>81</xdr:col>
      <xdr:colOff>95250</xdr:colOff>
      <xdr:row>62</xdr:row>
      <xdr:rowOff>52298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94225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5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130353</xdr:rowOff>
    </xdr:from>
    <xdr:to>
      <xdr:col>77</xdr:col>
      <xdr:colOff>95250</xdr:colOff>
      <xdr:row>62</xdr:row>
      <xdr:rowOff>60503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45280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7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103327</xdr:rowOff>
    </xdr:from>
    <xdr:to>
      <xdr:col>68</xdr:col>
      <xdr:colOff>203200</xdr:colOff>
      <xdr:row>62</xdr:row>
      <xdr:rowOff>33477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18254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77750</xdr:rowOff>
    </xdr:from>
    <xdr:to>
      <xdr:col>64</xdr:col>
      <xdr:colOff>152400</xdr:colOff>
      <xdr:row>62</xdr:row>
      <xdr:rowOff>7900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164127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前年度の</a:t>
          </a:r>
          <a:r>
            <a:rPr lang="en-US" altLang="ja-JP" sz="1000" b="0" i="0" baseline="0">
              <a:solidFill>
                <a:schemeClr val="dk1"/>
              </a:solidFill>
              <a:effectLst/>
              <a:latin typeface="+mn-lt"/>
              <a:ea typeface="+mn-ea"/>
              <a:cs typeface="+mn-cs"/>
            </a:rPr>
            <a:t>6.0</a:t>
          </a:r>
          <a:r>
            <a:rPr lang="ja-JP" altLang="ja-JP" sz="1000" b="0" i="0" baseline="0">
              <a:solidFill>
                <a:schemeClr val="dk1"/>
              </a:solidFill>
              <a:effectLst/>
              <a:latin typeface="+mn-lt"/>
              <a:ea typeface="+mn-ea"/>
              <a:cs typeface="+mn-cs"/>
            </a:rPr>
            <a:t>％に比べて、</a:t>
          </a:r>
          <a:r>
            <a:rPr lang="en-US" altLang="ja-JP" sz="1000" b="0" i="0" baseline="0">
              <a:solidFill>
                <a:schemeClr val="dk1"/>
              </a:solidFill>
              <a:effectLst/>
              <a:latin typeface="+mn-lt"/>
              <a:ea typeface="+mn-ea"/>
              <a:cs typeface="+mn-cs"/>
            </a:rPr>
            <a:t>0.1</a:t>
          </a:r>
          <a:r>
            <a:rPr lang="ja-JP" altLang="ja-JP" sz="1000" b="0" i="0" baseline="0">
              <a:solidFill>
                <a:schemeClr val="dk1"/>
              </a:solidFill>
              <a:effectLst/>
              <a:latin typeface="+mn-lt"/>
              <a:ea typeface="+mn-ea"/>
              <a:cs typeface="+mn-cs"/>
            </a:rPr>
            <a:t>ポイントの悪化となった</a:t>
          </a:r>
          <a:r>
            <a:rPr lang="ja-JP" altLang="en-US" sz="1000" b="0" i="0" baseline="0">
              <a:solidFill>
                <a:schemeClr val="dk1"/>
              </a:solidFill>
              <a:effectLst/>
              <a:latin typeface="+mn-lt"/>
              <a:ea typeface="+mn-ea"/>
              <a:cs typeface="+mn-cs"/>
            </a:rPr>
            <a:t>が、類似団体平均は上回っている状況である。</a:t>
          </a:r>
          <a:endParaRPr lang="ja-JP" altLang="ja-JP" sz="1000">
            <a:effectLst/>
          </a:endParaRPr>
        </a:p>
        <a:p>
          <a:pPr rtl="0"/>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実質公債費比率については、</a:t>
          </a:r>
          <a:r>
            <a:rPr lang="ja-JP" altLang="ja-JP" sz="1000">
              <a:solidFill>
                <a:schemeClr val="dk1"/>
              </a:solidFill>
              <a:effectLst/>
              <a:latin typeface="+mn-lt"/>
              <a:ea typeface="+mn-ea"/>
              <a:cs typeface="+mn-cs"/>
            </a:rPr>
            <a:t>病院事業会計の廃止に伴い、建設残債を普通会計が承継、その債務に対する負担を全て普通会計が負担することとなったこと</a:t>
          </a:r>
          <a:r>
            <a:rPr lang="ja-JP" altLang="en-US" sz="1000">
              <a:solidFill>
                <a:schemeClr val="dk1"/>
              </a:solidFill>
              <a:effectLst/>
              <a:latin typeface="+mn-lt"/>
              <a:ea typeface="+mn-ea"/>
              <a:cs typeface="+mn-cs"/>
            </a:rPr>
            <a:t>や</a:t>
          </a:r>
          <a:r>
            <a:rPr lang="ja-JP" altLang="ja-JP" sz="1000">
              <a:solidFill>
                <a:schemeClr val="dk1"/>
              </a:solidFill>
              <a:effectLst/>
              <a:latin typeface="+mn-lt"/>
              <a:ea typeface="+mn-ea"/>
              <a:cs typeface="+mn-cs"/>
            </a:rPr>
            <a:t>小豆島中央病院企業団に係る元金償還が開始したこと</a:t>
          </a:r>
          <a:r>
            <a:rPr lang="ja-JP" altLang="en-US" sz="1000">
              <a:solidFill>
                <a:schemeClr val="dk1"/>
              </a:solidFill>
              <a:effectLst/>
              <a:latin typeface="+mn-lt"/>
              <a:ea typeface="+mn-ea"/>
              <a:cs typeface="+mn-cs"/>
            </a:rPr>
            <a:t>等により、しばらく同程度の状況が続く見込みである</a:t>
          </a:r>
          <a:r>
            <a:rPr lang="ja-JP" altLang="ja-JP" sz="1000">
              <a:solidFill>
                <a:schemeClr val="dk1"/>
              </a:solidFill>
              <a:effectLst/>
              <a:latin typeface="+mn-lt"/>
              <a:ea typeface="+mn-ea"/>
              <a:cs typeface="+mn-cs"/>
            </a:rPr>
            <a:t>。</a:t>
          </a:r>
          <a:endParaRPr lang="ja-JP" altLang="ja-JP" sz="1000">
            <a:effectLst/>
          </a:endParaRPr>
        </a:p>
        <a:p>
          <a:pPr rtl="0"/>
          <a:r>
            <a:rPr lang="ja-JP" altLang="ja-JP" sz="1000" b="0" i="0" baseline="0">
              <a:solidFill>
                <a:schemeClr val="dk1"/>
              </a:solidFill>
              <a:effectLst/>
              <a:latin typeface="+mn-lt"/>
              <a:ea typeface="+mn-ea"/>
              <a:cs typeface="+mn-cs"/>
            </a:rPr>
            <a:t>　今後も、緊急度・住民ニーズを的確に把握した事業選択により、起債に大きく頼ることのない財政運営に努めていく</a:t>
          </a:r>
          <a:r>
            <a:rPr lang="ja-JP" altLang="en-US" sz="1000" b="0" i="0" baseline="0">
              <a:solidFill>
                <a:schemeClr val="dk1"/>
              </a:solidFill>
              <a:effectLst/>
              <a:latin typeface="+mn-lt"/>
              <a:ea typeface="+mn-ea"/>
              <a:cs typeface="+mn-cs"/>
            </a:rPr>
            <a:t>必要がある。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44027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6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35983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135044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286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70696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本町の将来負担比率は、従前から</a:t>
          </a:r>
          <a:r>
            <a:rPr lang="ja-JP" altLang="ja-JP" sz="1100" b="0" i="0" baseline="0">
              <a:solidFill>
                <a:schemeClr val="dk1"/>
              </a:solidFill>
              <a:effectLst/>
              <a:latin typeface="+mn-lt"/>
              <a:ea typeface="+mn-ea"/>
              <a:cs typeface="+mn-cs"/>
            </a:rPr>
            <a:t>「－」の状態</a:t>
          </a:r>
          <a:r>
            <a:rPr lang="ja-JP" altLang="en-US" sz="1100" b="0" i="0" baseline="0">
              <a:solidFill>
                <a:schemeClr val="dk1"/>
              </a:solidFill>
              <a:effectLst/>
              <a:latin typeface="+mn-lt"/>
              <a:ea typeface="+mn-ea"/>
              <a:cs typeface="+mn-cs"/>
            </a:rPr>
            <a:t>が続いている</a:t>
          </a:r>
          <a:r>
            <a:rPr lang="ja-JP" altLang="ja-JP" sz="1100" b="0" i="0" baseline="0">
              <a:solidFill>
                <a:schemeClr val="dk1"/>
              </a:solidFill>
              <a:effectLst/>
              <a:latin typeface="+mn-lt"/>
              <a:ea typeface="+mn-ea"/>
              <a:cs typeface="+mn-cs"/>
            </a:rPr>
            <a:t>が、充当可能特定財源のうち基準財政需要額算入見込額については、交付税そのものが景気の動向に大きく左右されるものであり、その総額が保障されたものではない。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また、中期財政計画において、基金を活用し財政運営を行っていくこととしており、充当可能基金も目減りしていくことが予想される。</a:t>
          </a:r>
          <a:endParaRPr lang="ja-JP" altLang="ja-JP" sz="1400">
            <a:effectLst/>
          </a:endParaRPr>
        </a:p>
        <a:p>
          <a:r>
            <a:rPr lang="ja-JP" altLang="ja-JP" sz="1100" b="0" i="0" baseline="0">
              <a:solidFill>
                <a:schemeClr val="dk1"/>
              </a:solidFill>
              <a:effectLst/>
              <a:latin typeface="+mn-lt"/>
              <a:ea typeface="+mn-ea"/>
              <a:cs typeface="+mn-cs"/>
            </a:rPr>
            <a:t>　今後も経常的経費の縮減を進めるとともに、新たな自主財源の確保等について検討していく必要がある。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14,474
14,323
95.59
9,791,018
9,283,813
333,795
5,416,162
9,422,140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をやや下回る状況にあり</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名から</a:t>
          </a:r>
          <a:r>
            <a:rPr lang="en-US" altLang="ja-JP" sz="1100" b="0" i="0" baseline="0">
              <a:solidFill>
                <a:schemeClr val="dk1"/>
              </a:solidFill>
              <a:effectLst/>
              <a:latin typeface="+mn-lt"/>
              <a:ea typeface="+mn-ea"/>
              <a:cs typeface="+mn-cs"/>
            </a:rPr>
            <a:t>174</a:t>
          </a:r>
          <a:r>
            <a:rPr lang="ja-JP" altLang="ja-JP" sz="1100" b="0" i="0" baseline="0">
              <a:solidFill>
                <a:schemeClr val="dk1"/>
              </a:solidFill>
              <a:effectLst/>
              <a:latin typeface="+mn-lt"/>
              <a:ea typeface="+mn-ea"/>
              <a:cs typeface="+mn-cs"/>
            </a:rPr>
            <a:t>名と</a:t>
          </a:r>
          <a:r>
            <a:rPr lang="ja-JP" altLang="en-US" sz="1100" b="0" i="0" baseline="0">
              <a:solidFill>
                <a:schemeClr val="dk1"/>
              </a:solidFill>
              <a:effectLst/>
              <a:latin typeface="+mn-lt"/>
              <a:ea typeface="+mn-ea"/>
              <a:cs typeface="+mn-cs"/>
            </a:rPr>
            <a:t>減少したことが原因の一つと考えられ、基本給や</a:t>
          </a:r>
          <a:r>
            <a:rPr lang="ja-JP" altLang="ja-JP" sz="1100" b="0" i="0" baseline="0">
              <a:solidFill>
                <a:schemeClr val="dk1"/>
              </a:solidFill>
              <a:effectLst/>
              <a:latin typeface="+mn-lt"/>
              <a:ea typeface="+mn-ea"/>
              <a:cs typeface="+mn-cs"/>
            </a:rPr>
            <a:t>退職手当組合負担金</a:t>
          </a:r>
          <a:r>
            <a:rPr lang="ja-JP" altLang="en-US" sz="1100" b="0" i="0" baseline="0">
              <a:solidFill>
                <a:schemeClr val="dk1"/>
              </a:solidFill>
              <a:effectLst/>
              <a:latin typeface="+mn-lt"/>
              <a:ea typeface="+mn-ea"/>
              <a:cs typeface="+mn-cs"/>
            </a:rPr>
            <a:t>、時間外勤務手当等が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している状況である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今後も職員数の適正管理を行うとともに、</a:t>
          </a:r>
          <a:r>
            <a:rPr lang="ja-JP" altLang="ja-JP" sz="1100" b="0" i="0" baseline="0">
              <a:solidFill>
                <a:schemeClr val="dk1"/>
              </a:solidFill>
              <a:effectLst/>
              <a:latin typeface="+mn-lt"/>
              <a:ea typeface="+mn-ea"/>
              <a:cs typeface="+mn-cs"/>
            </a:rPr>
            <a:t>一般廃棄物処理業務や消防業務など一部事務組合で行っているものもあり、今後はこれらも含めた人件費関係経費全体について抑制を図</a:t>
          </a:r>
          <a:r>
            <a:rPr lang="ja-JP" altLang="en-US" sz="1100" b="0" i="0" baseline="0">
              <a:solidFill>
                <a:schemeClr val="dk1"/>
              </a:solidFill>
              <a:effectLst/>
              <a:latin typeface="+mn-lt"/>
              <a:ea typeface="+mn-ea"/>
              <a:cs typeface="+mn-cs"/>
            </a:rPr>
            <a:t>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臨時職員賃金や各種電算委託料などが主なものであ</a:t>
          </a:r>
          <a:r>
            <a:rPr lang="ja-JP" altLang="en-US" sz="1100" b="0" i="0" baseline="0">
              <a:solidFill>
                <a:schemeClr val="dk1"/>
              </a:solidFill>
              <a:effectLst/>
              <a:latin typeface="+mn-lt"/>
              <a:ea typeface="+mn-ea"/>
              <a:cs typeface="+mn-cs"/>
            </a:rPr>
            <a:t>り、前年度から横ばいの状況である。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、令和元年度ともに公共施設の解体撤去に係る経費を計上しており、これらの臨時的経費は減少可能であるが、</a:t>
          </a:r>
          <a:r>
            <a:rPr lang="ja-JP" altLang="en-US" sz="1100">
              <a:solidFill>
                <a:schemeClr val="dk1"/>
              </a:solidFill>
              <a:effectLst/>
              <a:latin typeface="+mn-lt"/>
              <a:ea typeface="+mn-ea"/>
              <a:cs typeface="+mn-cs"/>
            </a:rPr>
            <a:t>一方で、電算委託料や光熱水費など経常経費は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経費圧縮も限界にきている状況にあり、大幅な改善は期待できない</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75293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7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140607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140607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25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15</xdr:row>
      <xdr:rowOff>53521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94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児童数の減少に伴い児童手当給付金が減少している一方で、幼児教育保育の無償化により</a:t>
          </a:r>
          <a:r>
            <a:rPr lang="ja-JP" altLang="ja-JP" sz="1100" b="0" i="0" baseline="0">
              <a:solidFill>
                <a:schemeClr val="dk1"/>
              </a:solidFill>
              <a:effectLst/>
              <a:latin typeface="+mn-lt"/>
              <a:ea typeface="+mn-ea"/>
              <a:cs typeface="+mn-cs"/>
            </a:rPr>
            <a:t>私立認定こども園運営費の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や障害者自立支援事業の給付費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類似団体平均は若干下回っているものの、今後も財政運営への負担を軽減できるよう、新たな魅力づくり、地場産業の活性化など、財政基盤の強化に努める。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前年度とほぼ同値であり、類似団体平均と同値となっている。一方で、</a:t>
          </a:r>
          <a:r>
            <a:rPr lang="ja-JP" altLang="ja-JP" sz="1100" b="0" i="0" baseline="0">
              <a:solidFill>
                <a:schemeClr val="dk1"/>
              </a:solidFill>
              <a:effectLst/>
              <a:latin typeface="+mn-lt"/>
              <a:ea typeface="+mn-ea"/>
              <a:cs typeface="+mn-cs"/>
            </a:rPr>
            <a:t>国民健康保険特別会計や介護保険事業特別会計に対する繰出金が、給付費の伸びにより増額となっており、引き続き健康維持・介護予防などの実施により、社会保障費の抑制に努める必要がある。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92710</xdr:rowOff>
    </xdr:from>
    <xdr:to>
      <xdr:col>82</xdr:col>
      <xdr:colOff>107950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0368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92710</xdr:rowOff>
    </xdr:from>
    <xdr:to>
      <xdr:col>78</xdr:col>
      <xdr:colOff>69850</xdr:colOff>
      <xdr:row>58</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0368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115570</xdr:rowOff>
    </xdr:from>
    <xdr:to>
      <xdr:col>73</xdr:col>
      <xdr:colOff>180975</xdr:colOff>
      <xdr:row>58</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59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115570</xdr:rowOff>
    </xdr:from>
    <xdr:to>
      <xdr:col>69</xdr:col>
      <xdr:colOff>92075</xdr:colOff>
      <xdr:row>58</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059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41910</xdr:rowOff>
    </xdr:from>
    <xdr:to>
      <xdr:col>78</xdr:col>
      <xdr:colOff>120650</xdr:colOff>
      <xdr:row>58</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153687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75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64770</xdr:rowOff>
    </xdr:from>
    <xdr:to>
      <xdr:col>74</xdr:col>
      <xdr:colOff>31750</xdr:colOff>
      <xdr:row>58</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5097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ポイント改善しているものの、依然として県平均、類似団体平均から大きくかけ離れた数値となっている。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本町で</a:t>
          </a:r>
          <a:r>
            <a:rPr lang="ja-JP" altLang="ja-JP" sz="1100" b="0" i="0" baseline="0">
              <a:solidFill>
                <a:schemeClr val="dk1"/>
              </a:solidFill>
              <a:effectLst/>
              <a:latin typeface="+mn-lt"/>
              <a:ea typeface="+mn-ea"/>
              <a:cs typeface="+mn-cs"/>
            </a:rPr>
            <a:t>割合として大きく占めている経費は、病院事業会計に対する負担金等である</a:t>
          </a:r>
          <a:r>
            <a:rPr lang="ja-JP" altLang="en-US" sz="1100" b="0" i="0" baseline="0">
              <a:solidFill>
                <a:schemeClr val="dk1"/>
              </a:solidFill>
              <a:effectLst/>
              <a:latin typeface="+mn-lt"/>
              <a:ea typeface="+mn-ea"/>
              <a:cs typeface="+mn-cs"/>
            </a:rPr>
            <a:t>が、病院事業会計に対する負担金等は令和元年度から見直しを行ったところであり、これは、若干改善した要因である。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今後は、単独補助事業の見直しなど、財政運営への負担を軽減するよう努めていく必要がある。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78994</xdr:rowOff>
    </xdr:from>
    <xdr:to>
      <xdr:col>82</xdr:col>
      <xdr:colOff>107950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7655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40</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756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7564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14986</xdr:rowOff>
    </xdr:from>
    <xdr:to>
      <xdr:col>69</xdr:col>
      <xdr:colOff>92075</xdr:colOff>
      <xdr:row>39</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7015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28194</xdr:rowOff>
    </xdr:from>
    <xdr:to>
      <xdr:col>82</xdr:col>
      <xdr:colOff>158750</xdr:colOff>
      <xdr:row>39</xdr:row>
      <xdr:rowOff>129794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271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137922</xdr:rowOff>
    </xdr:from>
    <xdr:to>
      <xdr:col>78</xdr:col>
      <xdr:colOff>120650</xdr:colOff>
      <xdr:row>40</xdr:row>
      <xdr:rowOff>68072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52849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91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115062</xdr:rowOff>
    </xdr:from>
    <xdr:to>
      <xdr:col>69</xdr:col>
      <xdr:colOff>142875</xdr:colOff>
      <xdr:row>40</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29989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135636</xdr:rowOff>
    </xdr:from>
    <xdr:to>
      <xdr:col>65</xdr:col>
      <xdr:colOff>53975</xdr:colOff>
      <xdr:row>39</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ついては、低利での借入れが実施できている状況であるが、新庁舎や最終処分場など、大規模な建設事業が続いており、町債発行額は大きくなっているところである。また、雨水公共下水道の整備、公営住宅の更新といった事業を予定していることから、町債以外の財源確保に努めるとともに、事業の年度調整を行う必要がある。</a:t>
          </a:r>
          <a:endParaRPr lang="ja-JP" altLang="ja-JP" sz="1400">
            <a:effectLst/>
          </a:endParaRPr>
        </a:p>
        <a:p>
          <a:r>
            <a:rPr lang="ja-JP" altLang="ja-JP" sz="1100" b="0" i="0" baseline="0">
              <a:solidFill>
                <a:schemeClr val="dk1"/>
              </a:solidFill>
              <a:effectLst/>
              <a:latin typeface="+mn-lt"/>
              <a:ea typeface="+mn-ea"/>
              <a:cs typeface="+mn-cs"/>
            </a:rPr>
            <a:t>　なお、上記の事業は、生活に関連した必要な事業であるため、事業費を精査するとともに、交付税措置のある</a:t>
          </a:r>
          <a:r>
            <a:rPr lang="ja-JP" altLang="en-US" sz="1100" b="0" i="0" baseline="0">
              <a:solidFill>
                <a:schemeClr val="dk1"/>
              </a:solidFill>
              <a:effectLst/>
              <a:latin typeface="+mn-lt"/>
              <a:ea typeface="+mn-ea"/>
              <a:cs typeface="+mn-cs"/>
            </a:rPr>
            <a:t>有利な</a:t>
          </a:r>
          <a:r>
            <a:rPr lang="ja-JP" altLang="ja-JP" sz="1100" b="0" i="0" baseline="0">
              <a:solidFill>
                <a:schemeClr val="dk1"/>
              </a:solidFill>
              <a:effectLst/>
              <a:latin typeface="+mn-lt"/>
              <a:ea typeface="+mn-ea"/>
              <a:cs typeface="+mn-cs"/>
            </a:rPr>
            <a:t>地方債の活用に努めていく。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3556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344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165863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77</xdr:row>
      <xdr:rowOff>170435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170435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は、一部事務組合に対する負担金や病院事業会計への負担金が主なもので、県内市町平均を上回っている状況である。このうち、一部事務組合の負担金については、町の行財政改革に歩調を合わせて、経費の削減を進めている。また、各種団体補助金については補助や助成のあり方を見直し、効果の低い補助金の廃止や補助基準を明確にするなど透明性を確保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79</xdr:row>
      <xdr:rowOff>60706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3440663"/>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79</xdr:row>
      <xdr:rowOff>60706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5366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14987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3893800" y="135366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79</xdr:row>
      <xdr:rowOff>14987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312648"/>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65484</xdr:rowOff>
    </xdr:from>
    <xdr:to>
      <xdr:col>29</xdr:col>
      <xdr:colOff>127000</xdr:colOff>
      <xdr:row>16</xdr:row>
      <xdr:rowOff>103988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56309"/>
          <a:ext cx="647700" cy="3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65484</xdr:rowOff>
    </xdr:from>
    <xdr:to>
      <xdr:col>26</xdr:col>
      <xdr:colOff>50800</xdr:colOff>
      <xdr:row>16</xdr:row>
      <xdr:rowOff>122100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6309"/>
          <a:ext cx="698500" cy="5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114549</xdr:rowOff>
    </xdr:from>
    <xdr:to>
      <xdr:col>22</xdr:col>
      <xdr:colOff>114300</xdr:colOff>
      <xdr:row>16</xdr:row>
      <xdr:rowOff>122100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05374"/>
          <a:ext cx="698500" cy="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114549</xdr:rowOff>
    </xdr:from>
    <xdr:to>
      <xdr:col>18</xdr:col>
      <xdr:colOff>177800</xdr:colOff>
      <xdr:row>17</xdr:row>
      <xdr:rowOff>5583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5374"/>
          <a:ext cx="698500" cy="6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53188</xdr:rowOff>
    </xdr:from>
    <xdr:to>
      <xdr:col>29</xdr:col>
      <xdr:colOff>177800</xdr:colOff>
      <xdr:row>16</xdr:row>
      <xdr:rowOff>154788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69715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14684</xdr:rowOff>
    </xdr:from>
    <xdr:to>
      <xdr:col>26</xdr:col>
      <xdr:colOff>101600</xdr:colOff>
      <xdr:row>16</xdr:row>
      <xdr:rowOff>116284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126461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71300</xdr:rowOff>
    </xdr:from>
    <xdr:to>
      <xdr:col>22</xdr:col>
      <xdr:colOff>165100</xdr:colOff>
      <xdr:row>17</xdr:row>
      <xdr:rowOff>1450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63749</xdr:rowOff>
    </xdr:from>
    <xdr:to>
      <xdr:col>19</xdr:col>
      <xdr:colOff>38100</xdr:colOff>
      <xdr:row>16</xdr:row>
      <xdr:rowOff>165349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126233</xdr:rowOff>
    </xdr:from>
    <xdr:to>
      <xdr:col>15</xdr:col>
      <xdr:colOff>101600</xdr:colOff>
      <xdr:row>17</xdr:row>
      <xdr:rowOff>56383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66560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8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201467</xdr:rowOff>
    </xdr:from>
    <xdr:to>
      <xdr:col>29</xdr:col>
      <xdr:colOff>127000</xdr:colOff>
      <xdr:row>35</xdr:row>
      <xdr:rowOff>213906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11817"/>
          <a:ext cx="647700" cy="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201467</xdr:rowOff>
    </xdr:from>
    <xdr:to>
      <xdr:col>26</xdr:col>
      <xdr:colOff>50800</xdr:colOff>
      <xdr:row>35</xdr:row>
      <xdr:rowOff>215373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11817"/>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215373</xdr:rowOff>
    </xdr:from>
    <xdr:to>
      <xdr:col>22</xdr:col>
      <xdr:colOff>114300</xdr:colOff>
      <xdr:row>35</xdr:row>
      <xdr:rowOff>243853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25723"/>
          <a:ext cx="698500" cy="2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243853</xdr:rowOff>
    </xdr:from>
    <xdr:to>
      <xdr:col>18</xdr:col>
      <xdr:colOff>177800</xdr:colOff>
      <xdr:row>36</xdr:row>
      <xdr:rowOff>17063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54203"/>
          <a:ext cx="698500" cy="116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163106</xdr:rowOff>
    </xdr:from>
    <xdr:to>
      <xdr:col>29</xdr:col>
      <xdr:colOff>177800</xdr:colOff>
      <xdr:row>35</xdr:row>
      <xdr:rowOff>264706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135183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4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150667</xdr:rowOff>
    </xdr:from>
    <xdr:to>
      <xdr:col>26</xdr:col>
      <xdr:colOff>101600</xdr:colOff>
      <xdr:row>35</xdr:row>
      <xdr:rowOff>252267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6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237044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4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164573</xdr:rowOff>
    </xdr:from>
    <xdr:to>
      <xdr:col>22</xdr:col>
      <xdr:colOff>165100</xdr:colOff>
      <xdr:row>35</xdr:row>
      <xdr:rowOff>266173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4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250950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6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193053</xdr:rowOff>
    </xdr:from>
    <xdr:to>
      <xdr:col>19</xdr:col>
      <xdr:colOff>38100</xdr:colOff>
      <xdr:row>35</xdr:row>
      <xdr:rowOff>294653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279430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8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309163</xdr:rowOff>
    </xdr:from>
    <xdr:to>
      <xdr:col>15</xdr:col>
      <xdr:colOff>101600</xdr:colOff>
      <xdr:row>36</xdr:row>
      <xdr:rowOff>67863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1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52640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0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14,474
14,323
95.59
9,791,018
9,283,813
333,795
5,416,162
9,422,140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10434</xdr:rowOff>
    </xdr:from>
    <xdr:to>
      <xdr:col>24</xdr:col>
      <xdr:colOff>63500</xdr:colOff>
      <xdr:row>37</xdr:row>
      <xdr:rowOff>19525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4084"/>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10434</xdr:rowOff>
    </xdr:from>
    <xdr:to>
      <xdr:col>19</xdr:col>
      <xdr:colOff>177800</xdr:colOff>
      <xdr:row>37</xdr:row>
      <xdr:rowOff>56764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4084"/>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56764</xdr:rowOff>
    </xdr:from>
    <xdr:to>
      <xdr:col>15</xdr:col>
      <xdr:colOff>50800</xdr:colOff>
      <xdr:row>37</xdr:row>
      <xdr:rowOff>74564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0414"/>
          <a:ext cx="889000" cy="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74564</xdr:rowOff>
    </xdr:from>
    <xdr:to>
      <xdr:col>10</xdr:col>
      <xdr:colOff>114300</xdr:colOff>
      <xdr:row>37</xdr:row>
      <xdr:rowOff>92936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18214"/>
          <a:ext cx="889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140175</xdr:rowOff>
    </xdr:from>
    <xdr:to>
      <xdr:col>24</xdr:col>
      <xdr:colOff>114300</xdr:colOff>
      <xdr:row>37</xdr:row>
      <xdr:rowOff>70325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163052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131084</xdr:rowOff>
    </xdr:from>
    <xdr:to>
      <xdr:col>20</xdr:col>
      <xdr:colOff>38100</xdr:colOff>
      <xdr:row>37</xdr:row>
      <xdr:rowOff>61234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77761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7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5964</xdr:rowOff>
    </xdr:from>
    <xdr:to>
      <xdr:col>15</xdr:col>
      <xdr:colOff>101600</xdr:colOff>
      <xdr:row>37</xdr:row>
      <xdr:rowOff>107564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124091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23764</xdr:rowOff>
    </xdr:from>
    <xdr:to>
      <xdr:col>10</xdr:col>
      <xdr:colOff>165100</xdr:colOff>
      <xdr:row>37</xdr:row>
      <xdr:rowOff>125364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141891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42136</xdr:rowOff>
    </xdr:from>
    <xdr:to>
      <xdr:col>6</xdr:col>
      <xdr:colOff>38100</xdr:colOff>
      <xdr:row>37</xdr:row>
      <xdr:rowOff>143736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160263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59686</xdr:rowOff>
    </xdr:from>
    <xdr:to>
      <xdr:col>24</xdr:col>
      <xdr:colOff>63500</xdr:colOff>
      <xdr:row>56</xdr:row>
      <xdr:rowOff>63544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60886"/>
          <a:ext cx="8382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63544</xdr:rowOff>
    </xdr:from>
    <xdr:to>
      <xdr:col>19</xdr:col>
      <xdr:colOff>177800</xdr:colOff>
      <xdr:row>56</xdr:row>
      <xdr:rowOff>78961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64744"/>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78646</xdr:rowOff>
    </xdr:from>
    <xdr:to>
      <xdr:col>15</xdr:col>
      <xdr:colOff>50800</xdr:colOff>
      <xdr:row>56</xdr:row>
      <xdr:rowOff>78961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79846"/>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78646</xdr:rowOff>
    </xdr:from>
    <xdr:to>
      <xdr:col>10</xdr:col>
      <xdr:colOff>114300</xdr:colOff>
      <xdr:row>56</xdr:row>
      <xdr:rowOff>134767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79846"/>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8886</xdr:rowOff>
    </xdr:from>
    <xdr:to>
      <xdr:col>24</xdr:col>
      <xdr:colOff>114300</xdr:colOff>
      <xdr:row>56</xdr:row>
      <xdr:rowOff>110486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158763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12744</xdr:rowOff>
    </xdr:from>
    <xdr:to>
      <xdr:col>20</xdr:col>
      <xdr:colOff>38100</xdr:colOff>
      <xdr:row>56</xdr:row>
      <xdr:rowOff>114344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130871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28161</xdr:rowOff>
    </xdr:from>
    <xdr:to>
      <xdr:col>15</xdr:col>
      <xdr:colOff>101600</xdr:colOff>
      <xdr:row>56</xdr:row>
      <xdr:rowOff>129761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146288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4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27846</xdr:rowOff>
    </xdr:from>
    <xdr:to>
      <xdr:col>10</xdr:col>
      <xdr:colOff>165100</xdr:colOff>
      <xdr:row>56</xdr:row>
      <xdr:rowOff>129446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145973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83967</xdr:rowOff>
    </xdr:from>
    <xdr:to>
      <xdr:col>6</xdr:col>
      <xdr:colOff>38100</xdr:colOff>
      <xdr:row>57</xdr:row>
      <xdr:rowOff>14117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5244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60376</xdr:rowOff>
    </xdr:from>
    <xdr:to>
      <xdr:col>24</xdr:col>
      <xdr:colOff>63500</xdr:colOff>
      <xdr:row>78</xdr:row>
      <xdr:rowOff>80798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3476"/>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80798</xdr:rowOff>
    </xdr:from>
    <xdr:to>
      <xdr:col>19</xdr:col>
      <xdr:colOff>177800</xdr:colOff>
      <xdr:row>78</xdr:row>
      <xdr:rowOff>103848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5389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81711</xdr:rowOff>
    </xdr:from>
    <xdr:to>
      <xdr:col>15</xdr:col>
      <xdr:colOff>50800</xdr:colOff>
      <xdr:row>78</xdr:row>
      <xdr:rowOff>103848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54811"/>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81711</xdr:rowOff>
    </xdr:from>
    <xdr:to>
      <xdr:col>10</xdr:col>
      <xdr:colOff>114300</xdr:colOff>
      <xdr:row>78</xdr:row>
      <xdr:rowOff>98858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54811"/>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9576</xdr:rowOff>
    </xdr:from>
    <xdr:to>
      <xdr:col>24</xdr:col>
      <xdr:colOff>114300</xdr:colOff>
      <xdr:row>78</xdr:row>
      <xdr:rowOff>111176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114914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29998</xdr:rowOff>
    </xdr:from>
    <xdr:to>
      <xdr:col>20</xdr:col>
      <xdr:colOff>38100</xdr:colOff>
      <xdr:row>78</xdr:row>
      <xdr:rowOff>131598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122725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53048</xdr:rowOff>
    </xdr:from>
    <xdr:to>
      <xdr:col>15</xdr:col>
      <xdr:colOff>101600</xdr:colOff>
      <xdr:row>78</xdr:row>
      <xdr:rowOff>154648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145775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30911</xdr:rowOff>
    </xdr:from>
    <xdr:to>
      <xdr:col>10</xdr:col>
      <xdr:colOff>165100</xdr:colOff>
      <xdr:row>78</xdr:row>
      <xdr:rowOff>132511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123638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48058</xdr:rowOff>
    </xdr:from>
    <xdr:to>
      <xdr:col>6</xdr:col>
      <xdr:colOff>38100</xdr:colOff>
      <xdr:row>78</xdr:row>
      <xdr:rowOff>149658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140785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558</xdr:rowOff>
    </xdr:from>
    <xdr:to>
      <xdr:col>24</xdr:col>
      <xdr:colOff>63500</xdr:colOff>
      <xdr:row>97</xdr:row>
      <xdr:rowOff>51358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31208"/>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17971</xdr:rowOff>
    </xdr:from>
    <xdr:to>
      <xdr:col>19</xdr:col>
      <xdr:colOff>177800</xdr:colOff>
      <xdr:row>97</xdr:row>
      <xdr:rowOff>51358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48621"/>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14681</xdr:rowOff>
    </xdr:from>
    <xdr:to>
      <xdr:col>15</xdr:col>
      <xdr:colOff>50800</xdr:colOff>
      <xdr:row>97</xdr:row>
      <xdr:rowOff>17971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45331"/>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14681</xdr:rowOff>
    </xdr:from>
    <xdr:to>
      <xdr:col>10</xdr:col>
      <xdr:colOff>114300</xdr:colOff>
      <xdr:row>97</xdr:row>
      <xdr:rowOff>75933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45331"/>
          <a:ext cx="889000" cy="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121208</xdr:rowOff>
    </xdr:from>
    <xdr:to>
      <xdr:col>24</xdr:col>
      <xdr:colOff>114300</xdr:colOff>
      <xdr:row>97</xdr:row>
      <xdr:rowOff>51358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99635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558</xdr:rowOff>
    </xdr:from>
    <xdr:to>
      <xdr:col>20</xdr:col>
      <xdr:colOff>38100</xdr:colOff>
      <xdr:row>97</xdr:row>
      <xdr:rowOff>102158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93285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138621</xdr:rowOff>
    </xdr:from>
    <xdr:to>
      <xdr:col>15</xdr:col>
      <xdr:colOff>101600</xdr:colOff>
      <xdr:row>97</xdr:row>
      <xdr:rowOff>68771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59898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135331</xdr:rowOff>
    </xdr:from>
    <xdr:to>
      <xdr:col>10</xdr:col>
      <xdr:colOff>165100</xdr:colOff>
      <xdr:row>97</xdr:row>
      <xdr:rowOff>65481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56608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25133</xdr:rowOff>
    </xdr:from>
    <xdr:to>
      <xdr:col>6</xdr:col>
      <xdr:colOff>38100</xdr:colOff>
      <xdr:row>97</xdr:row>
      <xdr:rowOff>126733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117860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87241</xdr:rowOff>
    </xdr:from>
    <xdr:to>
      <xdr:col>55</xdr:col>
      <xdr:colOff>0</xdr:colOff>
      <xdr:row>35</xdr:row>
      <xdr:rowOff>135000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87991"/>
          <a:ext cx="8382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155551</xdr:rowOff>
    </xdr:from>
    <xdr:to>
      <xdr:col>50</xdr:col>
      <xdr:colOff>114300</xdr:colOff>
      <xdr:row>35</xdr:row>
      <xdr:rowOff>87241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84851"/>
          <a:ext cx="889000" cy="10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155551</xdr:rowOff>
    </xdr:from>
    <xdr:to>
      <xdr:col>45</xdr:col>
      <xdr:colOff>177800</xdr:colOff>
      <xdr:row>35</xdr:row>
      <xdr:rowOff>49293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84851"/>
          <a:ext cx="889000" cy="6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49293</xdr:rowOff>
    </xdr:from>
    <xdr:to>
      <xdr:col>41</xdr:col>
      <xdr:colOff>50800</xdr:colOff>
      <xdr:row>35</xdr:row>
      <xdr:rowOff>52937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50043"/>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166905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84200</xdr:rowOff>
    </xdr:from>
    <xdr:to>
      <xdr:col>55</xdr:col>
      <xdr:colOff>50800</xdr:colOff>
      <xdr:row>36</xdr:row>
      <xdr:rowOff>14350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107077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3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36441</xdr:rowOff>
    </xdr:from>
    <xdr:to>
      <xdr:col>50</xdr:col>
      <xdr:colOff>165100</xdr:colOff>
      <xdr:row>35</xdr:row>
      <xdr:rowOff>138041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154568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1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104751</xdr:rowOff>
    </xdr:from>
    <xdr:to>
      <xdr:col>46</xdr:col>
      <xdr:colOff>38100</xdr:colOff>
      <xdr:row>35</xdr:row>
      <xdr:rowOff>34901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51428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169943</xdr:rowOff>
    </xdr:from>
    <xdr:to>
      <xdr:col>41</xdr:col>
      <xdr:colOff>101600</xdr:colOff>
      <xdr:row>35</xdr:row>
      <xdr:rowOff>100093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116620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2137</xdr:rowOff>
    </xdr:from>
    <xdr:to>
      <xdr:col>36</xdr:col>
      <xdr:colOff>165100</xdr:colOff>
      <xdr:row>35</xdr:row>
      <xdr:rowOff>103737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120264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7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104682</xdr:rowOff>
    </xdr:from>
    <xdr:to>
      <xdr:col>55</xdr:col>
      <xdr:colOff>0</xdr:colOff>
      <xdr:row>57</xdr:row>
      <xdr:rowOff>133505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77332"/>
          <a:ext cx="8382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139948</xdr:rowOff>
    </xdr:from>
    <xdr:to>
      <xdr:col>50</xdr:col>
      <xdr:colOff>114300</xdr:colOff>
      <xdr:row>57</xdr:row>
      <xdr:rowOff>133505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41148"/>
          <a:ext cx="889000" cy="16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139948</xdr:rowOff>
    </xdr:from>
    <xdr:to>
      <xdr:col>45</xdr:col>
      <xdr:colOff>177800</xdr:colOff>
      <xdr:row>57</xdr:row>
      <xdr:rowOff>161685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41148"/>
          <a:ext cx="889000" cy="1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161685</xdr:rowOff>
    </xdr:from>
    <xdr:to>
      <xdr:col>41</xdr:col>
      <xdr:colOff>50800</xdr:colOff>
      <xdr:row>58</xdr:row>
      <xdr:rowOff>16563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34335"/>
          <a:ext cx="8890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53882</xdr:rowOff>
    </xdr:from>
    <xdr:to>
      <xdr:col>55</xdr:col>
      <xdr:colOff>50800</xdr:colOff>
      <xdr:row>57</xdr:row>
      <xdr:rowOff>155482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32309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0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82705</xdr:rowOff>
    </xdr:from>
    <xdr:to>
      <xdr:col>50</xdr:col>
      <xdr:colOff>165100</xdr:colOff>
      <xdr:row>58</xdr:row>
      <xdr:rowOff>12855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29382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6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89148</xdr:rowOff>
    </xdr:from>
    <xdr:to>
      <xdr:col>46</xdr:col>
      <xdr:colOff>38100</xdr:colOff>
      <xdr:row>57</xdr:row>
      <xdr:rowOff>19298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35825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6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110885</xdr:rowOff>
    </xdr:from>
    <xdr:to>
      <xdr:col>41</xdr:col>
      <xdr:colOff>101600</xdr:colOff>
      <xdr:row>58</xdr:row>
      <xdr:rowOff>41035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57562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6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137213</xdr:rowOff>
    </xdr:from>
    <xdr:to>
      <xdr:col>36</xdr:col>
      <xdr:colOff>165100</xdr:colOff>
      <xdr:row>58</xdr:row>
      <xdr:rowOff>67363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58490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86148</xdr:rowOff>
    </xdr:from>
    <xdr:to>
      <xdr:col>55</xdr:col>
      <xdr:colOff>0</xdr:colOff>
      <xdr:row>79</xdr:row>
      <xdr:rowOff>57862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59248"/>
          <a:ext cx="838200" cy="1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13193</xdr:rowOff>
    </xdr:from>
    <xdr:to>
      <xdr:col>50</xdr:col>
      <xdr:colOff>114300</xdr:colOff>
      <xdr:row>79</xdr:row>
      <xdr:rowOff>57862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57743"/>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13193</xdr:rowOff>
    </xdr:from>
    <xdr:to>
      <xdr:col>45</xdr:col>
      <xdr:colOff>177800</xdr:colOff>
      <xdr:row>79</xdr:row>
      <xdr:rowOff>16576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57743"/>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16576</xdr:rowOff>
    </xdr:from>
    <xdr:to>
      <xdr:col>41</xdr:col>
      <xdr:colOff>50800</xdr:colOff>
      <xdr:row>79</xdr:row>
      <xdr:rowOff>38286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1126"/>
          <a:ext cx="88900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35348</xdr:rowOff>
    </xdr:from>
    <xdr:to>
      <xdr:col>55</xdr:col>
      <xdr:colOff>50800</xdr:colOff>
      <xdr:row>78</xdr:row>
      <xdr:rowOff>136948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58225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7062</xdr:rowOff>
    </xdr:from>
    <xdr:to>
      <xdr:col>50</xdr:col>
      <xdr:colOff>165100</xdr:colOff>
      <xdr:row>79</xdr:row>
      <xdr:rowOff>108662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99789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4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133843</xdr:rowOff>
    </xdr:from>
    <xdr:to>
      <xdr:col>46</xdr:col>
      <xdr:colOff>38100</xdr:colOff>
      <xdr:row>79</xdr:row>
      <xdr:rowOff>63993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80520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137226</xdr:rowOff>
    </xdr:from>
    <xdr:to>
      <xdr:col>41</xdr:col>
      <xdr:colOff>101600</xdr:colOff>
      <xdr:row>79</xdr:row>
      <xdr:rowOff>67376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83903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158936</xdr:rowOff>
    </xdr:from>
    <xdr:to>
      <xdr:col>36</xdr:col>
      <xdr:colOff>165100</xdr:colOff>
      <xdr:row>79</xdr:row>
      <xdr:rowOff>89086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80213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164426</xdr:rowOff>
    </xdr:from>
    <xdr:to>
      <xdr:col>55</xdr:col>
      <xdr:colOff>0</xdr:colOff>
      <xdr:row>97</xdr:row>
      <xdr:rowOff>142384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23626"/>
          <a:ext cx="838200" cy="14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168686</xdr:rowOff>
    </xdr:from>
    <xdr:to>
      <xdr:col>50</xdr:col>
      <xdr:colOff>114300</xdr:colOff>
      <xdr:row>96</xdr:row>
      <xdr:rowOff>164426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56436"/>
          <a:ext cx="889000" cy="1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168686</xdr:rowOff>
    </xdr:from>
    <xdr:to>
      <xdr:col>45</xdr:col>
      <xdr:colOff>177800</xdr:colOff>
      <xdr:row>97</xdr:row>
      <xdr:rowOff>93756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56436"/>
          <a:ext cx="889000" cy="2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93756</xdr:rowOff>
    </xdr:from>
    <xdr:to>
      <xdr:col>41</xdr:col>
      <xdr:colOff>50800</xdr:colOff>
      <xdr:row>97</xdr:row>
      <xdr:rowOff>102484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24406"/>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91584</xdr:rowOff>
    </xdr:from>
    <xdr:to>
      <xdr:col>55</xdr:col>
      <xdr:colOff>50800</xdr:colOff>
      <xdr:row>98</xdr:row>
      <xdr:rowOff>21734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6511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113626</xdr:rowOff>
    </xdr:from>
    <xdr:to>
      <xdr:col>50</xdr:col>
      <xdr:colOff>165100</xdr:colOff>
      <xdr:row>97</xdr:row>
      <xdr:rowOff>43776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60303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117886</xdr:rowOff>
    </xdr:from>
    <xdr:to>
      <xdr:col>46</xdr:col>
      <xdr:colOff>38100</xdr:colOff>
      <xdr:row>96</xdr:row>
      <xdr:rowOff>48036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64563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8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42956</xdr:rowOff>
    </xdr:from>
    <xdr:to>
      <xdr:col>41</xdr:col>
      <xdr:colOff>101600</xdr:colOff>
      <xdr:row>97</xdr:row>
      <xdr:rowOff>144556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161083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4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51684</xdr:rowOff>
    </xdr:from>
    <xdr:to>
      <xdr:col>36</xdr:col>
      <xdr:colOff>165100</xdr:colOff>
      <xdr:row>97</xdr:row>
      <xdr:rowOff>153284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169811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24244</xdr:rowOff>
    </xdr:from>
    <xdr:to>
      <xdr:col>85</xdr:col>
      <xdr:colOff>127000</xdr:colOff>
      <xdr:row>39</xdr:row>
      <xdr:rowOff>31661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0794"/>
          <a:ext cx="8382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31166</xdr:rowOff>
    </xdr:from>
    <xdr:to>
      <xdr:col>81</xdr:col>
      <xdr:colOff>50800</xdr:colOff>
      <xdr:row>39</xdr:row>
      <xdr:rowOff>31661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771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31166</xdr:rowOff>
    </xdr:from>
    <xdr:to>
      <xdr:col>76</xdr:col>
      <xdr:colOff>114300</xdr:colOff>
      <xdr:row>39</xdr:row>
      <xdr:rowOff>34887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7716"/>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34887</xdr:rowOff>
    </xdr:from>
    <xdr:to>
      <xdr:col>71</xdr:col>
      <xdr:colOff>177800</xdr:colOff>
      <xdr:row>39</xdr:row>
      <xdr:rowOff>37694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1437"/>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16311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144894</xdr:rowOff>
    </xdr:from>
    <xdr:to>
      <xdr:col>85</xdr:col>
      <xdr:colOff>177800</xdr:colOff>
      <xdr:row>39</xdr:row>
      <xdr:rowOff>75044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152311</xdr:rowOff>
    </xdr:from>
    <xdr:to>
      <xdr:col>81</xdr:col>
      <xdr:colOff>101600</xdr:colOff>
      <xdr:row>39</xdr:row>
      <xdr:rowOff>82461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73588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151816</xdr:rowOff>
    </xdr:from>
    <xdr:to>
      <xdr:col>76</xdr:col>
      <xdr:colOff>165100</xdr:colOff>
      <xdr:row>39</xdr:row>
      <xdr:rowOff>81966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155537</xdr:rowOff>
    </xdr:from>
    <xdr:to>
      <xdr:col>72</xdr:col>
      <xdr:colOff>38100</xdr:colOff>
      <xdr:row>39</xdr:row>
      <xdr:rowOff>85687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76814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158344</xdr:rowOff>
    </xdr:from>
    <xdr:to>
      <xdr:col>67</xdr:col>
      <xdr:colOff>101600</xdr:colOff>
      <xdr:row>39</xdr:row>
      <xdr:rowOff>88494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79621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76141</xdr:rowOff>
    </xdr:from>
    <xdr:to>
      <xdr:col>85</xdr:col>
      <xdr:colOff>127000</xdr:colOff>
      <xdr:row>76</xdr:row>
      <xdr:rowOff>100282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06341"/>
          <a:ext cx="8382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91770</xdr:rowOff>
    </xdr:from>
    <xdr:to>
      <xdr:col>81</xdr:col>
      <xdr:colOff>50800</xdr:colOff>
      <xdr:row>76</xdr:row>
      <xdr:rowOff>100282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21970"/>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91770</xdr:rowOff>
    </xdr:from>
    <xdr:to>
      <xdr:col>76</xdr:col>
      <xdr:colOff>114300</xdr:colOff>
      <xdr:row>76</xdr:row>
      <xdr:rowOff>95169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21970"/>
          <a:ext cx="8890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95169</xdr:rowOff>
    </xdr:from>
    <xdr:to>
      <xdr:col>71</xdr:col>
      <xdr:colOff>177800</xdr:colOff>
      <xdr:row>76</xdr:row>
      <xdr:rowOff>130366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25369"/>
          <a:ext cx="8890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25341</xdr:rowOff>
    </xdr:from>
    <xdr:to>
      <xdr:col>85</xdr:col>
      <xdr:colOff>177800</xdr:colOff>
      <xdr:row>76</xdr:row>
      <xdr:rowOff>126941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48219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49482</xdr:rowOff>
    </xdr:from>
    <xdr:to>
      <xdr:col>81</xdr:col>
      <xdr:colOff>101600</xdr:colOff>
      <xdr:row>76</xdr:row>
      <xdr:rowOff>151082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40970</xdr:rowOff>
    </xdr:from>
    <xdr:to>
      <xdr:col>76</xdr:col>
      <xdr:colOff>165100</xdr:colOff>
      <xdr:row>76</xdr:row>
      <xdr:rowOff>142570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159097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44369</xdr:rowOff>
    </xdr:from>
    <xdr:to>
      <xdr:col>72</xdr:col>
      <xdr:colOff>38100</xdr:colOff>
      <xdr:row>76</xdr:row>
      <xdr:rowOff>145969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162496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79566</xdr:rowOff>
    </xdr:from>
    <xdr:to>
      <xdr:col>67</xdr:col>
      <xdr:colOff>101600</xdr:colOff>
      <xdr:row>77</xdr:row>
      <xdr:rowOff>9716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0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160026</xdr:rowOff>
    </xdr:from>
    <xdr:to>
      <xdr:col>85</xdr:col>
      <xdr:colOff>127000</xdr:colOff>
      <xdr:row>98</xdr:row>
      <xdr:rowOff>95752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447776"/>
          <a:ext cx="838200" cy="4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127603</xdr:rowOff>
    </xdr:from>
    <xdr:to>
      <xdr:col>81</xdr:col>
      <xdr:colOff>50800</xdr:colOff>
      <xdr:row>98</xdr:row>
      <xdr:rowOff>95752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586803"/>
          <a:ext cx="889000" cy="3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127603</xdr:rowOff>
    </xdr:from>
    <xdr:to>
      <xdr:col>76</xdr:col>
      <xdr:colOff>114300</xdr:colOff>
      <xdr:row>98</xdr:row>
      <xdr:rowOff>10331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586803"/>
          <a:ext cx="889000" cy="2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97580</xdr:rowOff>
    </xdr:from>
    <xdr:to>
      <xdr:col>71</xdr:col>
      <xdr:colOff>177800</xdr:colOff>
      <xdr:row>98</xdr:row>
      <xdr:rowOff>10331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042430"/>
          <a:ext cx="889000" cy="77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142335</xdr:rowOff>
    </xdr:from>
    <xdr:to>
      <xdr:col>67</xdr:col>
      <xdr:colOff>101600</xdr:colOff>
      <xdr:row>93</xdr:row>
      <xdr:rowOff>72485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89012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109226</xdr:rowOff>
    </xdr:from>
    <xdr:to>
      <xdr:col>85</xdr:col>
      <xdr:colOff>177800</xdr:colOff>
      <xdr:row>96</xdr:row>
      <xdr:rowOff>39376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132103</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2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44952</xdr:rowOff>
    </xdr:from>
    <xdr:to>
      <xdr:col>81</xdr:col>
      <xdr:colOff>101600</xdr:colOff>
      <xdr:row>98</xdr:row>
      <xdr:rowOff>146552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137679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76803</xdr:rowOff>
    </xdr:from>
    <xdr:to>
      <xdr:col>76</xdr:col>
      <xdr:colOff>165100</xdr:colOff>
      <xdr:row>97</xdr:row>
      <xdr:rowOff>6953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169530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130981</xdr:rowOff>
    </xdr:from>
    <xdr:to>
      <xdr:col>72</xdr:col>
      <xdr:colOff>38100</xdr:colOff>
      <xdr:row>98</xdr:row>
      <xdr:rowOff>61131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52258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5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46780</xdr:rowOff>
    </xdr:from>
    <xdr:to>
      <xdr:col>67</xdr:col>
      <xdr:colOff>101600</xdr:colOff>
      <xdr:row>93</xdr:row>
      <xdr:rowOff>148380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59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139507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08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147685</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6148435"/>
          <a:ext cx="1269" cy="636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116145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8026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94362</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9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147685</xdr:rowOff>
    </xdr:from>
    <xdr:to>
      <xdr:col>116</xdr:col>
      <xdr:colOff>152400</xdr:colOff>
      <xdr:row>35</xdr:row>
      <xdr:rowOff>147685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1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90208</xdr:rowOff>
    </xdr:from>
    <xdr:to>
      <xdr:col>116</xdr:col>
      <xdr:colOff>63500</xdr:colOff>
      <xdr:row>39</xdr:row>
      <xdr:rowOff>91515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7675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33596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48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10719</xdr:rowOff>
    </xdr:from>
    <xdr:to>
      <xdr:col>116</xdr:col>
      <xdr:colOff>114300</xdr:colOff>
      <xdr:row>39</xdr:row>
      <xdr:rowOff>112319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88183</xdr:rowOff>
    </xdr:from>
    <xdr:to>
      <xdr:col>111</xdr:col>
      <xdr:colOff>177800</xdr:colOff>
      <xdr:row>39</xdr:row>
      <xdr:rowOff>91515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74733"/>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2473</xdr:rowOff>
    </xdr:from>
    <xdr:to>
      <xdr:col>112</xdr:col>
      <xdr:colOff>38100</xdr:colOff>
      <xdr:row>39</xdr:row>
      <xdr:rowOff>104073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8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120600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49893</xdr:rowOff>
    </xdr:from>
    <xdr:to>
      <xdr:col>107</xdr:col>
      <xdr:colOff>50800</xdr:colOff>
      <xdr:row>39</xdr:row>
      <xdr:rowOff>88183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6443"/>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18720</xdr:rowOff>
    </xdr:from>
    <xdr:to>
      <xdr:col>107</xdr:col>
      <xdr:colOff>101600</xdr:colOff>
      <xdr:row>39</xdr:row>
      <xdr:rowOff>120320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7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136847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75219</xdr:rowOff>
    </xdr:from>
    <xdr:to>
      <xdr:col>102</xdr:col>
      <xdr:colOff>114300</xdr:colOff>
      <xdr:row>39</xdr:row>
      <xdr:rowOff>49893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5218719"/>
          <a:ext cx="889000" cy="15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25464</xdr:rowOff>
    </xdr:from>
    <xdr:to>
      <xdr:col>102</xdr:col>
      <xdr:colOff>165100</xdr:colOff>
      <xdr:row>39</xdr:row>
      <xdr:rowOff>127064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71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118191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8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13870</xdr:rowOff>
    </xdr:from>
    <xdr:to>
      <xdr:col>98</xdr:col>
      <xdr:colOff>38100</xdr:colOff>
      <xdr:row>39</xdr:row>
      <xdr:rowOff>115470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106597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39408</xdr:rowOff>
    </xdr:from>
    <xdr:to>
      <xdr:col>116</xdr:col>
      <xdr:colOff>114300</xdr:colOff>
      <xdr:row>39</xdr:row>
      <xdr:rowOff>141008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160596</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40715</xdr:rowOff>
    </xdr:from>
    <xdr:to>
      <xdr:col>112</xdr:col>
      <xdr:colOff>38100</xdr:colOff>
      <xdr:row>39</xdr:row>
      <xdr:rowOff>142315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133442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819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37383</xdr:rowOff>
    </xdr:from>
    <xdr:to>
      <xdr:col>107</xdr:col>
      <xdr:colOff>101600</xdr:colOff>
      <xdr:row>39</xdr:row>
      <xdr:rowOff>138983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130110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81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170543</xdr:rowOff>
    </xdr:from>
    <xdr:to>
      <xdr:col>102</xdr:col>
      <xdr:colOff>165100</xdr:colOff>
      <xdr:row>39</xdr:row>
      <xdr:rowOff>100693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117220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4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24419</xdr:rowOff>
    </xdr:from>
    <xdr:to>
      <xdr:col>98</xdr:col>
      <xdr:colOff>38100</xdr:colOff>
      <xdr:row>30</xdr:row>
      <xdr:rowOff>126019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1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142546</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389111" y="494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60757</xdr:rowOff>
    </xdr:from>
    <xdr:to>
      <xdr:col>116</xdr:col>
      <xdr:colOff>63500</xdr:colOff>
      <xdr:row>56</xdr:row>
      <xdr:rowOff>129832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490507"/>
          <a:ext cx="838200" cy="2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117716</xdr:rowOff>
    </xdr:from>
    <xdr:to>
      <xdr:col>111</xdr:col>
      <xdr:colOff>177800</xdr:colOff>
      <xdr:row>56</xdr:row>
      <xdr:rowOff>129832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71891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108382</xdr:rowOff>
    </xdr:from>
    <xdr:to>
      <xdr:col>107</xdr:col>
      <xdr:colOff>50800</xdr:colOff>
      <xdr:row>56</xdr:row>
      <xdr:rowOff>117716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709582"/>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108382</xdr:rowOff>
    </xdr:from>
    <xdr:to>
      <xdr:col>102</xdr:col>
      <xdr:colOff>114300</xdr:colOff>
      <xdr:row>56</xdr:row>
      <xdr:rowOff>142901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0958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9957</xdr:rowOff>
    </xdr:from>
    <xdr:to>
      <xdr:col>116</xdr:col>
      <xdr:colOff>114300</xdr:colOff>
      <xdr:row>55</xdr:row>
      <xdr:rowOff>111557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4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32834</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79032</xdr:rowOff>
    </xdr:from>
    <xdr:to>
      <xdr:col>112</xdr:col>
      <xdr:colOff>38100</xdr:colOff>
      <xdr:row>57</xdr:row>
      <xdr:rowOff>9182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6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25709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4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66916</xdr:rowOff>
    </xdr:from>
    <xdr:to>
      <xdr:col>107</xdr:col>
      <xdr:colOff>101600</xdr:colOff>
      <xdr:row>56</xdr:row>
      <xdr:rowOff>168516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6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13593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4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57582</xdr:rowOff>
    </xdr:from>
    <xdr:to>
      <xdr:col>102</xdr:col>
      <xdr:colOff>165100</xdr:colOff>
      <xdr:row>56</xdr:row>
      <xdr:rowOff>159182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4259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92101</xdr:rowOff>
    </xdr:from>
    <xdr:to>
      <xdr:col>98</xdr:col>
      <xdr:colOff>38100</xdr:colOff>
      <xdr:row>57</xdr:row>
      <xdr:rowOff>22251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38778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46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170898</xdr:rowOff>
    </xdr:from>
    <xdr:to>
      <xdr:col>116</xdr:col>
      <xdr:colOff>63500</xdr:colOff>
      <xdr:row>76</xdr:row>
      <xdr:rowOff>19946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29648"/>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19946</xdr:rowOff>
    </xdr:from>
    <xdr:to>
      <xdr:col>111</xdr:col>
      <xdr:colOff>177800</xdr:colOff>
      <xdr:row>76</xdr:row>
      <xdr:rowOff>45092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501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45092</xdr:rowOff>
    </xdr:from>
    <xdr:to>
      <xdr:col>107</xdr:col>
      <xdr:colOff>50800</xdr:colOff>
      <xdr:row>76</xdr:row>
      <xdr:rowOff>66385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75292"/>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52974</xdr:rowOff>
    </xdr:from>
    <xdr:to>
      <xdr:col>102</xdr:col>
      <xdr:colOff>114300</xdr:colOff>
      <xdr:row>76</xdr:row>
      <xdr:rowOff>66385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083174"/>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133167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120098</xdr:rowOff>
    </xdr:from>
    <xdr:to>
      <xdr:col>116</xdr:col>
      <xdr:colOff>114300</xdr:colOff>
      <xdr:row>76</xdr:row>
      <xdr:rowOff>50248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98525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140596</xdr:rowOff>
    </xdr:from>
    <xdr:to>
      <xdr:col>112</xdr:col>
      <xdr:colOff>38100</xdr:colOff>
      <xdr:row>76</xdr:row>
      <xdr:rowOff>70746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61873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165742</xdr:rowOff>
    </xdr:from>
    <xdr:to>
      <xdr:col>107</xdr:col>
      <xdr:colOff>101600</xdr:colOff>
      <xdr:row>76</xdr:row>
      <xdr:rowOff>95892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87019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15585</xdr:rowOff>
    </xdr:from>
    <xdr:to>
      <xdr:col>102</xdr:col>
      <xdr:colOff>165100</xdr:colOff>
      <xdr:row>76</xdr:row>
      <xdr:rowOff>117185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108312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2174</xdr:rowOff>
    </xdr:from>
    <xdr:to>
      <xdr:col>98</xdr:col>
      <xdr:colOff>38100</xdr:colOff>
      <xdr:row>76</xdr:row>
      <xdr:rowOff>103774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94901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歳出決算総額は、住民一人当たり</a:t>
          </a:r>
          <a:r>
            <a:rPr lang="en-US" altLang="ja-JP" sz="1100" baseline="0">
              <a:solidFill>
                <a:schemeClr val="dk1"/>
              </a:solidFill>
              <a:effectLst/>
              <a:latin typeface="+mn-lt"/>
              <a:ea typeface="+mn-ea"/>
              <a:cs typeface="+mn-cs"/>
            </a:rPr>
            <a:t>641,413</a:t>
          </a:r>
          <a:r>
            <a:rPr lang="ja-JP" altLang="ja-JP" sz="1100" baseline="0">
              <a:solidFill>
                <a:schemeClr val="dk1"/>
              </a:solidFill>
              <a:effectLst/>
              <a:latin typeface="+mn-lt"/>
              <a:ea typeface="+mn-ea"/>
              <a:cs typeface="+mn-cs"/>
            </a:rPr>
            <a:t>円となっている。主な構成項目である人件費は、住民一人当たり</a:t>
          </a:r>
          <a:r>
            <a:rPr lang="en-US" altLang="ja-JP" sz="1100" baseline="0">
              <a:solidFill>
                <a:schemeClr val="dk1"/>
              </a:solidFill>
              <a:effectLst/>
              <a:latin typeface="+mn-lt"/>
              <a:ea typeface="+mn-ea"/>
              <a:cs typeface="+mn-cs"/>
            </a:rPr>
            <a:t>98,271</a:t>
          </a:r>
          <a:r>
            <a:rPr lang="ja-JP" altLang="ja-JP" sz="1100" baseline="0">
              <a:solidFill>
                <a:schemeClr val="dk1"/>
              </a:solidFill>
              <a:effectLst/>
              <a:latin typeface="+mn-lt"/>
              <a:ea typeface="+mn-ea"/>
              <a:cs typeface="+mn-cs"/>
            </a:rPr>
            <a:t>円となっており、</a:t>
          </a:r>
          <a:r>
            <a:rPr lang="ja-JP" altLang="en-US" sz="1100" baseline="0">
              <a:solidFill>
                <a:schemeClr val="dk1"/>
              </a:solidFill>
              <a:effectLst/>
              <a:latin typeface="+mn-lt"/>
              <a:ea typeface="+mn-ea"/>
              <a:cs typeface="+mn-cs"/>
            </a:rPr>
            <a:t>職員数の減により若干減少している</a:t>
          </a:r>
          <a:r>
            <a:rPr lang="ja-JP"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endParaRPr lang="ja-JP" altLang="ja-JP" sz="1400">
            <a:effectLst/>
          </a:endParaRPr>
        </a:p>
        <a:p>
          <a:r>
            <a:rPr kumimoji="1" lang="ja-JP" altLang="ja-JP" sz="1100" baseline="0">
              <a:solidFill>
                <a:schemeClr val="dk1"/>
              </a:solidFill>
              <a:effectLst/>
              <a:latin typeface="+mn-lt"/>
              <a:ea typeface="+mn-ea"/>
              <a:cs typeface="+mn-cs"/>
            </a:rPr>
            <a:t>　普通建設事業費（うち</a:t>
          </a:r>
          <a:r>
            <a:rPr kumimoji="1" lang="ja-JP" altLang="en-US" sz="1100" baseline="0">
              <a:solidFill>
                <a:schemeClr val="dk1"/>
              </a:solidFill>
              <a:effectLst/>
              <a:latin typeface="+mn-lt"/>
              <a:ea typeface="+mn-ea"/>
              <a:cs typeface="+mn-cs"/>
            </a:rPr>
            <a:t>新規整備</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額については、</a:t>
          </a:r>
          <a:r>
            <a:rPr kumimoji="1" lang="ja-JP" altLang="en-US" sz="1100" baseline="0">
              <a:solidFill>
                <a:schemeClr val="dk1"/>
              </a:solidFill>
              <a:effectLst/>
              <a:latin typeface="+mn-lt"/>
              <a:ea typeface="+mn-ea"/>
              <a:cs typeface="+mn-cs"/>
            </a:rPr>
            <a:t>令和元年度から一般廃棄物最終処分場の本体工事に着手したことによるものである</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普通建設事業費（うち更新整備）の減額については、老健跡地、池田保健センターの改修工事が終了したことによるものである。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積立金について、</a:t>
          </a:r>
          <a:r>
            <a:rPr kumimoji="1" lang="en-US" altLang="ja-JP" sz="1100" baseline="0">
              <a:solidFill>
                <a:schemeClr val="dk1"/>
              </a:solidFill>
              <a:effectLst/>
              <a:latin typeface="+mn-lt"/>
              <a:ea typeface="+mn-ea"/>
              <a:cs typeface="+mn-cs"/>
            </a:rPr>
            <a:t>29,933</a:t>
          </a:r>
          <a:r>
            <a:rPr kumimoji="1" lang="ja-JP" altLang="en-US" sz="1100" baseline="0">
              <a:solidFill>
                <a:schemeClr val="dk1"/>
              </a:solidFill>
              <a:effectLst/>
              <a:latin typeface="+mn-lt"/>
              <a:ea typeface="+mn-ea"/>
              <a:cs typeface="+mn-cs"/>
            </a:rPr>
            <a:t>円（前年度比＋</a:t>
          </a:r>
          <a:r>
            <a:rPr kumimoji="1" lang="en-US" altLang="ja-JP" sz="1100" baseline="0">
              <a:solidFill>
                <a:schemeClr val="dk1"/>
              </a:solidFill>
              <a:effectLst/>
              <a:latin typeface="+mn-lt"/>
              <a:ea typeface="+mn-ea"/>
              <a:cs typeface="+mn-cs"/>
            </a:rPr>
            <a:t>23,626</a:t>
          </a:r>
          <a:r>
            <a:rPr kumimoji="1" lang="ja-JP" altLang="en-US" sz="1100" baseline="0">
              <a:solidFill>
                <a:schemeClr val="dk1"/>
              </a:solidFill>
              <a:effectLst/>
              <a:latin typeface="+mn-lt"/>
              <a:ea typeface="+mn-ea"/>
              <a:cs typeface="+mn-cs"/>
            </a:rPr>
            <a:t>円）と大きな金額となっているのは、一般廃棄物最終処分場整備事業に係る国庫補助について、次年度以降も含めて一括交付されたことから、後年度分（</a:t>
          </a:r>
          <a:r>
            <a:rPr kumimoji="1" lang="en-US" altLang="ja-JP" sz="1100" baseline="0">
              <a:solidFill>
                <a:schemeClr val="dk1"/>
              </a:solidFill>
              <a:effectLst/>
              <a:latin typeface="+mn-lt"/>
              <a:ea typeface="+mn-ea"/>
              <a:cs typeface="+mn-cs"/>
            </a:rPr>
            <a:t>292,224</a:t>
          </a:r>
          <a:r>
            <a:rPr kumimoji="1" lang="ja-JP" altLang="en-US" sz="1100" baseline="0">
              <a:solidFill>
                <a:schemeClr val="dk1"/>
              </a:solidFill>
              <a:effectLst/>
              <a:latin typeface="+mn-lt"/>
              <a:ea typeface="+mn-ea"/>
              <a:cs typeface="+mn-cs"/>
            </a:rPr>
            <a:t>千円）をいったん基金に積み立てたため、大幅に増額となっている。</a:t>
          </a:r>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　貸付金について、</a:t>
          </a:r>
          <a:r>
            <a:rPr kumimoji="1" lang="en-US" altLang="ja-JP" sz="1100" baseline="0">
              <a:solidFill>
                <a:schemeClr val="dk1"/>
              </a:solidFill>
              <a:effectLst/>
              <a:latin typeface="+mn-lt"/>
              <a:ea typeface="+mn-ea"/>
              <a:cs typeface="+mn-cs"/>
            </a:rPr>
            <a:t>17,572</a:t>
          </a:r>
          <a:r>
            <a:rPr kumimoji="1" lang="ja-JP" altLang="ja-JP" sz="1100" baseline="0">
              <a:solidFill>
                <a:schemeClr val="dk1"/>
              </a:solidFill>
              <a:effectLst/>
              <a:latin typeface="+mn-lt"/>
              <a:ea typeface="+mn-ea"/>
              <a:cs typeface="+mn-cs"/>
            </a:rPr>
            <a:t>円</a:t>
          </a:r>
          <a:r>
            <a:rPr kumimoji="1" lang="ja-JP" altLang="en-US" sz="1100" baseline="0">
              <a:solidFill>
                <a:schemeClr val="dk1"/>
              </a:solidFill>
              <a:effectLst/>
              <a:latin typeface="+mn-lt"/>
              <a:ea typeface="+mn-ea"/>
              <a:cs typeface="+mn-cs"/>
            </a:rPr>
            <a:t>（前年度比＋</a:t>
          </a:r>
          <a:r>
            <a:rPr kumimoji="1" lang="en-US" altLang="ja-JP" sz="1100" baseline="0">
              <a:solidFill>
                <a:schemeClr val="dk1"/>
              </a:solidFill>
              <a:effectLst/>
              <a:latin typeface="+mn-lt"/>
              <a:ea typeface="+mn-ea"/>
              <a:cs typeface="+mn-cs"/>
            </a:rPr>
            <a:t>6,313</a:t>
          </a:r>
          <a:r>
            <a:rPr kumimoji="1" lang="ja-JP" altLang="en-US" sz="1100" baseline="0">
              <a:solidFill>
                <a:schemeClr val="dk1"/>
              </a:solidFill>
              <a:effectLst/>
              <a:latin typeface="+mn-lt"/>
              <a:ea typeface="+mn-ea"/>
              <a:cs typeface="+mn-cs"/>
            </a:rPr>
            <a:t>円）</a:t>
          </a:r>
          <a:r>
            <a:rPr kumimoji="1" lang="ja-JP" altLang="ja-JP" sz="1100" baseline="0">
              <a:solidFill>
                <a:schemeClr val="dk1"/>
              </a:solidFill>
              <a:effectLst/>
              <a:latin typeface="+mn-lt"/>
              <a:ea typeface="+mn-ea"/>
              <a:cs typeface="+mn-cs"/>
            </a:rPr>
            <a:t>と大きな金額となっているのは、</a:t>
          </a:r>
          <a:r>
            <a:rPr kumimoji="1" lang="ja-JP" altLang="en-US" sz="1100" baseline="0">
              <a:solidFill>
                <a:schemeClr val="dk1"/>
              </a:solidFill>
              <a:effectLst/>
              <a:latin typeface="+mn-lt"/>
              <a:ea typeface="+mn-ea"/>
              <a:cs typeface="+mn-cs"/>
            </a:rPr>
            <a:t>小豆島中央病院企業団への出資金を令和元年度から貸付金（</a:t>
          </a:r>
          <a:r>
            <a:rPr kumimoji="1" lang="en-US" altLang="ja-JP" sz="1100" baseline="0">
              <a:solidFill>
                <a:schemeClr val="dk1"/>
              </a:solidFill>
              <a:effectLst/>
              <a:latin typeface="+mn-lt"/>
              <a:ea typeface="+mn-ea"/>
              <a:cs typeface="+mn-cs"/>
            </a:rPr>
            <a:t>92,142</a:t>
          </a:r>
          <a:r>
            <a:rPr kumimoji="1" lang="ja-JP" altLang="en-US" sz="1100" baseline="0">
              <a:solidFill>
                <a:schemeClr val="dk1"/>
              </a:solidFill>
              <a:effectLst/>
              <a:latin typeface="+mn-lt"/>
              <a:ea typeface="+mn-ea"/>
              <a:cs typeface="+mn-cs"/>
            </a:rPr>
            <a:t>千円）に切り替えたことによるものである。病院の運営状況によっては、継続も想定される。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14,474
14,323
95.59
9,791,018
9,283,813
333,795
5,416,162
9,422,140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145986</xdr:rowOff>
    </xdr:from>
    <xdr:to>
      <xdr:col>24</xdr:col>
      <xdr:colOff>63500</xdr:colOff>
      <xdr:row>36</xdr:row>
      <xdr:rowOff>64072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6736"/>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64072</xdr:rowOff>
    </xdr:from>
    <xdr:to>
      <xdr:col>19</xdr:col>
      <xdr:colOff>177800</xdr:colOff>
      <xdr:row>37</xdr:row>
      <xdr:rowOff>1207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627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1207</xdr:rowOff>
    </xdr:from>
    <xdr:to>
      <xdr:col>15</xdr:col>
      <xdr:colOff>50800</xdr:colOff>
      <xdr:row>37</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4857"/>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81407</xdr:rowOff>
    </xdr:from>
    <xdr:to>
      <xdr:col>10</xdr:col>
      <xdr:colOff>114300</xdr:colOff>
      <xdr:row>37</xdr:row>
      <xdr:rowOff>3302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3607"/>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38244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95186</xdr:rowOff>
    </xdr:from>
    <xdr:to>
      <xdr:col>24</xdr:col>
      <xdr:colOff>114300</xdr:colOff>
      <xdr:row>36</xdr:row>
      <xdr:rowOff>25336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73613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13272</xdr:rowOff>
    </xdr:from>
    <xdr:to>
      <xdr:col>20</xdr:col>
      <xdr:colOff>38100</xdr:colOff>
      <xdr:row>36</xdr:row>
      <xdr:rowOff>114872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105999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121857</xdr:rowOff>
    </xdr:from>
    <xdr:to>
      <xdr:col>15</xdr:col>
      <xdr:colOff>101600</xdr:colOff>
      <xdr:row>37</xdr:row>
      <xdr:rowOff>52007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43134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123952</xdr:rowOff>
    </xdr:from>
    <xdr:to>
      <xdr:col>10</xdr:col>
      <xdr:colOff>165100</xdr:colOff>
      <xdr:row>37</xdr:row>
      <xdr:rowOff>54102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45229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30607</xdr:rowOff>
    </xdr:from>
    <xdr:to>
      <xdr:col>6</xdr:col>
      <xdr:colOff>38100</xdr:colOff>
      <xdr:row>36</xdr:row>
      <xdr:rowOff>132207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123334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69291</xdr:rowOff>
    </xdr:from>
    <xdr:to>
      <xdr:col>24</xdr:col>
      <xdr:colOff>63500</xdr:colOff>
      <xdr:row>57</xdr:row>
      <xdr:rowOff>144425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1941"/>
          <a:ext cx="8382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9395</xdr:rowOff>
    </xdr:from>
    <xdr:to>
      <xdr:col>19</xdr:col>
      <xdr:colOff>177800</xdr:colOff>
      <xdr:row>57</xdr:row>
      <xdr:rowOff>69291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10595"/>
          <a:ext cx="889000" cy="2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9395</xdr:rowOff>
    </xdr:from>
    <xdr:to>
      <xdr:col>15</xdr:col>
      <xdr:colOff>50800</xdr:colOff>
      <xdr:row>57</xdr:row>
      <xdr:rowOff>48126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10595"/>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48126</xdr:rowOff>
    </xdr:from>
    <xdr:to>
      <xdr:col>10</xdr:col>
      <xdr:colOff>114300</xdr:colOff>
      <xdr:row>57</xdr:row>
      <xdr:rowOff>159716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20776"/>
          <a:ext cx="889000" cy="1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93625</xdr:rowOff>
    </xdr:from>
    <xdr:to>
      <xdr:col>24</xdr:col>
      <xdr:colOff>114300</xdr:colOff>
      <xdr:row>58</xdr:row>
      <xdr:rowOff>23775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72052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18491</xdr:rowOff>
    </xdr:from>
    <xdr:to>
      <xdr:col>20</xdr:col>
      <xdr:colOff>38100</xdr:colOff>
      <xdr:row>57</xdr:row>
      <xdr:rowOff>120091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136618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130045</xdr:rowOff>
    </xdr:from>
    <xdr:to>
      <xdr:col>15</xdr:col>
      <xdr:colOff>101600</xdr:colOff>
      <xdr:row>56</xdr:row>
      <xdr:rowOff>60195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76722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3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168776</xdr:rowOff>
    </xdr:from>
    <xdr:to>
      <xdr:col>10</xdr:col>
      <xdr:colOff>165100</xdr:colOff>
      <xdr:row>57</xdr:row>
      <xdr:rowOff>98926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115453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4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108916</xdr:rowOff>
    </xdr:from>
    <xdr:to>
      <xdr:col>6</xdr:col>
      <xdr:colOff>38100</xdr:colOff>
      <xdr:row>58</xdr:row>
      <xdr:rowOff>39066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30193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42887</xdr:rowOff>
    </xdr:from>
    <xdr:to>
      <xdr:col>24</xdr:col>
      <xdr:colOff>63500</xdr:colOff>
      <xdr:row>77</xdr:row>
      <xdr:rowOff>64796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44537"/>
          <a:ext cx="8382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17498</xdr:rowOff>
    </xdr:from>
    <xdr:to>
      <xdr:col>19</xdr:col>
      <xdr:colOff>177800</xdr:colOff>
      <xdr:row>77</xdr:row>
      <xdr:rowOff>64796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47698"/>
          <a:ext cx="889000" cy="21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17498</xdr:rowOff>
    </xdr:from>
    <xdr:to>
      <xdr:col>15</xdr:col>
      <xdr:colOff>50800</xdr:colOff>
      <xdr:row>77</xdr:row>
      <xdr:rowOff>79068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47698"/>
          <a:ext cx="889000" cy="2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79068</xdr:rowOff>
    </xdr:from>
    <xdr:to>
      <xdr:col>10</xdr:col>
      <xdr:colOff>114300</xdr:colOff>
      <xdr:row>77</xdr:row>
      <xdr:rowOff>109669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0718"/>
          <a:ext cx="8890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163537</xdr:rowOff>
    </xdr:from>
    <xdr:to>
      <xdr:col>24</xdr:col>
      <xdr:colOff>114300</xdr:colOff>
      <xdr:row>77</xdr:row>
      <xdr:rowOff>93687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141964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13996</xdr:rowOff>
    </xdr:from>
    <xdr:to>
      <xdr:col>20</xdr:col>
      <xdr:colOff>38100</xdr:colOff>
      <xdr:row>77</xdr:row>
      <xdr:rowOff>115596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106723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0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138148</xdr:rowOff>
    </xdr:from>
    <xdr:to>
      <xdr:col>15</xdr:col>
      <xdr:colOff>101600</xdr:colOff>
      <xdr:row>76</xdr:row>
      <xdr:rowOff>68298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84825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28268</xdr:rowOff>
    </xdr:from>
    <xdr:to>
      <xdr:col>10</xdr:col>
      <xdr:colOff>165100</xdr:colOff>
      <xdr:row>77</xdr:row>
      <xdr:rowOff>129868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120995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58869</xdr:rowOff>
    </xdr:from>
    <xdr:to>
      <xdr:col>6</xdr:col>
      <xdr:colOff>38100</xdr:colOff>
      <xdr:row>77</xdr:row>
      <xdr:rowOff>160469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151596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21090</xdr:rowOff>
    </xdr:from>
    <xdr:to>
      <xdr:col>24</xdr:col>
      <xdr:colOff>62865</xdr:colOff>
      <xdr:row>97</xdr:row>
      <xdr:rowOff>88505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965940"/>
          <a:ext cx="1270" cy="75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92332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2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88505</xdr:rowOff>
    </xdr:from>
    <xdr:to>
      <xdr:col>24</xdr:col>
      <xdr:colOff>152400</xdr:colOff>
      <xdr:row>97</xdr:row>
      <xdr:rowOff>88505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1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139217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74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21090</xdr:rowOff>
    </xdr:from>
    <xdr:to>
      <xdr:col>24</xdr:col>
      <xdr:colOff>152400</xdr:colOff>
      <xdr:row>93</xdr:row>
      <xdr:rowOff>21090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9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25211</xdr:rowOff>
    </xdr:from>
    <xdr:to>
      <xdr:col>24</xdr:col>
      <xdr:colOff>63500</xdr:colOff>
      <xdr:row>95</xdr:row>
      <xdr:rowOff>10113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70061"/>
          <a:ext cx="838200" cy="3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155207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42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5330</xdr:rowOff>
    </xdr:from>
    <xdr:to>
      <xdr:col>24</xdr:col>
      <xdr:colOff>114300</xdr:colOff>
      <xdr:row>96</xdr:row>
      <xdr:rowOff>106930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10113</xdr:rowOff>
    </xdr:from>
    <xdr:to>
      <xdr:col>19</xdr:col>
      <xdr:colOff>177800</xdr:colOff>
      <xdr:row>95</xdr:row>
      <xdr:rowOff>87488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97863"/>
          <a:ext cx="889000" cy="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10799</xdr:rowOff>
    </xdr:from>
    <xdr:to>
      <xdr:col>20</xdr:col>
      <xdr:colOff>38100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103526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128350</xdr:rowOff>
    </xdr:from>
    <xdr:to>
      <xdr:col>15</xdr:col>
      <xdr:colOff>50800</xdr:colOff>
      <xdr:row>95</xdr:row>
      <xdr:rowOff>87488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244650"/>
          <a:ext cx="889000" cy="1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19296</xdr:rowOff>
    </xdr:from>
    <xdr:to>
      <xdr:col>15</xdr:col>
      <xdr:colOff>101600</xdr:colOff>
      <xdr:row>96</xdr:row>
      <xdr:rowOff>120896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112023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105004</xdr:rowOff>
    </xdr:from>
    <xdr:to>
      <xdr:col>10</xdr:col>
      <xdr:colOff>114300</xdr:colOff>
      <xdr:row>94</xdr:row>
      <xdr:rowOff>128350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535504"/>
          <a:ext cx="889000" cy="70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17971</xdr:rowOff>
    </xdr:from>
    <xdr:to>
      <xdr:col>10</xdr:col>
      <xdr:colOff>165100</xdr:colOff>
      <xdr:row>96</xdr:row>
      <xdr:rowOff>119571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7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110698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56621</xdr:rowOff>
    </xdr:from>
    <xdr:to>
      <xdr:col>6</xdr:col>
      <xdr:colOff>38100</xdr:colOff>
      <xdr:row>96</xdr:row>
      <xdr:rowOff>158221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149348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145861</xdr:rowOff>
    </xdr:from>
    <xdr:to>
      <xdr:col>24</xdr:col>
      <xdr:colOff>114300</xdr:colOff>
      <xdr:row>93</xdr:row>
      <xdr:rowOff>76011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94767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86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130763</xdr:rowOff>
    </xdr:from>
    <xdr:to>
      <xdr:col>20</xdr:col>
      <xdr:colOff>38100</xdr:colOff>
      <xdr:row>95</xdr:row>
      <xdr:rowOff>60913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77440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36688</xdr:rowOff>
    </xdr:from>
    <xdr:to>
      <xdr:col>15</xdr:col>
      <xdr:colOff>101600</xdr:colOff>
      <xdr:row>95</xdr:row>
      <xdr:rowOff>138288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154815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77550</xdr:rowOff>
    </xdr:from>
    <xdr:to>
      <xdr:col>10</xdr:col>
      <xdr:colOff>165100</xdr:colOff>
      <xdr:row>95</xdr:row>
      <xdr:rowOff>7700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24227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96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54204</xdr:rowOff>
    </xdr:from>
    <xdr:to>
      <xdr:col>6</xdr:col>
      <xdr:colOff>38100</xdr:colOff>
      <xdr:row>90</xdr:row>
      <xdr:rowOff>155804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4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881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25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148082</xdr:rowOff>
    </xdr:from>
    <xdr:to>
      <xdr:col>55</xdr:col>
      <xdr:colOff>0</xdr:colOff>
      <xdr:row>33</xdr:row>
      <xdr:rowOff>167132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80593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167132</xdr:rowOff>
    </xdr:from>
    <xdr:to>
      <xdr:col>50</xdr:col>
      <xdr:colOff>114300</xdr:colOff>
      <xdr:row>34</xdr:row>
      <xdr:rowOff>4826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58249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4826</xdr:rowOff>
    </xdr:from>
    <xdr:to>
      <xdr:col>45</xdr:col>
      <xdr:colOff>177800</xdr:colOff>
      <xdr:row>34</xdr:row>
      <xdr:rowOff>22733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583412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22733</xdr:rowOff>
    </xdr:from>
    <xdr:to>
      <xdr:col>41</xdr:col>
      <xdr:colOff>50800</xdr:colOff>
      <xdr:row>34</xdr:row>
      <xdr:rowOff>37973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585203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73423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1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97282</xdr:rowOff>
    </xdr:from>
    <xdr:to>
      <xdr:col>55</xdr:col>
      <xdr:colOff>50800</xdr:colOff>
      <xdr:row>34</xdr:row>
      <xdr:rowOff>27432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120159</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116332</xdr:rowOff>
    </xdr:from>
    <xdr:to>
      <xdr:col>50</xdr:col>
      <xdr:colOff>165100</xdr:colOff>
      <xdr:row>34</xdr:row>
      <xdr:rowOff>46482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63009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125476</xdr:rowOff>
    </xdr:from>
    <xdr:to>
      <xdr:col>46</xdr:col>
      <xdr:colOff>38100</xdr:colOff>
      <xdr:row>34</xdr:row>
      <xdr:rowOff>55626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72153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143383</xdr:rowOff>
    </xdr:from>
    <xdr:to>
      <xdr:col>41</xdr:col>
      <xdr:colOff>101600</xdr:colOff>
      <xdr:row>34</xdr:row>
      <xdr:rowOff>73533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90060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158623</xdr:rowOff>
    </xdr:from>
    <xdr:to>
      <xdr:col>36</xdr:col>
      <xdr:colOff>165100</xdr:colOff>
      <xdr:row>34</xdr:row>
      <xdr:rowOff>88773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8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105300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5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97713</xdr:rowOff>
    </xdr:from>
    <xdr:to>
      <xdr:col>55</xdr:col>
      <xdr:colOff>0</xdr:colOff>
      <xdr:row>57</xdr:row>
      <xdr:rowOff>104763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70363"/>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61595</xdr:rowOff>
    </xdr:from>
    <xdr:to>
      <xdr:col>50</xdr:col>
      <xdr:colOff>114300</xdr:colOff>
      <xdr:row>57</xdr:row>
      <xdr:rowOff>97713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34245"/>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61595</xdr:rowOff>
    </xdr:from>
    <xdr:to>
      <xdr:col>45</xdr:col>
      <xdr:colOff>177800</xdr:colOff>
      <xdr:row>58</xdr:row>
      <xdr:rowOff>1054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34245"/>
          <a:ext cx="889000" cy="1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157544</xdr:rowOff>
    </xdr:from>
    <xdr:to>
      <xdr:col>41</xdr:col>
      <xdr:colOff>50800</xdr:colOff>
      <xdr:row>58</xdr:row>
      <xdr:rowOff>1054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3019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53963</xdr:rowOff>
    </xdr:from>
    <xdr:to>
      <xdr:col>55</xdr:col>
      <xdr:colOff>50800</xdr:colOff>
      <xdr:row>57</xdr:row>
      <xdr:rowOff>155563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32390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46913</xdr:rowOff>
    </xdr:from>
    <xdr:to>
      <xdr:col>50</xdr:col>
      <xdr:colOff>165100</xdr:colOff>
      <xdr:row>57</xdr:row>
      <xdr:rowOff>148513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139640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10795</xdr:rowOff>
    </xdr:from>
    <xdr:to>
      <xdr:col>46</xdr:col>
      <xdr:colOff>38100</xdr:colOff>
      <xdr:row>57</xdr:row>
      <xdr:rowOff>112395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103522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121704</xdr:rowOff>
    </xdr:from>
    <xdr:to>
      <xdr:col>41</xdr:col>
      <xdr:colOff>101600</xdr:colOff>
      <xdr:row>58</xdr:row>
      <xdr:rowOff>51854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42981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106744</xdr:rowOff>
    </xdr:from>
    <xdr:to>
      <xdr:col>36</xdr:col>
      <xdr:colOff>165100</xdr:colOff>
      <xdr:row>58</xdr:row>
      <xdr:rowOff>36894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28021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140805</xdr:rowOff>
    </xdr:from>
    <xdr:to>
      <xdr:col>55</xdr:col>
      <xdr:colOff>0</xdr:colOff>
      <xdr:row>78</xdr:row>
      <xdr:rowOff>11595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42455"/>
          <a:ext cx="8382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157657</xdr:rowOff>
    </xdr:from>
    <xdr:to>
      <xdr:col>50</xdr:col>
      <xdr:colOff>114300</xdr:colOff>
      <xdr:row>78</xdr:row>
      <xdr:rowOff>11595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59307"/>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139509</xdr:rowOff>
    </xdr:from>
    <xdr:to>
      <xdr:col>45</xdr:col>
      <xdr:colOff>177800</xdr:colOff>
      <xdr:row>77</xdr:row>
      <xdr:rowOff>157657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41159"/>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88824</xdr:rowOff>
    </xdr:from>
    <xdr:to>
      <xdr:col>41</xdr:col>
      <xdr:colOff>50800</xdr:colOff>
      <xdr:row>77</xdr:row>
      <xdr:rowOff>139509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90474"/>
          <a:ext cx="889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7320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90005</xdr:rowOff>
    </xdr:from>
    <xdr:to>
      <xdr:col>55</xdr:col>
      <xdr:colOff>50800</xdr:colOff>
      <xdr:row>78</xdr:row>
      <xdr:rowOff>20155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112882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132245</xdr:rowOff>
    </xdr:from>
    <xdr:to>
      <xdr:col>50</xdr:col>
      <xdr:colOff>165100</xdr:colOff>
      <xdr:row>78</xdr:row>
      <xdr:rowOff>62395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78922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106857</xdr:rowOff>
    </xdr:from>
    <xdr:to>
      <xdr:col>46</xdr:col>
      <xdr:colOff>38100</xdr:colOff>
      <xdr:row>78</xdr:row>
      <xdr:rowOff>37007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53534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88709</xdr:rowOff>
    </xdr:from>
    <xdr:to>
      <xdr:col>41</xdr:col>
      <xdr:colOff>101600</xdr:colOff>
      <xdr:row>78</xdr:row>
      <xdr:rowOff>18859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35386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38024</xdr:rowOff>
    </xdr:from>
    <xdr:to>
      <xdr:col>36</xdr:col>
      <xdr:colOff>165100</xdr:colOff>
      <xdr:row>77</xdr:row>
      <xdr:rowOff>139624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156151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97272</xdr:rowOff>
    </xdr:from>
    <xdr:to>
      <xdr:col>55</xdr:col>
      <xdr:colOff>0</xdr:colOff>
      <xdr:row>97</xdr:row>
      <xdr:rowOff>102465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27922"/>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97272</xdr:rowOff>
    </xdr:from>
    <xdr:to>
      <xdr:col>50</xdr:col>
      <xdr:colOff>114300</xdr:colOff>
      <xdr:row>97</xdr:row>
      <xdr:rowOff>149498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27922"/>
          <a:ext cx="889000" cy="5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139398</xdr:rowOff>
    </xdr:from>
    <xdr:to>
      <xdr:col>45</xdr:col>
      <xdr:colOff>177800</xdr:colOff>
      <xdr:row>97</xdr:row>
      <xdr:rowOff>149498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70048"/>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107307</xdr:rowOff>
    </xdr:from>
    <xdr:to>
      <xdr:col>41</xdr:col>
      <xdr:colOff>50800</xdr:colOff>
      <xdr:row>97</xdr:row>
      <xdr:rowOff>139398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37957"/>
          <a:ext cx="8890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51665</xdr:rowOff>
    </xdr:from>
    <xdr:to>
      <xdr:col>55</xdr:col>
      <xdr:colOff>50800</xdr:colOff>
      <xdr:row>97</xdr:row>
      <xdr:rowOff>153265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30092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46472</xdr:rowOff>
    </xdr:from>
    <xdr:to>
      <xdr:col>50</xdr:col>
      <xdr:colOff>165100</xdr:colOff>
      <xdr:row>97</xdr:row>
      <xdr:rowOff>148072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139199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98698</xdr:rowOff>
    </xdr:from>
    <xdr:to>
      <xdr:col>46</xdr:col>
      <xdr:colOff>38100</xdr:colOff>
      <xdr:row>98</xdr:row>
      <xdr:rowOff>28848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19975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88598</xdr:rowOff>
    </xdr:from>
    <xdr:to>
      <xdr:col>41</xdr:col>
      <xdr:colOff>101600</xdr:colOff>
      <xdr:row>98</xdr:row>
      <xdr:rowOff>18748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56507</xdr:rowOff>
    </xdr:from>
    <xdr:to>
      <xdr:col>36</xdr:col>
      <xdr:colOff>165100</xdr:colOff>
      <xdr:row>97</xdr:row>
      <xdr:rowOff>158107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149234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55390</xdr:rowOff>
    </xdr:from>
    <xdr:to>
      <xdr:col>85</xdr:col>
      <xdr:colOff>127000</xdr:colOff>
      <xdr:row>37</xdr:row>
      <xdr:rowOff>106804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99040"/>
          <a:ext cx="8382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55390</xdr:rowOff>
    </xdr:from>
    <xdr:to>
      <xdr:col>81</xdr:col>
      <xdr:colOff>50800</xdr:colOff>
      <xdr:row>37</xdr:row>
      <xdr:rowOff>163333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99040"/>
          <a:ext cx="889000" cy="10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163333</xdr:rowOff>
    </xdr:from>
    <xdr:to>
      <xdr:col>76</xdr:col>
      <xdr:colOff>114300</xdr:colOff>
      <xdr:row>37</xdr:row>
      <xdr:rowOff>164628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0698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36710</xdr:rowOff>
    </xdr:from>
    <xdr:to>
      <xdr:col>71</xdr:col>
      <xdr:colOff>177800</xdr:colOff>
      <xdr:row>37</xdr:row>
      <xdr:rowOff>164628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80360"/>
          <a:ext cx="889000" cy="1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46688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56004</xdr:rowOff>
    </xdr:from>
    <xdr:to>
      <xdr:col>85</xdr:col>
      <xdr:colOff>177800</xdr:colOff>
      <xdr:row>37</xdr:row>
      <xdr:rowOff>157604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78881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4590</xdr:rowOff>
    </xdr:from>
    <xdr:to>
      <xdr:col>81</xdr:col>
      <xdr:colOff>101600</xdr:colOff>
      <xdr:row>37</xdr:row>
      <xdr:rowOff>106190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122717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112533</xdr:rowOff>
    </xdr:from>
    <xdr:to>
      <xdr:col>76</xdr:col>
      <xdr:colOff>165100</xdr:colOff>
      <xdr:row>38</xdr:row>
      <xdr:rowOff>42683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59210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23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113828</xdr:rowOff>
    </xdr:from>
    <xdr:to>
      <xdr:col>72</xdr:col>
      <xdr:colOff>38100</xdr:colOff>
      <xdr:row>38</xdr:row>
      <xdr:rowOff>43979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574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60505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157360</xdr:rowOff>
    </xdr:from>
    <xdr:to>
      <xdr:col>67</xdr:col>
      <xdr:colOff>101600</xdr:colOff>
      <xdr:row>37</xdr:row>
      <xdr:rowOff>87510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148063</xdr:rowOff>
    </xdr:from>
    <xdr:to>
      <xdr:col>85</xdr:col>
      <xdr:colOff>127000</xdr:colOff>
      <xdr:row>57</xdr:row>
      <xdr:rowOff>148795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20713"/>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105097</xdr:rowOff>
    </xdr:from>
    <xdr:to>
      <xdr:col>81</xdr:col>
      <xdr:colOff>50800</xdr:colOff>
      <xdr:row>57</xdr:row>
      <xdr:rowOff>148063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77747"/>
          <a:ext cx="889000" cy="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105097</xdr:rowOff>
    </xdr:from>
    <xdr:to>
      <xdr:col>76</xdr:col>
      <xdr:colOff>114300</xdr:colOff>
      <xdr:row>57</xdr:row>
      <xdr:rowOff>138210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77747"/>
          <a:ext cx="889000" cy="3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138210</xdr:rowOff>
    </xdr:from>
    <xdr:to>
      <xdr:col>71</xdr:col>
      <xdr:colOff>177800</xdr:colOff>
      <xdr:row>57</xdr:row>
      <xdr:rowOff>158818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10860"/>
          <a:ext cx="8890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97995</xdr:rowOff>
    </xdr:from>
    <xdr:to>
      <xdr:col>85</xdr:col>
      <xdr:colOff>177800</xdr:colOff>
      <xdr:row>58</xdr:row>
      <xdr:rowOff>28145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76422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97263</xdr:rowOff>
    </xdr:from>
    <xdr:to>
      <xdr:col>81</xdr:col>
      <xdr:colOff>101600</xdr:colOff>
      <xdr:row>58</xdr:row>
      <xdr:rowOff>27413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18540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54297</xdr:rowOff>
    </xdr:from>
    <xdr:to>
      <xdr:col>76</xdr:col>
      <xdr:colOff>165100</xdr:colOff>
      <xdr:row>57</xdr:row>
      <xdr:rowOff>155897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974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87410</xdr:rowOff>
    </xdr:from>
    <xdr:to>
      <xdr:col>72</xdr:col>
      <xdr:colOff>38100</xdr:colOff>
      <xdr:row>58</xdr:row>
      <xdr:rowOff>17560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34087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108018</xdr:rowOff>
    </xdr:from>
    <xdr:to>
      <xdr:col>67</xdr:col>
      <xdr:colOff>101600</xdr:colOff>
      <xdr:row>58</xdr:row>
      <xdr:rowOff>38168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29295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7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24245</xdr:rowOff>
    </xdr:from>
    <xdr:to>
      <xdr:col>85</xdr:col>
      <xdr:colOff>127000</xdr:colOff>
      <xdr:row>79</xdr:row>
      <xdr:rowOff>31662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68795"/>
          <a:ext cx="8382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31166</xdr:rowOff>
    </xdr:from>
    <xdr:to>
      <xdr:col>81</xdr:col>
      <xdr:colOff>50800</xdr:colOff>
      <xdr:row>79</xdr:row>
      <xdr:rowOff>31662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75716"/>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31166</xdr:rowOff>
    </xdr:from>
    <xdr:to>
      <xdr:col>76</xdr:col>
      <xdr:colOff>114300</xdr:colOff>
      <xdr:row>79</xdr:row>
      <xdr:rowOff>34886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75716"/>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34886</xdr:rowOff>
    </xdr:from>
    <xdr:to>
      <xdr:col>71</xdr:col>
      <xdr:colOff>177800</xdr:colOff>
      <xdr:row>79</xdr:row>
      <xdr:rowOff>37694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7943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16312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144895</xdr:rowOff>
    </xdr:from>
    <xdr:to>
      <xdr:col>85</xdr:col>
      <xdr:colOff>177800</xdr:colOff>
      <xdr:row>79</xdr:row>
      <xdr:rowOff>75045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60521</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152312</xdr:rowOff>
    </xdr:from>
    <xdr:to>
      <xdr:col>81</xdr:col>
      <xdr:colOff>101600</xdr:colOff>
      <xdr:row>79</xdr:row>
      <xdr:rowOff>82462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73589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151816</xdr:rowOff>
    </xdr:from>
    <xdr:to>
      <xdr:col>76</xdr:col>
      <xdr:colOff>165100</xdr:colOff>
      <xdr:row>79</xdr:row>
      <xdr:rowOff>81966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73093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61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155536</xdr:rowOff>
    </xdr:from>
    <xdr:to>
      <xdr:col>72</xdr:col>
      <xdr:colOff>38100</xdr:colOff>
      <xdr:row>79</xdr:row>
      <xdr:rowOff>85686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76813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158344</xdr:rowOff>
    </xdr:from>
    <xdr:to>
      <xdr:col>67</xdr:col>
      <xdr:colOff>101600</xdr:colOff>
      <xdr:row>79</xdr:row>
      <xdr:rowOff>88494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79621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76141</xdr:rowOff>
    </xdr:from>
    <xdr:to>
      <xdr:col>85</xdr:col>
      <xdr:colOff>127000</xdr:colOff>
      <xdr:row>96</xdr:row>
      <xdr:rowOff>100282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35341"/>
          <a:ext cx="8382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91770</xdr:rowOff>
    </xdr:from>
    <xdr:to>
      <xdr:col>81</xdr:col>
      <xdr:colOff>50800</xdr:colOff>
      <xdr:row>96</xdr:row>
      <xdr:rowOff>100282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50970"/>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91770</xdr:rowOff>
    </xdr:from>
    <xdr:to>
      <xdr:col>76</xdr:col>
      <xdr:colOff>114300</xdr:colOff>
      <xdr:row>96</xdr:row>
      <xdr:rowOff>95169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50970"/>
          <a:ext cx="8890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95169</xdr:rowOff>
    </xdr:from>
    <xdr:to>
      <xdr:col>71</xdr:col>
      <xdr:colOff>177800</xdr:colOff>
      <xdr:row>96</xdr:row>
      <xdr:rowOff>130366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54369"/>
          <a:ext cx="8890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25341</xdr:rowOff>
    </xdr:from>
    <xdr:to>
      <xdr:col>85</xdr:col>
      <xdr:colOff>177800</xdr:colOff>
      <xdr:row>96</xdr:row>
      <xdr:rowOff>126941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48218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3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49482</xdr:rowOff>
    </xdr:from>
    <xdr:to>
      <xdr:col>81</xdr:col>
      <xdr:colOff>101600</xdr:colOff>
      <xdr:row>96</xdr:row>
      <xdr:rowOff>151082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167609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40970</xdr:rowOff>
    </xdr:from>
    <xdr:to>
      <xdr:col>76</xdr:col>
      <xdr:colOff>165100</xdr:colOff>
      <xdr:row>96</xdr:row>
      <xdr:rowOff>142570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159097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44369</xdr:rowOff>
    </xdr:from>
    <xdr:to>
      <xdr:col>72</xdr:col>
      <xdr:colOff>38100</xdr:colOff>
      <xdr:row>96</xdr:row>
      <xdr:rowOff>145969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79566</xdr:rowOff>
    </xdr:from>
    <xdr:to>
      <xdr:col>67</xdr:col>
      <xdr:colOff>101600</xdr:colOff>
      <xdr:row>97</xdr:row>
      <xdr:rowOff>9716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総務費が住民一人当たり</a:t>
          </a:r>
          <a:r>
            <a:rPr kumimoji="1" lang="en-US" altLang="ja-JP" sz="1100" baseline="0">
              <a:solidFill>
                <a:schemeClr val="dk1"/>
              </a:solidFill>
              <a:effectLst/>
              <a:latin typeface="+mn-lt"/>
              <a:ea typeface="+mn-ea"/>
              <a:cs typeface="+mn-cs"/>
            </a:rPr>
            <a:t>93,053</a:t>
          </a:r>
          <a:r>
            <a:rPr kumimoji="1" lang="ja-JP" altLang="ja-JP" sz="1100" baseline="0">
              <a:solidFill>
                <a:schemeClr val="dk1"/>
              </a:solidFill>
              <a:effectLst/>
              <a:latin typeface="+mn-lt"/>
              <a:ea typeface="+mn-ea"/>
              <a:cs typeface="+mn-cs"/>
            </a:rPr>
            <a:t>円で、対前年比△</a:t>
          </a:r>
          <a:r>
            <a:rPr kumimoji="1" lang="en-US" altLang="ja-JP" sz="1100" baseline="0">
              <a:solidFill>
                <a:schemeClr val="dk1"/>
              </a:solidFill>
              <a:effectLst/>
              <a:latin typeface="+mn-lt"/>
              <a:ea typeface="+mn-ea"/>
              <a:cs typeface="+mn-cs"/>
            </a:rPr>
            <a:t>23,007</a:t>
          </a:r>
          <a:r>
            <a:rPr kumimoji="1" lang="ja-JP" altLang="ja-JP" sz="1100" baseline="0">
              <a:solidFill>
                <a:schemeClr val="dk1"/>
              </a:solidFill>
              <a:effectLst/>
              <a:latin typeface="+mn-lt"/>
              <a:ea typeface="+mn-ea"/>
              <a:cs typeface="+mn-cs"/>
            </a:rPr>
            <a:t>円と減少している要因は、前年度に庁舎再編事業として介護老人保健施設跡地</a:t>
          </a:r>
          <a:r>
            <a:rPr kumimoji="1" lang="ja-JP" altLang="en-US" sz="1100" baseline="0">
              <a:solidFill>
                <a:schemeClr val="dk1"/>
              </a:solidFill>
              <a:effectLst/>
              <a:latin typeface="+mn-lt"/>
              <a:ea typeface="+mn-ea"/>
              <a:cs typeface="+mn-cs"/>
            </a:rPr>
            <a:t>と池田保健センター</a:t>
          </a:r>
          <a:r>
            <a:rPr kumimoji="1" lang="ja-JP" altLang="ja-JP" sz="1100" baseline="0">
              <a:solidFill>
                <a:schemeClr val="dk1"/>
              </a:solidFill>
              <a:effectLst/>
              <a:latin typeface="+mn-lt"/>
              <a:ea typeface="+mn-ea"/>
              <a:cs typeface="+mn-cs"/>
            </a:rPr>
            <a:t>の改修工事を実施したことによるものである。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また、</a:t>
          </a:r>
          <a:r>
            <a:rPr kumimoji="1" lang="ja-JP" altLang="en-US" sz="1100" baseline="0">
              <a:solidFill>
                <a:schemeClr val="dk1"/>
              </a:solidFill>
              <a:effectLst/>
              <a:latin typeface="+mn-lt"/>
              <a:ea typeface="+mn-ea"/>
              <a:cs typeface="+mn-cs"/>
            </a:rPr>
            <a:t>消防</a:t>
          </a:r>
          <a:r>
            <a:rPr kumimoji="1" lang="ja-JP" altLang="ja-JP" sz="1100" baseline="0">
              <a:solidFill>
                <a:schemeClr val="dk1"/>
              </a:solidFill>
              <a:effectLst/>
              <a:latin typeface="+mn-lt"/>
              <a:ea typeface="+mn-ea"/>
              <a:cs typeface="+mn-cs"/>
            </a:rPr>
            <a:t>費が</a:t>
          </a:r>
          <a:r>
            <a:rPr lang="ja-JP" altLang="ja-JP"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30,772</a:t>
          </a:r>
          <a:r>
            <a:rPr kumimoji="1" lang="ja-JP" altLang="ja-JP" sz="1100" baseline="0">
              <a:solidFill>
                <a:schemeClr val="dk1"/>
              </a:solidFill>
              <a:effectLst/>
              <a:latin typeface="+mn-lt"/>
              <a:ea typeface="+mn-ea"/>
              <a:cs typeface="+mn-cs"/>
            </a:rPr>
            <a:t>円で、対前年比△</a:t>
          </a:r>
          <a:r>
            <a:rPr kumimoji="1" lang="en-US" altLang="ja-JP" sz="1100" baseline="0">
              <a:solidFill>
                <a:schemeClr val="dk1"/>
              </a:solidFill>
              <a:effectLst/>
              <a:latin typeface="+mn-lt"/>
              <a:ea typeface="+mn-ea"/>
              <a:cs typeface="+mn-cs"/>
            </a:rPr>
            <a:t>4,723</a:t>
          </a:r>
          <a:r>
            <a:rPr kumimoji="1" lang="ja-JP" altLang="ja-JP" sz="1100" baseline="0">
              <a:solidFill>
                <a:schemeClr val="dk1"/>
              </a:solidFill>
              <a:effectLst/>
              <a:latin typeface="+mn-lt"/>
              <a:ea typeface="+mn-ea"/>
              <a:cs typeface="+mn-cs"/>
            </a:rPr>
            <a:t>円と減少している要因は、前年度に</a:t>
          </a:r>
          <a:r>
            <a:rPr kumimoji="1" lang="ja-JP" altLang="en-US" sz="1100" baseline="0">
              <a:solidFill>
                <a:schemeClr val="dk1"/>
              </a:solidFill>
              <a:effectLst/>
              <a:latin typeface="+mn-lt"/>
              <a:ea typeface="+mn-ea"/>
              <a:cs typeface="+mn-cs"/>
            </a:rPr>
            <a:t>小豆地区広域行政事務組合ではしご車に対する負担を計上していたためである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一方で</a:t>
          </a:r>
          <a:r>
            <a:rPr kumimoji="1" lang="ja-JP" altLang="en-US" sz="1100" baseline="0">
              <a:solidFill>
                <a:schemeClr val="dk1"/>
              </a:solidFill>
              <a:effectLst/>
              <a:latin typeface="+mn-lt"/>
              <a:ea typeface="+mn-ea"/>
              <a:cs typeface="+mn-cs"/>
            </a:rPr>
            <a:t>衛生費</a:t>
          </a:r>
          <a:r>
            <a:rPr kumimoji="1" lang="ja-JP" altLang="ja-JP" sz="1100" baseline="0">
              <a:solidFill>
                <a:schemeClr val="dk1"/>
              </a:solidFill>
              <a:effectLst/>
              <a:latin typeface="+mn-lt"/>
              <a:ea typeface="+mn-ea"/>
              <a:cs typeface="+mn-cs"/>
            </a:rPr>
            <a:t>は</a:t>
          </a:r>
          <a:r>
            <a:rPr kumimoji="1" lang="en-US" altLang="ja-JP" sz="1100" baseline="0">
              <a:solidFill>
                <a:schemeClr val="dk1"/>
              </a:solidFill>
              <a:effectLst/>
              <a:latin typeface="+mn-lt"/>
              <a:ea typeface="+mn-ea"/>
              <a:cs typeface="+mn-cs"/>
            </a:rPr>
            <a:t>150,033</a:t>
          </a:r>
          <a:r>
            <a:rPr kumimoji="1" lang="ja-JP" altLang="ja-JP" sz="1100" baseline="0">
              <a:solidFill>
                <a:schemeClr val="dk1"/>
              </a:solidFill>
              <a:effectLst/>
              <a:latin typeface="+mn-lt"/>
              <a:ea typeface="+mn-ea"/>
              <a:cs typeface="+mn-cs"/>
            </a:rPr>
            <a:t>円で、対前年比</a:t>
          </a:r>
          <a:r>
            <a:rPr kumimoji="1" lang="en-US" altLang="ja-JP" sz="1100" baseline="0">
              <a:solidFill>
                <a:schemeClr val="dk1"/>
              </a:solidFill>
              <a:effectLst/>
              <a:latin typeface="+mn-lt"/>
              <a:ea typeface="+mn-ea"/>
              <a:cs typeface="+mn-cs"/>
            </a:rPr>
            <a:t>57,358</a:t>
          </a:r>
          <a:r>
            <a:rPr kumimoji="1" lang="ja-JP" altLang="ja-JP" sz="1100" baseline="0">
              <a:solidFill>
                <a:schemeClr val="dk1"/>
              </a:solidFill>
              <a:effectLst/>
              <a:latin typeface="+mn-lt"/>
              <a:ea typeface="+mn-ea"/>
              <a:cs typeface="+mn-cs"/>
            </a:rPr>
            <a:t>円と増加している原因は、</a:t>
          </a:r>
          <a:r>
            <a:rPr kumimoji="1" lang="ja-JP" altLang="en-US" sz="1100" baseline="0">
              <a:solidFill>
                <a:schemeClr val="dk1"/>
              </a:solidFill>
              <a:effectLst/>
              <a:latin typeface="+mn-lt"/>
              <a:ea typeface="+mn-ea"/>
              <a:cs typeface="+mn-cs"/>
            </a:rPr>
            <a:t>令和元年度から一般廃棄物最終処分場の本体工事に着手したことによるものである</a:t>
          </a:r>
          <a:r>
            <a:rPr kumimoji="1" lang="ja-JP" altLang="ja-JP" sz="1100" baseline="0">
              <a:solidFill>
                <a:schemeClr val="dk1"/>
              </a:solidFill>
              <a:effectLst/>
              <a:latin typeface="+mn-lt"/>
              <a:ea typeface="+mn-ea"/>
              <a:cs typeface="+mn-cs"/>
            </a:rPr>
            <a:t>。</a:t>
          </a:r>
          <a:r>
            <a:rPr lang="ja-JP" altLang="ja-JP" sz="1100">
              <a:solidFill>
                <a:schemeClr val="dk1"/>
              </a:solidFill>
              <a:effectLst/>
              <a:latin typeface="+mn-lt"/>
              <a:ea typeface="+mn-ea"/>
              <a:cs typeface="+mn-cs"/>
            </a:rPr>
            <a:t>　</a:t>
          </a:r>
          <a:endParaRPr lang="ja-JP" altLang="ja-JP" sz="1400">
            <a:effectLst/>
          </a:endParaRPr>
        </a:p>
        <a:p>
          <a:pPr eaLnBrk="1" fontAlgn="auto" latinLnBrk="0" hangingPunct="1"/>
          <a:r>
            <a:rPr lang="ja-JP" altLang="ja-JP" sz="1100">
              <a:solidFill>
                <a:schemeClr val="dk1"/>
              </a:solidFill>
              <a:effectLst/>
              <a:latin typeface="+mn-lt"/>
              <a:ea typeface="+mn-ea"/>
              <a:cs typeface="+mn-cs"/>
            </a:rPr>
            <a:t>　労働費は住民一人当たり</a:t>
          </a:r>
          <a:r>
            <a:rPr lang="en-US" altLang="ja-JP" sz="1100">
              <a:solidFill>
                <a:schemeClr val="dk1"/>
              </a:solidFill>
              <a:effectLst/>
              <a:latin typeface="+mn-lt"/>
              <a:ea typeface="+mn-ea"/>
              <a:cs typeface="+mn-cs"/>
            </a:rPr>
            <a:t>2,428</a:t>
          </a:r>
          <a:r>
            <a:rPr lang="ja-JP" altLang="ja-JP" sz="1100">
              <a:solidFill>
                <a:schemeClr val="dk1"/>
              </a:solidFill>
              <a:effectLst/>
              <a:latin typeface="+mn-lt"/>
              <a:ea typeface="+mn-ea"/>
              <a:cs typeface="+mn-cs"/>
            </a:rPr>
            <a:t>円となっており、類似団体平均を上回って推移しているのは、労働者住宅融資の原資として金融機関に預託していることが要因である。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決算額全体でみると、衛生費のうち病院費に要する経費が過去から増嵩していたため、平成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年度から土庄町と協力して小豆島中央病院企業団を設立、両町の公立病院を再編し、新しい病院を平成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月に開院している。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しかしながら、類似団体の平均を上回っている状況に変化はなく、今後経費の見直し等を進める必要がある。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00" b="0" i="0" baseline="0">
              <a:solidFill>
                <a:schemeClr val="dk1"/>
              </a:solidFill>
              <a:effectLst/>
              <a:latin typeface="+mn-lt"/>
              <a:ea typeface="+mn-ea"/>
              <a:cs typeface="+mn-cs"/>
            </a:rPr>
            <a:t>　国の三位一体改革のもと、</a:t>
          </a:r>
          <a:r>
            <a:rPr lang="en-US" altLang="ja-JP" sz="900" b="0" i="0" baseline="0">
              <a:solidFill>
                <a:schemeClr val="dk1"/>
              </a:solidFill>
              <a:effectLst/>
              <a:latin typeface="+mn-lt"/>
              <a:ea typeface="+mn-ea"/>
              <a:cs typeface="+mn-cs"/>
            </a:rPr>
            <a:t>H15</a:t>
          </a:r>
          <a:r>
            <a:rPr lang="ja-JP" altLang="ja-JP" sz="900" b="0" i="0" baseline="0">
              <a:solidFill>
                <a:schemeClr val="dk1"/>
              </a:solidFill>
              <a:effectLst/>
              <a:latin typeface="+mn-lt"/>
              <a:ea typeface="+mn-ea"/>
              <a:cs typeface="+mn-cs"/>
            </a:rPr>
            <a:t>年～</a:t>
          </a:r>
          <a:r>
            <a:rPr lang="en-US" altLang="ja-JP" sz="900" b="0" i="0" baseline="0">
              <a:solidFill>
                <a:schemeClr val="dk1"/>
              </a:solidFill>
              <a:effectLst/>
              <a:latin typeface="+mn-lt"/>
              <a:ea typeface="+mn-ea"/>
              <a:cs typeface="+mn-cs"/>
            </a:rPr>
            <a:t>H18</a:t>
          </a:r>
          <a:r>
            <a:rPr lang="ja-JP" altLang="ja-JP" sz="900" b="0" i="0" baseline="0">
              <a:solidFill>
                <a:schemeClr val="dk1"/>
              </a:solidFill>
              <a:effectLst/>
              <a:latin typeface="+mn-lt"/>
              <a:ea typeface="+mn-ea"/>
              <a:cs typeface="+mn-cs"/>
            </a:rPr>
            <a:t>年の地方交付税改革、</a:t>
          </a:r>
          <a:r>
            <a:rPr lang="en-US" altLang="ja-JP" sz="900" b="0" i="0" baseline="0">
              <a:solidFill>
                <a:schemeClr val="dk1"/>
              </a:solidFill>
              <a:effectLst/>
              <a:latin typeface="+mn-lt"/>
              <a:ea typeface="+mn-ea"/>
              <a:cs typeface="+mn-cs"/>
            </a:rPr>
            <a:t>H19</a:t>
          </a:r>
          <a:r>
            <a:rPr lang="ja-JP" altLang="ja-JP" sz="900" b="0" i="0" baseline="0">
              <a:solidFill>
                <a:schemeClr val="dk1"/>
              </a:solidFill>
              <a:effectLst/>
              <a:latin typeface="+mn-lt"/>
              <a:ea typeface="+mn-ea"/>
              <a:cs typeface="+mn-cs"/>
            </a:rPr>
            <a:t>年の税源移譲などにより、普通交付税額は大きく削減されたところである。しかしながら、</a:t>
          </a:r>
          <a:r>
            <a:rPr lang="en-US" altLang="ja-JP" sz="900" b="0" i="0" baseline="0">
              <a:solidFill>
                <a:schemeClr val="dk1"/>
              </a:solidFill>
              <a:effectLst/>
              <a:latin typeface="+mn-lt"/>
              <a:ea typeface="+mn-ea"/>
              <a:cs typeface="+mn-cs"/>
            </a:rPr>
            <a:t>H20</a:t>
          </a:r>
          <a:r>
            <a:rPr lang="ja-JP" altLang="ja-JP" sz="900" b="0" i="0" baseline="0">
              <a:solidFill>
                <a:schemeClr val="dk1"/>
              </a:solidFill>
              <a:effectLst/>
              <a:latin typeface="+mn-lt"/>
              <a:ea typeface="+mn-ea"/>
              <a:cs typeface="+mn-cs"/>
            </a:rPr>
            <a:t>年以降、既往の特例加算に加え、別枠加算が上積みされたこと、合併算定替による特例措置などにより、普通交付税額は回復してきた。つまり本町のような財政基盤の脆弱な団体は、上記のような国の動向に左右されるため、今後、新たな自主財源の確保等について検討していく必要がある。</a:t>
          </a:r>
          <a:endParaRPr lang="ja-JP" altLang="ja-JP" sz="900">
            <a:effectLst/>
          </a:endParaRPr>
        </a:p>
        <a:p>
          <a:r>
            <a:rPr lang="ja-JP" altLang="ja-JP" sz="900" b="0" i="0" baseline="0">
              <a:solidFill>
                <a:schemeClr val="dk1"/>
              </a:solidFill>
              <a:effectLst/>
              <a:latin typeface="+mn-lt"/>
              <a:ea typeface="+mn-ea"/>
              <a:cs typeface="+mn-cs"/>
            </a:rPr>
            <a:t>　実質収支は、漸減している状況である。</a:t>
          </a:r>
          <a:r>
            <a:rPr lang="ja-JP" altLang="ja-JP" sz="900">
              <a:solidFill>
                <a:schemeClr val="dk1"/>
              </a:solidFill>
              <a:effectLst/>
              <a:latin typeface="+mn-lt"/>
              <a:ea typeface="+mn-ea"/>
              <a:cs typeface="+mn-cs"/>
            </a:rPr>
            <a:t>この要因として、町税（対前年＋</a:t>
          </a:r>
          <a:r>
            <a:rPr lang="en-US" altLang="ja-JP" sz="900">
              <a:solidFill>
                <a:schemeClr val="dk1"/>
              </a:solidFill>
              <a:effectLst/>
              <a:latin typeface="+mn-lt"/>
              <a:ea typeface="+mn-ea"/>
              <a:cs typeface="+mn-cs"/>
            </a:rPr>
            <a:t>8,485</a:t>
          </a:r>
          <a:r>
            <a:rPr lang="ja-JP" altLang="ja-JP" sz="900">
              <a:solidFill>
                <a:schemeClr val="dk1"/>
              </a:solidFill>
              <a:effectLst/>
              <a:latin typeface="+mn-lt"/>
              <a:ea typeface="+mn-ea"/>
              <a:cs typeface="+mn-cs"/>
            </a:rPr>
            <a:t>千円）</a:t>
          </a:r>
          <a:r>
            <a:rPr lang="ja-JP" altLang="en-US" sz="900">
              <a:solidFill>
                <a:schemeClr val="dk1"/>
              </a:solidFill>
              <a:effectLst/>
              <a:latin typeface="+mn-lt"/>
              <a:ea typeface="+mn-ea"/>
              <a:cs typeface="+mn-cs"/>
            </a:rPr>
            <a:t>や</a:t>
          </a:r>
          <a:r>
            <a:rPr lang="ja-JP" altLang="ja-JP" sz="900">
              <a:solidFill>
                <a:schemeClr val="dk1"/>
              </a:solidFill>
              <a:effectLst/>
              <a:latin typeface="+mn-lt"/>
              <a:ea typeface="+mn-ea"/>
              <a:cs typeface="+mn-cs"/>
            </a:rPr>
            <a:t>国庫支出金（</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608,427</a:t>
          </a:r>
          <a:r>
            <a:rPr lang="ja-JP" altLang="ja-JP" sz="900">
              <a:solidFill>
                <a:schemeClr val="dk1"/>
              </a:solidFill>
              <a:effectLst/>
              <a:latin typeface="+mn-lt"/>
              <a:ea typeface="+mn-ea"/>
              <a:cs typeface="+mn-cs"/>
            </a:rPr>
            <a:t>千円）</a:t>
          </a:r>
          <a:r>
            <a:rPr lang="ja-JP" altLang="en-US" sz="900">
              <a:solidFill>
                <a:schemeClr val="dk1"/>
              </a:solidFill>
              <a:effectLst/>
              <a:latin typeface="+mn-lt"/>
              <a:ea typeface="+mn-ea"/>
              <a:cs typeface="+mn-cs"/>
            </a:rPr>
            <a:t>は増加しているものの、</a:t>
          </a:r>
          <a:r>
            <a:rPr lang="ja-JP" altLang="ja-JP" sz="900">
              <a:solidFill>
                <a:schemeClr val="dk1"/>
              </a:solidFill>
              <a:effectLst/>
              <a:latin typeface="+mn-lt"/>
              <a:ea typeface="+mn-ea"/>
              <a:cs typeface="+mn-cs"/>
            </a:rPr>
            <a:t>繰入金（△</a:t>
          </a:r>
          <a:r>
            <a:rPr lang="en-US" altLang="ja-JP" sz="900">
              <a:solidFill>
                <a:schemeClr val="dk1"/>
              </a:solidFill>
              <a:effectLst/>
              <a:latin typeface="+mn-lt"/>
              <a:ea typeface="+mn-ea"/>
              <a:cs typeface="+mn-cs"/>
            </a:rPr>
            <a:t>83,662</a:t>
          </a:r>
          <a:r>
            <a:rPr lang="ja-JP" altLang="ja-JP" sz="900">
              <a:solidFill>
                <a:schemeClr val="dk1"/>
              </a:solidFill>
              <a:effectLst/>
              <a:latin typeface="+mn-lt"/>
              <a:ea typeface="+mn-ea"/>
              <a:cs typeface="+mn-cs"/>
            </a:rPr>
            <a:t>千円）</a:t>
          </a:r>
          <a:r>
            <a:rPr lang="ja-JP" altLang="en-US" sz="900">
              <a:solidFill>
                <a:schemeClr val="dk1"/>
              </a:solidFill>
              <a:effectLst/>
              <a:latin typeface="+mn-lt"/>
              <a:ea typeface="+mn-ea"/>
              <a:cs typeface="+mn-cs"/>
            </a:rPr>
            <a:t>や繰越金（△</a:t>
          </a:r>
          <a:r>
            <a:rPr lang="en-US" altLang="ja-JP" sz="900">
              <a:solidFill>
                <a:schemeClr val="dk1"/>
              </a:solidFill>
              <a:effectLst/>
              <a:latin typeface="+mn-lt"/>
              <a:ea typeface="+mn-ea"/>
              <a:cs typeface="+mn-cs"/>
            </a:rPr>
            <a:t>145,079</a:t>
          </a:r>
          <a:r>
            <a:rPr lang="ja-JP" altLang="en-US" sz="900">
              <a:solidFill>
                <a:schemeClr val="dk1"/>
              </a:solidFill>
              <a:effectLst/>
              <a:latin typeface="+mn-lt"/>
              <a:ea typeface="+mn-ea"/>
              <a:cs typeface="+mn-cs"/>
            </a:rPr>
            <a:t>千円）</a:t>
          </a:r>
          <a:r>
            <a:rPr lang="ja-JP" altLang="ja-JP" sz="900">
              <a:solidFill>
                <a:schemeClr val="dk1"/>
              </a:solidFill>
              <a:effectLst/>
              <a:latin typeface="+mn-lt"/>
              <a:ea typeface="+mn-ea"/>
              <a:cs typeface="+mn-cs"/>
            </a:rPr>
            <a:t>は減額となり、</a:t>
          </a:r>
          <a:r>
            <a:rPr lang="ja-JP" altLang="en-US" sz="900">
              <a:solidFill>
                <a:schemeClr val="dk1"/>
              </a:solidFill>
              <a:effectLst/>
              <a:latin typeface="+mn-lt"/>
              <a:ea typeface="+mn-ea"/>
              <a:cs typeface="+mn-cs"/>
            </a:rPr>
            <a:t>加えて積立金</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340,107</a:t>
          </a:r>
          <a:r>
            <a:rPr lang="ja-JP" altLang="ja-JP" sz="900">
              <a:solidFill>
                <a:schemeClr val="dk1"/>
              </a:solidFill>
              <a:effectLst/>
              <a:latin typeface="+mn-lt"/>
              <a:ea typeface="+mn-ea"/>
              <a:cs typeface="+mn-cs"/>
            </a:rPr>
            <a:t>千円）、</a:t>
          </a:r>
          <a:r>
            <a:rPr lang="ja-JP" altLang="en-US" sz="900">
              <a:solidFill>
                <a:schemeClr val="dk1"/>
              </a:solidFill>
              <a:effectLst/>
              <a:latin typeface="+mn-lt"/>
              <a:ea typeface="+mn-ea"/>
              <a:cs typeface="+mn-cs"/>
            </a:rPr>
            <a:t>普通建設事業費</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99,992</a:t>
          </a:r>
          <a:r>
            <a:rPr lang="ja-JP" altLang="ja-JP" sz="900">
              <a:solidFill>
                <a:schemeClr val="dk1"/>
              </a:solidFill>
              <a:effectLst/>
              <a:latin typeface="+mn-lt"/>
              <a:ea typeface="+mn-ea"/>
              <a:cs typeface="+mn-cs"/>
            </a:rPr>
            <a:t>千円）などの増額などが影響している。</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の経済対策等により、各年度の構成比は大きく変動している状況であるが、交付税・諸収入等の財源の減少と普通建設事業の増額や特別会計への繰出しといった一般財源が必要な経費の増額傾向が続いており、漸減している傾向にある。</a:t>
          </a:r>
          <a:endParaRPr lang="ja-JP" altLang="ja-JP" sz="1400">
            <a:effectLst/>
          </a:endParaRPr>
        </a:p>
        <a:p>
          <a:pPr rtl="0"/>
          <a:r>
            <a:rPr lang="ja-JP" altLang="ja-JP" sz="1100" b="0" i="0" baseline="0">
              <a:solidFill>
                <a:schemeClr val="dk1"/>
              </a:solidFill>
              <a:effectLst/>
              <a:latin typeface="+mn-lt"/>
              <a:ea typeface="+mn-ea"/>
              <a:cs typeface="+mn-cs"/>
            </a:rPr>
            <a:t>国民健康保険事業特別会計</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年度から、後期高齢者医療制度が開始されたこと、また、人口減少などの影響により被保険者の減少傾向は続いている状況である。</a:t>
          </a:r>
          <a:endParaRPr lang="ja-JP" altLang="ja-JP" sz="1400">
            <a:effectLst/>
          </a:endParaRPr>
        </a:p>
        <a:p>
          <a:pPr rtl="0"/>
          <a:r>
            <a:rPr lang="ja-JP" altLang="ja-JP" sz="1100" b="0" i="0" baseline="0">
              <a:solidFill>
                <a:schemeClr val="dk1"/>
              </a:solidFill>
              <a:effectLst/>
              <a:latin typeface="+mn-lt"/>
              <a:ea typeface="+mn-ea"/>
              <a:cs typeface="+mn-cs"/>
            </a:rPr>
            <a:t>　また合併以降、保険料率を改正しておらず、収支状況が悪化していたため、平成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は保険料率を改正した。しかしながら、本町の医療費の特殊要件として、精神病院があること、また、被保険者のうち低所得者が多いなど担税能力が低い状況であることから、保険料率の改正がそのまま、赤字解消につながらないため、健康づくりなどといった施策を強く進めていく必要がある。</a:t>
          </a:r>
          <a:endParaRPr lang="ja-JP" altLang="ja-JP" sz="1400">
            <a:effectLst/>
          </a:endParaRPr>
        </a:p>
        <a:p>
          <a:pPr rtl="0"/>
          <a:r>
            <a:rPr lang="ja-JP" altLang="ja-JP" sz="1100" b="0" i="0" baseline="0">
              <a:solidFill>
                <a:schemeClr val="dk1"/>
              </a:solidFill>
              <a:effectLst/>
              <a:latin typeface="+mn-lt"/>
              <a:ea typeface="+mn-ea"/>
              <a:cs typeface="+mn-cs"/>
            </a:rPr>
            <a:t>全体としては、水道事業会計が広域化されたため、連結実質赤字比率に算入されなくなり、標準財政規模比は大きく減少している。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9791018</v>
      </c>
      <c r="BO4" s="431"/>
      <c r="BP4" s="431"/>
      <c r="BQ4" s="431"/>
      <c r="BR4" s="431"/>
      <c r="BS4" s="431"/>
      <c r="BT4" s="431"/>
      <c r="BU4" s="432"/>
      <c r="BV4" s="430">
        <v>9331002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6.2</v>
      </c>
      <c r="CU4" s="437"/>
      <c r="CV4" s="437"/>
      <c r="CW4" s="437"/>
      <c r="CX4" s="437"/>
      <c r="CY4" s="437"/>
      <c r="CZ4" s="437"/>
      <c r="DA4" s="438"/>
      <c r="DB4" s="436">
        <v>6.7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9283813</v>
      </c>
      <c r="BO5" s="468"/>
      <c r="BP5" s="468"/>
      <c r="BQ5" s="468"/>
      <c r="BR5" s="468"/>
      <c r="BS5" s="468"/>
      <c r="BT5" s="468"/>
      <c r="BU5" s="469"/>
      <c r="BV5" s="467">
        <v>8907941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96</v>
      </c>
      <c r="CU5" s="465"/>
      <c r="CV5" s="465"/>
      <c r="CW5" s="465"/>
      <c r="CX5" s="465"/>
      <c r="CY5" s="465"/>
      <c r="CZ5" s="465"/>
      <c r="DA5" s="466"/>
      <c r="DB5" s="464">
        <v>98.9</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507205</v>
      </c>
      <c r="BO6" s="468"/>
      <c r="BP6" s="468"/>
      <c r="BQ6" s="468"/>
      <c r="BR6" s="468"/>
      <c r="BS6" s="468"/>
      <c r="BT6" s="468"/>
      <c r="BU6" s="469"/>
      <c r="BV6" s="467">
        <v>423061</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v>
      </c>
      <c r="CU6" s="505"/>
      <c r="CV6" s="505"/>
      <c r="CW6" s="505"/>
      <c r="CX6" s="505"/>
      <c r="CY6" s="505"/>
      <c r="CZ6" s="505"/>
      <c r="DA6" s="506"/>
      <c r="DB6" s="504">
        <v>98.9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173410</v>
      </c>
      <c r="BO7" s="468"/>
      <c r="BP7" s="468"/>
      <c r="BQ7" s="468"/>
      <c r="BR7" s="468"/>
      <c r="BS7" s="468"/>
      <c r="BT7" s="468"/>
      <c r="BU7" s="469"/>
      <c r="BV7" s="467">
        <v>53743</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5416162</v>
      </c>
      <c r="CU7" s="468"/>
      <c r="CV7" s="468"/>
      <c r="CW7" s="468"/>
      <c r="CX7" s="468"/>
      <c r="CY7" s="468"/>
      <c r="CZ7" s="468"/>
      <c r="DA7" s="469"/>
      <c r="DB7" s="467">
        <v>5503426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333795</v>
      </c>
      <c r="BO8" s="468"/>
      <c r="BP8" s="468"/>
      <c r="BQ8" s="468"/>
      <c r="BR8" s="468"/>
      <c r="BS8" s="468"/>
      <c r="BT8" s="468"/>
      <c r="BU8" s="469"/>
      <c r="BV8" s="467">
        <v>369318</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0.31</v>
      </c>
      <c r="CU8" s="508"/>
      <c r="CV8" s="508"/>
      <c r="CW8" s="508"/>
      <c r="CX8" s="508"/>
      <c r="CY8" s="508"/>
      <c r="CZ8" s="508"/>
      <c r="DA8" s="509"/>
      <c r="DB8" s="507">
        <v>0.31</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14862</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113</v>
      </c>
      <c r="AV9" s="500"/>
      <c r="AW9" s="500"/>
      <c r="AX9" s="500"/>
      <c r="AY9" s="501" t="s">
        <v>114</v>
      </c>
      <c r="AZ9" s="502"/>
      <c r="BA9" s="502"/>
      <c r="BB9" s="502"/>
      <c r="BC9" s="502"/>
      <c r="BD9" s="502"/>
      <c r="BE9" s="502"/>
      <c r="BF9" s="502"/>
      <c r="BG9" s="502"/>
      <c r="BH9" s="502"/>
      <c r="BI9" s="502"/>
      <c r="BJ9" s="502"/>
      <c r="BK9" s="502"/>
      <c r="BL9" s="502"/>
      <c r="BM9" s="503"/>
      <c r="BN9" s="467">
        <v>-35523</v>
      </c>
      <c r="BO9" s="468"/>
      <c r="BP9" s="468"/>
      <c r="BQ9" s="468"/>
      <c r="BR9" s="468"/>
      <c r="BS9" s="468"/>
      <c r="BT9" s="468"/>
      <c r="BU9" s="469"/>
      <c r="BV9" s="467">
        <v>-31081</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14.7</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16152</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2191</v>
      </c>
      <c r="BO10" s="468"/>
      <c r="BP10" s="468"/>
      <c r="BQ10" s="468"/>
      <c r="BR10" s="468"/>
      <c r="BS10" s="468"/>
      <c r="BT10" s="468"/>
      <c r="BU10" s="469"/>
      <c r="BV10" s="467">
        <v>2817</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14474</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100000</v>
      </c>
      <c r="BO12" s="468"/>
      <c r="BP12" s="468"/>
      <c r="BQ12" s="468"/>
      <c r="BR12" s="468"/>
      <c r="BS12" s="468"/>
      <c r="BT12" s="468"/>
      <c r="BU12" s="469"/>
      <c r="BV12" s="467">
        <v>200000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14323</v>
      </c>
      <c r="S13" s="552"/>
      <c r="T13" s="552"/>
      <c r="U13" s="552"/>
      <c r="V13" s="553"/>
      <c r="W13" s="483" t="s">
        <v>137</v>
      </c>
      <c r="X13" s="484"/>
      <c r="Y13" s="484"/>
      <c r="Z13" s="484"/>
      <c r="AA13" s="484"/>
      <c r="AB13" s="474"/>
      <c r="AC13" s="518">
        <v>364</v>
      </c>
      <c r="AD13" s="519"/>
      <c r="AE13" s="519"/>
      <c r="AF13" s="519"/>
      <c r="AG13" s="561"/>
      <c r="AH13" s="518">
        <v>408</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-133332</v>
      </c>
      <c r="BO13" s="468"/>
      <c r="BP13" s="468"/>
      <c r="BQ13" s="468"/>
      <c r="BR13" s="468"/>
      <c r="BS13" s="468"/>
      <c r="BT13" s="468"/>
      <c r="BU13" s="469"/>
      <c r="BV13" s="467">
        <v>-228264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6.1</v>
      </c>
      <c r="CU13" s="465"/>
      <c r="CV13" s="465"/>
      <c r="CW13" s="465"/>
      <c r="CX13" s="465"/>
      <c r="CY13" s="465"/>
      <c r="CZ13" s="465"/>
      <c r="DA13" s="466"/>
      <c r="DB13" s="464">
        <v>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14768</v>
      </c>
      <c r="S14" s="552"/>
      <c r="T14" s="552"/>
      <c r="U14" s="552"/>
      <c r="V14" s="553"/>
      <c r="W14" s="457"/>
      <c r="X14" s="458"/>
      <c r="Y14" s="458"/>
      <c r="Z14" s="458"/>
      <c r="AA14" s="458"/>
      <c r="AB14" s="447"/>
      <c r="AC14" s="554">
        <v>5.5</v>
      </c>
      <c r="AD14" s="555"/>
      <c r="AE14" s="555"/>
      <c r="AF14" s="555"/>
      <c r="AG14" s="556"/>
      <c r="AH14" s="554">
        <v>5.7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14625</v>
      </c>
      <c r="S15" s="552"/>
      <c r="T15" s="552"/>
      <c r="U15" s="552"/>
      <c r="V15" s="553"/>
      <c r="W15" s="483" t="s">
        <v>145</v>
      </c>
      <c r="X15" s="484"/>
      <c r="Y15" s="484"/>
      <c r="Z15" s="484"/>
      <c r="AA15" s="484"/>
      <c r="AB15" s="474"/>
      <c r="AC15" s="518">
        <v>2190</v>
      </c>
      <c r="AD15" s="519"/>
      <c r="AE15" s="519"/>
      <c r="AF15" s="519"/>
      <c r="AG15" s="561"/>
      <c r="AH15" s="518">
        <v>2495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1477039</v>
      </c>
      <c r="BO15" s="431"/>
      <c r="BP15" s="431"/>
      <c r="BQ15" s="431"/>
      <c r="BR15" s="431"/>
      <c r="BS15" s="431"/>
      <c r="BT15" s="431"/>
      <c r="BU15" s="432"/>
      <c r="BV15" s="430">
        <v>1489838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33.1</v>
      </c>
      <c r="AD16" s="555"/>
      <c r="AE16" s="555"/>
      <c r="AF16" s="555"/>
      <c r="AG16" s="556"/>
      <c r="AH16" s="554">
        <v>34.799999999999997</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4764748</v>
      </c>
      <c r="BO16" s="468"/>
      <c r="BP16" s="468"/>
      <c r="BQ16" s="468"/>
      <c r="BR16" s="468"/>
      <c r="BS16" s="468"/>
      <c r="BT16" s="468"/>
      <c r="BU16" s="469"/>
      <c r="BV16" s="467">
        <v>4775940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4069</v>
      </c>
      <c r="AD17" s="519"/>
      <c r="AE17" s="519"/>
      <c r="AF17" s="519"/>
      <c r="AG17" s="561"/>
      <c r="AH17" s="518">
        <v>4273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1870042</v>
      </c>
      <c r="BO17" s="468"/>
      <c r="BP17" s="468"/>
      <c r="BQ17" s="468"/>
      <c r="BR17" s="468"/>
      <c r="BS17" s="468"/>
      <c r="BT17" s="468"/>
      <c r="BU17" s="469"/>
      <c r="BV17" s="467">
        <v>1889690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95.59</v>
      </c>
      <c r="M18" s="583"/>
      <c r="N18" s="583"/>
      <c r="O18" s="583"/>
      <c r="P18" s="583"/>
      <c r="Q18" s="583"/>
      <c r="R18" s="584"/>
      <c r="S18" s="584"/>
      <c r="T18" s="584"/>
      <c r="U18" s="584"/>
      <c r="V18" s="585"/>
      <c r="W18" s="485"/>
      <c r="X18" s="486"/>
      <c r="Y18" s="486"/>
      <c r="Z18" s="486"/>
      <c r="AA18" s="486"/>
      <c r="AB18" s="477"/>
      <c r="AC18" s="586">
        <v>61.4</v>
      </c>
      <c r="AD18" s="587"/>
      <c r="AE18" s="587"/>
      <c r="AF18" s="587"/>
      <c r="AG18" s="588"/>
      <c r="AH18" s="586">
        <v>59.5</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5074460</v>
      </c>
      <c r="BO18" s="468"/>
      <c r="BP18" s="468"/>
      <c r="BQ18" s="468"/>
      <c r="BR18" s="468"/>
      <c r="BS18" s="468"/>
      <c r="BT18" s="468"/>
      <c r="BU18" s="469"/>
      <c r="BV18" s="467">
        <v>5231814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6218479</v>
      </c>
      <c r="BO19" s="468"/>
      <c r="BP19" s="468"/>
      <c r="BQ19" s="468"/>
      <c r="BR19" s="468"/>
      <c r="BS19" s="468"/>
      <c r="BT19" s="468"/>
      <c r="BU19" s="469"/>
      <c r="BV19" s="467">
        <v>6343155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6411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9422140</v>
      </c>
      <c r="BO23" s="468"/>
      <c r="BP23" s="468"/>
      <c r="BQ23" s="468"/>
      <c r="BR23" s="468"/>
      <c r="BS23" s="468"/>
      <c r="BT23" s="468"/>
      <c r="BU23" s="469"/>
      <c r="BV23" s="467">
        <v>9508220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7590</v>
      </c>
      <c r="R24" s="519"/>
      <c r="S24" s="519"/>
      <c r="T24" s="519"/>
      <c r="U24" s="519"/>
      <c r="V24" s="561"/>
      <c r="W24" s="620"/>
      <c r="X24" s="608"/>
      <c r="Y24" s="609"/>
      <c r="Z24" s="517" t="s">
        <v>169</v>
      </c>
      <c r="AA24" s="497"/>
      <c r="AB24" s="497"/>
      <c r="AC24" s="497"/>
      <c r="AD24" s="497"/>
      <c r="AE24" s="497"/>
      <c r="AF24" s="497"/>
      <c r="AG24" s="498"/>
      <c r="AH24" s="518">
        <v>156</v>
      </c>
      <c r="AI24" s="519"/>
      <c r="AJ24" s="519"/>
      <c r="AK24" s="519"/>
      <c r="AL24" s="561"/>
      <c r="AM24" s="518">
        <v>455988</v>
      </c>
      <c r="AN24" s="519"/>
      <c r="AO24" s="519"/>
      <c r="AP24" s="519"/>
      <c r="AQ24" s="519"/>
      <c r="AR24" s="561"/>
      <c r="AS24" s="518">
        <v>2923</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7798365</v>
      </c>
      <c r="BO24" s="468"/>
      <c r="BP24" s="468"/>
      <c r="BQ24" s="468"/>
      <c r="BR24" s="468"/>
      <c r="BS24" s="468"/>
      <c r="BT24" s="468"/>
      <c r="BU24" s="469"/>
      <c r="BV24" s="467">
        <v>7672017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2</v>
      </c>
      <c r="M25" s="519"/>
      <c r="N25" s="519"/>
      <c r="O25" s="519"/>
      <c r="P25" s="561"/>
      <c r="Q25" s="518">
        <v>5700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126</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1198078</v>
      </c>
      <c r="BO25" s="431"/>
      <c r="BP25" s="431"/>
      <c r="BQ25" s="431"/>
      <c r="BR25" s="431"/>
      <c r="BS25" s="431"/>
      <c r="BT25" s="431"/>
      <c r="BU25" s="432"/>
      <c r="BV25" s="430">
        <v>1708662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5250</v>
      </c>
      <c r="R26" s="519"/>
      <c r="S26" s="519"/>
      <c r="T26" s="519"/>
      <c r="U26" s="519"/>
      <c r="V26" s="561"/>
      <c r="W26" s="620"/>
      <c r="X26" s="608"/>
      <c r="Y26" s="609"/>
      <c r="Z26" s="517" t="s">
        <v>176</v>
      </c>
      <c r="AA26" s="630"/>
      <c r="AB26" s="630"/>
      <c r="AC26" s="630"/>
      <c r="AD26" s="630"/>
      <c r="AE26" s="630"/>
      <c r="AF26" s="630"/>
      <c r="AG26" s="631"/>
      <c r="AH26" s="518">
        <v>7</v>
      </c>
      <c r="AI26" s="519"/>
      <c r="AJ26" s="519"/>
      <c r="AK26" s="519"/>
      <c r="AL26" s="561"/>
      <c r="AM26" s="518">
        <v>21189</v>
      </c>
      <c r="AN26" s="519"/>
      <c r="AO26" s="519"/>
      <c r="AP26" s="519"/>
      <c r="AQ26" s="519"/>
      <c r="AR26" s="561"/>
      <c r="AS26" s="518">
        <v>3027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3450</v>
      </c>
      <c r="R27" s="519"/>
      <c r="S27" s="519"/>
      <c r="T27" s="519"/>
      <c r="U27" s="519"/>
      <c r="V27" s="561"/>
      <c r="W27" s="620"/>
      <c r="X27" s="608"/>
      <c r="Y27" s="609"/>
      <c r="Z27" s="517" t="s">
        <v>179</v>
      </c>
      <c r="AA27" s="497"/>
      <c r="AB27" s="497"/>
      <c r="AC27" s="497"/>
      <c r="AD27" s="497"/>
      <c r="AE27" s="497"/>
      <c r="AF27" s="497"/>
      <c r="AG27" s="498"/>
      <c r="AH27" s="518">
        <v>12</v>
      </c>
      <c r="AI27" s="519"/>
      <c r="AJ27" s="519"/>
      <c r="AK27" s="519"/>
      <c r="AL27" s="561"/>
      <c r="AM27" s="518">
        <v>36104</v>
      </c>
      <c r="AN27" s="519"/>
      <c r="AO27" s="519"/>
      <c r="AP27" s="519"/>
      <c r="AQ27" s="519"/>
      <c r="AR27" s="561"/>
      <c r="AS27" s="518">
        <v>3009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2800</v>
      </c>
      <c r="R28" s="519"/>
      <c r="S28" s="519"/>
      <c r="T28" s="519"/>
      <c r="U28" s="519"/>
      <c r="V28" s="561"/>
      <c r="W28" s="620"/>
      <c r="X28" s="608"/>
      <c r="Y28" s="609"/>
      <c r="Z28" s="517" t="s">
        <v>182</v>
      </c>
      <c r="AA28" s="497"/>
      <c r="AB28" s="497"/>
      <c r="AC28" s="497"/>
      <c r="AD28" s="497"/>
      <c r="AE28" s="497"/>
      <c r="AF28" s="497"/>
      <c r="AG28" s="498"/>
      <c r="AH28" s="518" t="s">
        <v>126</v>
      </c>
      <c r="AI28" s="519"/>
      <c r="AJ28" s="519"/>
      <c r="AK28" s="519"/>
      <c r="AL28" s="561"/>
      <c r="AM28" s="518" t="s">
        <v>173</v>
      </c>
      <c r="AN28" s="519"/>
      <c r="AO28" s="519"/>
      <c r="AP28" s="519"/>
      <c r="AQ28" s="519"/>
      <c r="AR28" s="561"/>
      <c r="AS28" s="518" t="s">
        <v>173</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1578570</v>
      </c>
      <c r="BO28" s="431"/>
      <c r="BP28" s="431"/>
      <c r="BQ28" s="431"/>
      <c r="BR28" s="431"/>
      <c r="BS28" s="431"/>
      <c r="BT28" s="431"/>
      <c r="BU28" s="432"/>
      <c r="BV28" s="430">
        <v>1491379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12</v>
      </c>
      <c r="M29" s="519"/>
      <c r="N29" s="519"/>
      <c r="O29" s="519"/>
      <c r="P29" s="561"/>
      <c r="Q29" s="518">
        <v>2700</v>
      </c>
      <c r="R29" s="519"/>
      <c r="S29" s="519"/>
      <c r="T29" s="519"/>
      <c r="U29" s="519"/>
      <c r="V29" s="561"/>
      <c r="W29" s="621"/>
      <c r="X29" s="622"/>
      <c r="Y29" s="623"/>
      <c r="Z29" s="517" t="s">
        <v>185</v>
      </c>
      <c r="AA29" s="497"/>
      <c r="AB29" s="497"/>
      <c r="AC29" s="497"/>
      <c r="AD29" s="497"/>
      <c r="AE29" s="497"/>
      <c r="AF29" s="497"/>
      <c r="AG29" s="498"/>
      <c r="AH29" s="518">
        <v>168</v>
      </c>
      <c r="AI29" s="519"/>
      <c r="AJ29" s="519"/>
      <c r="AK29" s="519"/>
      <c r="AL29" s="561"/>
      <c r="AM29" s="518">
        <v>492092</v>
      </c>
      <c r="AN29" s="519"/>
      <c r="AO29" s="519"/>
      <c r="AP29" s="519"/>
      <c r="AQ29" s="519"/>
      <c r="AR29" s="561"/>
      <c r="AS29" s="518">
        <v>2929</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2043545</v>
      </c>
      <c r="BO29" s="468"/>
      <c r="BP29" s="468"/>
      <c r="BQ29" s="468"/>
      <c r="BR29" s="468"/>
      <c r="BS29" s="468"/>
      <c r="BT29" s="468"/>
      <c r="BU29" s="469"/>
      <c r="BV29" s="467">
        <v>2139047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94.8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2987358</v>
      </c>
      <c r="BO30" s="644"/>
      <c r="BP30" s="644"/>
      <c r="BQ30" s="644"/>
      <c r="BR30" s="644"/>
      <c r="BS30" s="644"/>
      <c r="BT30" s="644"/>
      <c r="BU30" s="645"/>
      <c r="BV30" s="643">
        <v>2758582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194</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IF('各会計、関係団体の財政状況及び健全化判断比率'!B33="","",'各会計、関係団体の財政状況及び健全化判断比率'!B33)</f>
        <v>介護保険施設事業会計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小豆地区広域行政事務組合（一般会計）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（一財）小豆島オリーブ公園</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小豆地区広域行政事務組合（介護サービス事業）</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（一財）岬の分教場保存会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伝法川防災溜池事業組合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（一財）小豆島ふるさと村</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香川県市町総合事務組合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小豆島オリーブバス（株）</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介護予防支援事業特別会計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香川県後期高齢者医療広域連合（一般会計）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香川県後期高齢者医療広域連合（後期高齢者医療事業）</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小豆島中央病院企業団</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香川県広域水道企業団（水道事業）</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bJUp9fcfIiAy92wfUjRk+BUFrVtAWOQMeXe8gVAhhUAU2XbhZoP5tPoCfbK6Kplxu0cQJ+dmWBts9AcU6/fQQ==" saltValue="PNNFw11SLh/ibZazLAs3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565</v>
      </c>
      <c r="D34" s="1248"/>
      <c r="E34" s="1249"/>
      <c r="F34" s="32">
        <v>9.7100000000000009</v>
      </c>
      <c r="G34" s="33">
        <v>11.49</v>
      </c>
      <c r="H34" s="33">
        <v>7.34</v>
      </c>
      <c r="I34" s="33">
        <v>6.71</v>
      </c>
      <c r="J34" s="34">
        <v>6.16</v>
      </c>
      <c r="K34" s="22"/>
      <c r="L34" s="22"/>
      <c r="M34" s="22"/>
      <c r="N34" s="22"/>
      <c r="O34" s="22"/>
      <c r="P34" s="22"/>
    </row>
    <row r="35" spans="1:16" ht="39" customHeight="1" x14ac:dyDescent="0.15">
      <c r="A35" s="22"/>
      <c r="B35" s="35"/>
      <c r="C35" s="1242" t="s">
        <v>566</v>
      </c>
      <c r="D35" s="1243"/>
      <c r="E35" s="1244"/>
      <c r="F35" s="36">
        <v>3.34</v>
      </c>
      <c r="G35" s="37">
        <v>1.64</v>
      </c>
      <c r="H35" s="37">
        <v>1.44</v>
      </c>
      <c r="I35" s="37">
        <v>1.68</v>
      </c>
      <c r="J35" s="38">
        <v>2.23</v>
      </c>
      <c r="K35" s="22"/>
      <c r="L35" s="22"/>
      <c r="M35" s="22"/>
      <c r="N35" s="22"/>
      <c r="O35" s="22"/>
      <c r="P35" s="22"/>
    </row>
    <row r="36" spans="1:16" ht="39" customHeight="1" x14ac:dyDescent="0.15">
      <c r="A36" s="22"/>
      <c r="B36" s="35"/>
      <c r="C36" s="1242" t="s">
        <v>567</v>
      </c>
      <c r="D36" s="1243"/>
      <c r="E36" s="1244"/>
      <c r="F36" s="36">
        <v>0</v>
      </c>
      <c r="G36" s="37">
        <v>0.06</v>
      </c>
      <c r="H36" s="37">
        <v>0.61</v>
      </c>
      <c r="I36" s="37">
        <v>0.52</v>
      </c>
      <c r="J36" s="38">
        <v>0.54</v>
      </c>
      <c r="K36" s="22"/>
      <c r="L36" s="22"/>
      <c r="M36" s="22"/>
      <c r="N36" s="22"/>
      <c r="O36" s="22"/>
      <c r="P36" s="22"/>
    </row>
    <row r="37" spans="1:16" ht="39" customHeight="1" x14ac:dyDescent="0.15">
      <c r="A37" s="22"/>
      <c r="B37" s="35"/>
      <c r="C37" s="1242" t="s">
        <v>568</v>
      </c>
      <c r="D37" s="1243"/>
      <c r="E37" s="1244"/>
      <c r="F37" s="36">
        <v>0.33</v>
      </c>
      <c r="G37" s="37">
        <v>0.46</v>
      </c>
      <c r="H37" s="37">
        <v>0.85</v>
      </c>
      <c r="I37" s="37">
        <v>0.39</v>
      </c>
      <c r="J37" s="38">
        <v>0.26</v>
      </c>
      <c r="K37" s="22"/>
      <c r="L37" s="22"/>
      <c r="M37" s="22"/>
      <c r="N37" s="22"/>
      <c r="O37" s="22"/>
      <c r="P37" s="22"/>
    </row>
    <row r="38" spans="1:16" ht="39" customHeight="1" x14ac:dyDescent="0.15">
      <c r="A38" s="22"/>
      <c r="B38" s="35"/>
      <c r="C38" s="1242" t="s">
        <v>569</v>
      </c>
      <c r="D38" s="1243"/>
      <c r="E38" s="1244"/>
      <c r="F38" s="36">
        <v>0.25</v>
      </c>
      <c r="G38" s="37">
        <v>0.2</v>
      </c>
      <c r="H38" s="37">
        <v>0.05</v>
      </c>
      <c r="I38" s="37">
        <v>7.0000000000000007E-2</v>
      </c>
      <c r="J38" s="38">
        <v>0.04</v>
      </c>
      <c r="K38" s="22"/>
      <c r="L38" s="22"/>
      <c r="M38" s="22"/>
      <c r="N38" s="22"/>
      <c r="O38" s="22"/>
      <c r="P38" s="22"/>
    </row>
    <row r="39" spans="1:16" ht="39" customHeight="1" x14ac:dyDescent="0.15">
      <c r="A39" s="22"/>
      <c r="B39" s="35"/>
      <c r="C39" s="1242" t="s">
        <v>570</v>
      </c>
      <c r="D39" s="1243"/>
      <c r="E39" s="1244"/>
      <c r="F39" s="36">
        <v>0.01</v>
      </c>
      <c r="G39" s="37">
        <v>0</v>
      </c>
      <c r="H39" s="37">
        <v>0</v>
      </c>
      <c r="I39" s="37">
        <v>0.02</v>
      </c>
      <c r="J39" s="38">
        <v>0.04</v>
      </c>
      <c r="K39" s="22"/>
      <c r="L39" s="22"/>
      <c r="M39" s="22"/>
      <c r="N39" s="22"/>
      <c r="O39" s="22"/>
      <c r="P39" s="22"/>
    </row>
    <row r="40" spans="1:16" ht="39" customHeight="1" x14ac:dyDescent="0.15">
      <c r="A40" s="22"/>
      <c r="B40" s="35"/>
      <c r="C40" s="1242" t="s">
        <v>571</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573</v>
      </c>
      <c r="D43" s="1246"/>
      <c r="E43" s="1247"/>
      <c r="F43" s="41">
        <v>26.51</v>
      </c>
      <c r="G43" s="42">
        <v>20.72</v>
      </c>
      <c r="H43" s="42">
        <v>17.760000000000002</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hsag31+beOHdNo0yRvfkbOXIP8lUA2UUu40wHmzAouLXEWoDUrPkx7LSA/bEoE2jkr5erzZFQqexccNCsB81A==" saltValue="rMpNvr+gltLG1X0CDh9a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873</v>
      </c>
      <c r="L45" s="60">
        <v>1231</v>
      </c>
      <c r="M45" s="60">
        <v>1240</v>
      </c>
      <c r="N45" s="60">
        <v>1172</v>
      </c>
      <c r="O45" s="61">
        <v>1200</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52"/>
      <c r="C48" s="1253"/>
      <c r="D48" s="62"/>
      <c r="E48" s="1258" t="s">
        <v>14</v>
      </c>
      <c r="F48" s="1258"/>
      <c r="G48" s="1258"/>
      <c r="H48" s="1258"/>
      <c r="I48" s="1258"/>
      <c r="J48" s="1259"/>
      <c r="K48" s="63">
        <v>216</v>
      </c>
      <c r="L48" s="64" t="s">
        <v>513</v>
      </c>
      <c r="M48" s="64" t="s">
        <v>513</v>
      </c>
      <c r="N48" s="64" t="s">
        <v>513</v>
      </c>
      <c r="O48" s="65" t="s">
        <v>513</v>
      </c>
      <c r="P48" s="48"/>
      <c r="Q48" s="48"/>
      <c r="R48" s="48"/>
      <c r="S48" s="48"/>
      <c r="T48" s="48"/>
      <c r="U48" s="48"/>
    </row>
    <row r="49" spans="1:21" ht="30.75" customHeight="1" x14ac:dyDescent="0.15">
      <c r="A49" s="48"/>
      <c r="B49" s="1252"/>
      <c r="C49" s="1253"/>
      <c r="D49" s="62"/>
      <c r="E49" s="1258" t="s">
        <v>15</v>
      </c>
      <c r="F49" s="1258"/>
      <c r="G49" s="1258"/>
      <c r="H49" s="1258"/>
      <c r="I49" s="1258"/>
      <c r="J49" s="1259"/>
      <c r="K49" s="63">
        <v>21</v>
      </c>
      <c r="L49" s="64">
        <v>18</v>
      </c>
      <c r="M49" s="64">
        <v>42</v>
      </c>
      <c r="N49" s="64">
        <v>118</v>
      </c>
      <c r="O49" s="65">
        <v>115</v>
      </c>
      <c r="P49" s="48"/>
      <c r="Q49" s="48"/>
      <c r="R49" s="48"/>
      <c r="S49" s="48"/>
      <c r="T49" s="48"/>
      <c r="U49" s="48"/>
    </row>
    <row r="50" spans="1:21" ht="30.75" customHeight="1" x14ac:dyDescent="0.15">
      <c r="A50" s="48"/>
      <c r="B50" s="1252"/>
      <c r="C50" s="1253"/>
      <c r="D50" s="62"/>
      <c r="E50" s="1258" t="s">
        <v>16</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t="s">
        <v>513</v>
      </c>
      <c r="O51" s="65" t="s">
        <v>513</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944</v>
      </c>
      <c r="L52" s="64">
        <v>993</v>
      </c>
      <c r="M52" s="64">
        <v>1008</v>
      </c>
      <c r="N52" s="64">
        <v>1009</v>
      </c>
      <c r="O52" s="65">
        <v>1047</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166</v>
      </c>
      <c r="L53" s="69">
        <v>256</v>
      </c>
      <c r="M53" s="69">
        <v>274</v>
      </c>
      <c r="N53" s="69">
        <v>281</v>
      </c>
      <c r="O53" s="70">
        <v>268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S19t6VCBmRIejxkhny1V/8J4EMHyQxSHEeZxXoVtN4D4Ibq1yn23w6AgVzuq9p2TGumGVe++PD8DzndRTLcqg==" saltValue="A4H195k+lBpUmGHT/xfI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6" t="s">
        <v>29</v>
      </c>
      <c r="C41" s="1277"/>
      <c r="D41" s="102"/>
      <c r="E41" s="1282" t="s">
        <v>30</v>
      </c>
      <c r="F41" s="1282"/>
      <c r="G41" s="1282"/>
      <c r="H41" s="1283"/>
      <c r="I41" s="103">
        <v>8976</v>
      </c>
      <c r="J41" s="104">
        <v>10977</v>
      </c>
      <c r="K41" s="104">
        <v>11385</v>
      </c>
      <c r="L41" s="104">
        <v>11141</v>
      </c>
      <c r="M41" s="105">
        <v>10821</v>
      </c>
    </row>
    <row r="42" spans="2:13" ht="27.75" customHeight="1" x14ac:dyDescent="0.15">
      <c r="B42" s="1278"/>
      <c r="C42" s="1279"/>
      <c r="D42" s="106"/>
      <c r="E42" s="1284" t="s">
        <v>31</v>
      </c>
      <c r="F42" s="1284"/>
      <c r="G42" s="1284"/>
      <c r="H42" s="1285"/>
      <c r="I42" s="107" t="s">
        <v>513</v>
      </c>
      <c r="J42" s="108" t="s">
        <v>513</v>
      </c>
      <c r="K42" s="108" t="s">
        <v>513</v>
      </c>
      <c r="L42" s="108" t="s">
        <v>513</v>
      </c>
      <c r="M42" s="109" t="s">
        <v>513</v>
      </c>
    </row>
    <row r="43" spans="2:13" ht="27.75" customHeight="1" x14ac:dyDescent="0.15">
      <c r="B43" s="1278"/>
      <c r="C43" s="1279"/>
      <c r="D43" s="106"/>
      <c r="E43" s="1284" t="s">
        <v>32</v>
      </c>
      <c r="F43" s="1284"/>
      <c r="G43" s="1284"/>
      <c r="H43" s="1285"/>
      <c r="I43" s="107">
        <v>1606</v>
      </c>
      <c r="J43" s="108" t="s">
        <v>513</v>
      </c>
      <c r="K43" s="108" t="s">
        <v>513</v>
      </c>
      <c r="L43" s="108" t="s">
        <v>513</v>
      </c>
      <c r="M43" s="109" t="s">
        <v>513</v>
      </c>
    </row>
    <row r="44" spans="2:13" ht="27.75" customHeight="1" x14ac:dyDescent="0.15">
      <c r="B44" s="1278"/>
      <c r="C44" s="1279"/>
      <c r="D44" s="106"/>
      <c r="E44" s="1284" t="s">
        <v>33</v>
      </c>
      <c r="F44" s="1284"/>
      <c r="G44" s="1284"/>
      <c r="H44" s="1285"/>
      <c r="I44" s="107">
        <v>1759</v>
      </c>
      <c r="J44" s="108">
        <v>1752</v>
      </c>
      <c r="K44" s="108">
        <v>1709</v>
      </c>
      <c r="L44" s="108">
        <v>1623</v>
      </c>
      <c r="M44" s="109">
        <v>1218</v>
      </c>
    </row>
    <row r="45" spans="2:13" ht="27.75" customHeight="1" x14ac:dyDescent="0.15">
      <c r="B45" s="1278"/>
      <c r="C45" s="1279"/>
      <c r="D45" s="106"/>
      <c r="E45" s="1284" t="s">
        <v>34</v>
      </c>
      <c r="F45" s="1284"/>
      <c r="G45" s="1284"/>
      <c r="H45" s="1285"/>
      <c r="I45" s="107">
        <v>1280</v>
      </c>
      <c r="J45" s="108">
        <v>1211</v>
      </c>
      <c r="K45" s="108">
        <v>1157</v>
      </c>
      <c r="L45" s="108">
        <v>1067</v>
      </c>
      <c r="M45" s="109">
        <v>1010</v>
      </c>
    </row>
    <row r="46" spans="2:13" ht="27.75" customHeight="1" x14ac:dyDescent="0.15">
      <c r="B46" s="1278"/>
      <c r="C46" s="1279"/>
      <c r="D46" s="110"/>
      <c r="E46" s="1284" t="s">
        <v>35</v>
      </c>
      <c r="F46" s="1284"/>
      <c r="G46" s="1284"/>
      <c r="H46" s="1285"/>
      <c r="I46" s="107" t="s">
        <v>513</v>
      </c>
      <c r="J46" s="108" t="s">
        <v>513</v>
      </c>
      <c r="K46" s="108" t="s">
        <v>513</v>
      </c>
      <c r="L46" s="108" t="s">
        <v>513</v>
      </c>
      <c r="M46" s="109" t="s">
        <v>513</v>
      </c>
    </row>
    <row r="47" spans="2:13" ht="27.75" customHeight="1" x14ac:dyDescent="0.15">
      <c r="B47" s="1278"/>
      <c r="C47" s="1279"/>
      <c r="D47" s="111"/>
      <c r="E47" s="1286" t="s">
        <v>36</v>
      </c>
      <c r="F47" s="1287"/>
      <c r="G47" s="1287"/>
      <c r="H47" s="1288"/>
      <c r="I47" s="107" t="s">
        <v>513</v>
      </c>
      <c r="J47" s="108" t="s">
        <v>513</v>
      </c>
      <c r="K47" s="108" t="s">
        <v>513</v>
      </c>
      <c r="L47" s="108" t="s">
        <v>513</v>
      </c>
      <c r="M47" s="109" t="s">
        <v>513</v>
      </c>
    </row>
    <row r="48" spans="2:13" ht="27.75" customHeight="1" x14ac:dyDescent="0.15">
      <c r="B48" s="1278"/>
      <c r="C48" s="1279"/>
      <c r="D48" s="106"/>
      <c r="E48" s="1284" t="s">
        <v>37</v>
      </c>
      <c r="F48" s="1284"/>
      <c r="G48" s="1284"/>
      <c r="H48" s="1285"/>
      <c r="I48" s="107" t="s">
        <v>513</v>
      </c>
      <c r="J48" s="108" t="s">
        <v>513</v>
      </c>
      <c r="K48" s="108" t="s">
        <v>513</v>
      </c>
      <c r="L48" s="108" t="s">
        <v>513</v>
      </c>
      <c r="M48" s="109" t="s">
        <v>513</v>
      </c>
    </row>
    <row r="49" spans="2:13" ht="27.75" customHeight="1" x14ac:dyDescent="0.15">
      <c r="B49" s="1280"/>
      <c r="C49" s="1281"/>
      <c r="D49" s="106"/>
      <c r="E49" s="1284" t="s">
        <v>38</v>
      </c>
      <c r="F49" s="1284"/>
      <c r="G49" s="1284"/>
      <c r="H49" s="1285"/>
      <c r="I49" s="107" t="s">
        <v>513</v>
      </c>
      <c r="J49" s="108" t="s">
        <v>513</v>
      </c>
      <c r="K49" s="108" t="s">
        <v>513</v>
      </c>
      <c r="L49" s="108" t="s">
        <v>513</v>
      </c>
      <c r="M49" s="109" t="s">
        <v>513</v>
      </c>
    </row>
    <row r="50" spans="2:13" ht="27.75" customHeight="1" x14ac:dyDescent="0.15">
      <c r="B50" s="1289" t="s">
        <v>39</v>
      </c>
      <c r="C50" s="1290"/>
      <c r="D50" s="112"/>
      <c r="E50" s="1284" t="s">
        <v>40</v>
      </c>
      <c r="F50" s="1284"/>
      <c r="G50" s="1284"/>
      <c r="H50" s="1285"/>
      <c r="I50" s="107">
        <v>6178</v>
      </c>
      <c r="J50" s="108">
        <v>6133</v>
      </c>
      <c r="K50" s="108">
        <v>5895</v>
      </c>
      <c r="L50" s="108">
        <v>5650</v>
      </c>
      <c r="M50" s="109">
        <v>5640</v>
      </c>
    </row>
    <row r="51" spans="2:13" ht="27.75" customHeight="1" x14ac:dyDescent="0.15">
      <c r="B51" s="1278"/>
      <c r="C51" s="1279"/>
      <c r="D51" s="106"/>
      <c r="E51" s="1284" t="s">
        <v>41</v>
      </c>
      <c r="F51" s="1284"/>
      <c r="G51" s="1284"/>
      <c r="H51" s="1285"/>
      <c r="I51" s="107">
        <v>27</v>
      </c>
      <c r="J51" s="108">
        <v>17</v>
      </c>
      <c r="K51" s="108">
        <v>8</v>
      </c>
      <c r="L51" s="108">
        <v>3</v>
      </c>
      <c r="M51" s="109">
        <v>1</v>
      </c>
    </row>
    <row r="52" spans="2:13" ht="27.75" customHeight="1" x14ac:dyDescent="0.15">
      <c r="B52" s="1280"/>
      <c r="C52" s="1281"/>
      <c r="D52" s="106"/>
      <c r="E52" s="1284" t="s">
        <v>42</v>
      </c>
      <c r="F52" s="1284"/>
      <c r="G52" s="1284"/>
      <c r="H52" s="1285"/>
      <c r="I52" s="107">
        <v>11415</v>
      </c>
      <c r="J52" s="108">
        <v>11251</v>
      </c>
      <c r="K52" s="108">
        <v>11643</v>
      </c>
      <c r="L52" s="108">
        <v>11478</v>
      </c>
      <c r="M52" s="109">
        <v>10972</v>
      </c>
    </row>
    <row r="53" spans="2:13" ht="27.75" customHeight="1" thickBot="1" x14ac:dyDescent="0.2">
      <c r="B53" s="1291" t="s">
        <v>43</v>
      </c>
      <c r="C53" s="1292"/>
      <c r="D53" s="113"/>
      <c r="E53" s="1293" t="s">
        <v>44</v>
      </c>
      <c r="F53" s="1293"/>
      <c r="G53" s="1293"/>
      <c r="H53" s="1294"/>
      <c r="I53" s="114">
        <v>-3998</v>
      </c>
      <c r="J53" s="115">
        <v>-3461</v>
      </c>
      <c r="K53" s="115">
        <v>-3296</v>
      </c>
      <c r="L53" s="115">
        <v>-3300</v>
      </c>
      <c r="M53" s="116">
        <v>-3564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In/9aJwMGKvjixYwJRjnEHncBBugZ4VH7NCVSEyUmIfoVAAFqSmafl+gfQjuhYo8rztqYIThz8RMh6WqFMUaQ==" saltValue="NJYfar2Ze7XWYoK52I3T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8"/>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47</v>
      </c>
      <c r="D55" s="1303"/>
      <c r="E55" s="1304"/>
      <c r="F55" s="128">
        <v>1488</v>
      </c>
      <c r="G55" s="128">
        <v>1491</v>
      </c>
      <c r="H55" s="129">
        <v>1579</v>
      </c>
    </row>
    <row r="56" spans="2:8" ht="52.5" customHeight="1" x14ac:dyDescent="0.15">
      <c r="B56" s="130"/>
      <c r="C56" s="1305" t="s">
        <v>48</v>
      </c>
      <c r="D56" s="1305"/>
      <c r="E56" s="1306"/>
      <c r="F56" s="131">
        <v>2233</v>
      </c>
      <c r="G56" s="131">
        <v>2139</v>
      </c>
      <c r="H56" s="132">
        <v>2044</v>
      </c>
    </row>
    <row r="57" spans="2:8" ht="53.25" customHeight="1" x14ac:dyDescent="0.15">
      <c r="B57" s="130"/>
      <c r="C57" s="1307" t="s">
        <v>49</v>
      </c>
      <c r="D57" s="1307"/>
      <c r="E57" s="1308"/>
      <c r="F57" s="133">
        <v>2856</v>
      </c>
      <c r="G57" s="133">
        <v>2759</v>
      </c>
      <c r="H57" s="134">
        <v>2987</v>
      </c>
    </row>
    <row r="58" spans="2:8" ht="45.75" customHeight="1" x14ac:dyDescent="0.15">
      <c r="B58" s="135"/>
      <c r="C58" s="1295" t="s">
        <v>594</v>
      </c>
      <c r="D58" s="1296"/>
      <c r="E58" s="1297"/>
      <c r="F58" s="136">
        <v>1126</v>
      </c>
      <c r="G58" s="136">
        <v>1085</v>
      </c>
      <c r="H58" s="137">
        <v>1047</v>
      </c>
    </row>
    <row r="59" spans="2:8" ht="45.75" customHeight="1" x14ac:dyDescent="0.15">
      <c r="B59" s="135"/>
      <c r="C59" s="1295" t="s">
        <v>595</v>
      </c>
      <c r="D59" s="1296"/>
      <c r="E59" s="1297"/>
      <c r="F59" s="136">
        <v>701</v>
      </c>
      <c r="G59" s="136">
        <v>699</v>
      </c>
      <c r="H59" s="137">
        <v>667</v>
      </c>
    </row>
    <row r="60" spans="2:8" ht="45.75" customHeight="1" x14ac:dyDescent="0.15">
      <c r="B60" s="135"/>
      <c r="C60" s="1295" t="s">
        <v>596</v>
      </c>
      <c r="D60" s="1296"/>
      <c r="E60" s="1297"/>
      <c r="F60" s="136">
        <v>189</v>
      </c>
      <c r="G60" s="136">
        <v>188</v>
      </c>
      <c r="H60" s="137">
        <v>516</v>
      </c>
    </row>
    <row r="61" spans="2:8" ht="45.75" customHeight="1" x14ac:dyDescent="0.15">
      <c r="B61" s="135"/>
      <c r="C61" s="1295" t="s">
        <v>597</v>
      </c>
      <c r="D61" s="1296"/>
      <c r="E61" s="1297"/>
      <c r="F61" s="136">
        <v>262</v>
      </c>
      <c r="G61" s="136">
        <v>262</v>
      </c>
      <c r="H61" s="137">
        <v>262</v>
      </c>
    </row>
    <row r="62" spans="2:8" ht="45.75" customHeight="1" thickBot="1" x14ac:dyDescent="0.2">
      <c r="B62" s="138"/>
      <c r="C62" s="1298" t="s">
        <v>598</v>
      </c>
      <c r="D62" s="1299"/>
      <c r="E62" s="1300"/>
      <c r="F62" s="139">
        <v>196</v>
      </c>
      <c r="G62" s="139">
        <v>190</v>
      </c>
      <c r="H62" s="140">
        <v>186</v>
      </c>
    </row>
    <row r="63" spans="2:8" ht="52.5" customHeight="1" thickBot="1" x14ac:dyDescent="0.2">
      <c r="B63" s="141"/>
      <c r="C63" s="1301" t="s">
        <v>50</v>
      </c>
      <c r="D63" s="1301"/>
      <c r="E63" s="1302"/>
      <c r="F63" s="142">
        <v>6576</v>
      </c>
      <c r="G63" s="142">
        <v>6389</v>
      </c>
      <c r="H63" s="143">
        <v>6609</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sheetData>
  <sheetProtection algorithmName="SHA-512" hashValue="NcpE4E+dv44i351s2F2FauOPK18nRXe+x+pSiDgECEGIDbHqROQHtbR8wF1DGuCLCjBN1GtOTNGGpqbAkuO/EA==" saltValue="UV9Q35jFqgh4jAIyqWbV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602</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555</v>
      </c>
      <c r="BQ50" s="1322"/>
      <c r="BR50" s="1322"/>
      <c r="BS50" s="1322"/>
      <c r="BT50" s="1322"/>
      <c r="BU50" s="1322"/>
      <c r="BV50" s="1322"/>
      <c r="BW50" s="1322"/>
      <c r="BX50" s="1322" t="s">
        <v>556</v>
      </c>
      <c r="BY50" s="1322"/>
      <c r="BZ50" s="1322"/>
      <c r="CA50" s="1322"/>
      <c r="CB50" s="1322"/>
      <c r="CC50" s="1322"/>
      <c r="CD50" s="1322"/>
      <c r="CE50" s="1322"/>
      <c r="CF50" s="1322" t="s">
        <v>557</v>
      </c>
      <c r="CG50" s="1322"/>
      <c r="CH50" s="1322"/>
      <c r="CI50" s="1322"/>
      <c r="CJ50" s="1322"/>
      <c r="CK50" s="1322"/>
      <c r="CL50" s="1322"/>
      <c r="CM50" s="1322"/>
      <c r="CN50" s="1322" t="s">
        <v>558</v>
      </c>
      <c r="CO50" s="1322"/>
      <c r="CP50" s="1322"/>
      <c r="CQ50" s="1322"/>
      <c r="CR50" s="1322"/>
      <c r="CS50" s="1322"/>
      <c r="CT50" s="1322"/>
      <c r="CU50" s="1322"/>
      <c r="CV50" s="1322" t="s">
        <v>559</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603</v>
      </c>
      <c r="AO51" s="1326"/>
      <c r="AP51" s="1326"/>
      <c r="AQ51" s="1326"/>
      <c r="AR51" s="1326"/>
      <c r="AS51" s="1326"/>
      <c r="AT51" s="1326"/>
      <c r="AU51" s="1326"/>
      <c r="AV51" s="1326"/>
      <c r="AW51" s="1326"/>
      <c r="AX51" s="1326"/>
      <c r="AY51" s="1326"/>
      <c r="AZ51" s="1326"/>
      <c r="BA51" s="1326"/>
      <c r="BB51" s="1326" t="s">
        <v>604</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3"/>
      <c r="CW51" s="1324"/>
      <c r="CX51" s="1324"/>
      <c r="CY51" s="1324"/>
      <c r="CZ51" s="1324"/>
      <c r="DA51" s="1324"/>
      <c r="DB51" s="1324"/>
      <c r="DC51" s="1324"/>
    </row>
    <row r="52" spans="1:109" ht="13.5"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605</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4">
        <v>72.2</v>
      </c>
      <c r="BY53" s="1324"/>
      <c r="BZ53" s="1324"/>
      <c r="CA53" s="1324"/>
      <c r="CB53" s="1324"/>
      <c r="CC53" s="1324"/>
      <c r="CD53" s="1324"/>
      <c r="CE53" s="1324"/>
      <c r="CF53" s="1324">
        <v>71.7</v>
      </c>
      <c r="CG53" s="1324"/>
      <c r="CH53" s="1324"/>
      <c r="CI53" s="1324"/>
      <c r="CJ53" s="1324"/>
      <c r="CK53" s="1324"/>
      <c r="CL53" s="1324"/>
      <c r="CM53" s="1324"/>
      <c r="CN53" s="1324">
        <v>75.099999999999994</v>
      </c>
      <c r="CO53" s="1324"/>
      <c r="CP53" s="1324"/>
      <c r="CQ53" s="1324"/>
      <c r="CR53" s="1324"/>
      <c r="CS53" s="1324"/>
      <c r="CT53" s="1324"/>
      <c r="CU53" s="1324"/>
      <c r="CV53" s="1323"/>
      <c r="CW53" s="1324"/>
      <c r="CX53" s="1324"/>
      <c r="CY53" s="1324"/>
      <c r="CZ53" s="1324"/>
      <c r="DA53" s="1324"/>
      <c r="DB53" s="1324"/>
      <c r="DC53" s="1324"/>
    </row>
    <row r="54" spans="1:109" ht="13.5"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3"/>
      <c r="B55" s="395"/>
      <c r="G55" s="1318"/>
      <c r="H55" s="1318"/>
      <c r="I55" s="1318"/>
      <c r="J55" s="1318"/>
      <c r="K55" s="1325"/>
      <c r="L55" s="1325"/>
      <c r="M55" s="1325"/>
      <c r="N55" s="1325"/>
      <c r="AN55" s="1322" t="s">
        <v>606</v>
      </c>
      <c r="AO55" s="1322"/>
      <c r="AP55" s="1322"/>
      <c r="AQ55" s="1322"/>
      <c r="AR55" s="1322"/>
      <c r="AS55" s="1322"/>
      <c r="AT55" s="1322"/>
      <c r="AU55" s="1322"/>
      <c r="AV55" s="1322"/>
      <c r="AW55" s="1322"/>
      <c r="AX55" s="1322"/>
      <c r="AY55" s="1322"/>
      <c r="AZ55" s="1322"/>
      <c r="BA55" s="1322"/>
      <c r="BB55" s="1326" t="s">
        <v>604</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3"/>
      <c r="CW55" s="1324"/>
      <c r="CX55" s="1324"/>
      <c r="CY55" s="1324"/>
      <c r="CZ55" s="1324"/>
      <c r="DA55" s="1324"/>
      <c r="DB55" s="1324"/>
      <c r="DC55" s="1324"/>
    </row>
    <row r="56" spans="1:109" ht="13.5"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ht="13.5"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605</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4">
        <v>52.1</v>
      </c>
      <c r="BY57" s="1324"/>
      <c r="BZ57" s="1324"/>
      <c r="CA57" s="1324"/>
      <c r="CB57" s="1324"/>
      <c r="CC57" s="1324"/>
      <c r="CD57" s="1324"/>
      <c r="CE57" s="1324"/>
      <c r="CF57" s="1324">
        <v>59.1</v>
      </c>
      <c r="CG57" s="1324"/>
      <c r="CH57" s="1324"/>
      <c r="CI57" s="1324"/>
      <c r="CJ57" s="1324"/>
      <c r="CK57" s="1324"/>
      <c r="CL57" s="1324"/>
      <c r="CM57" s="1324"/>
      <c r="CN57" s="1324">
        <v>59.8</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ht="13.5"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ht="13.5"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609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602</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555</v>
      </c>
      <c r="BQ72" s="1322"/>
      <c r="BR72" s="1322"/>
      <c r="BS72" s="1322"/>
      <c r="BT72" s="1322"/>
      <c r="BU72" s="1322"/>
      <c r="BV72" s="1322"/>
      <c r="BW72" s="1322"/>
      <c r="BX72" s="1322" t="s">
        <v>556</v>
      </c>
      <c r="BY72" s="1322"/>
      <c r="BZ72" s="1322"/>
      <c r="CA72" s="1322"/>
      <c r="CB72" s="1322"/>
      <c r="CC72" s="1322"/>
      <c r="CD72" s="1322"/>
      <c r="CE72" s="1322"/>
      <c r="CF72" s="1322" t="s">
        <v>557</v>
      </c>
      <c r="CG72" s="1322"/>
      <c r="CH72" s="1322"/>
      <c r="CI72" s="1322"/>
      <c r="CJ72" s="1322"/>
      <c r="CK72" s="1322"/>
      <c r="CL72" s="1322"/>
      <c r="CM72" s="1322"/>
      <c r="CN72" s="1322" t="s">
        <v>558</v>
      </c>
      <c r="CO72" s="1322"/>
      <c r="CP72" s="1322"/>
      <c r="CQ72" s="1322"/>
      <c r="CR72" s="1322"/>
      <c r="CS72" s="1322"/>
      <c r="CT72" s="1322"/>
      <c r="CU72" s="1322"/>
      <c r="CV72" s="1322" t="s">
        <v>559</v>
      </c>
      <c r="CW72" s="1322"/>
      <c r="CX72" s="1322"/>
      <c r="CY72" s="1322"/>
      <c r="CZ72" s="1322"/>
      <c r="DA72" s="1322"/>
      <c r="DB72" s="1322"/>
      <c r="DC72" s="1322"/>
    </row>
    <row r="73" spans="2:107" ht="13.5" x14ac:dyDescent="0.15">
      <c r="B73" s="395"/>
      <c r="G73" s="1329"/>
      <c r="H73" s="1329"/>
      <c r="I73" s="1329"/>
      <c r="J73" s="1329"/>
      <c r="K73" s="1330"/>
      <c r="L73" s="1330"/>
      <c r="M73" s="1330"/>
      <c r="N73" s="1330"/>
      <c r="AM73" s="404"/>
      <c r="AN73" s="1326" t="s">
        <v>603</v>
      </c>
      <c r="AO73" s="1326"/>
      <c r="AP73" s="1326"/>
      <c r="AQ73" s="1326"/>
      <c r="AR73" s="1326"/>
      <c r="AS73" s="1326"/>
      <c r="AT73" s="1326"/>
      <c r="AU73" s="1326"/>
      <c r="AV73" s="1326"/>
      <c r="AW73" s="1326"/>
      <c r="AX73" s="1326"/>
      <c r="AY73" s="1326"/>
      <c r="AZ73" s="1326"/>
      <c r="BA73" s="1326"/>
      <c r="BB73" s="1326" t="s">
        <v>604</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608</v>
      </c>
      <c r="BC75" s="1326"/>
      <c r="BD75" s="1326"/>
      <c r="BE75" s="1326"/>
      <c r="BF75" s="1326"/>
      <c r="BG75" s="1326"/>
      <c r="BH75" s="1326"/>
      <c r="BI75" s="1326"/>
      <c r="BJ75" s="1326"/>
      <c r="BK75" s="1326"/>
      <c r="BL75" s="1326"/>
      <c r="BM75" s="1326"/>
      <c r="BN75" s="1326"/>
      <c r="BO75" s="1326"/>
      <c r="BP75" s="1324">
        <v>4.2</v>
      </c>
      <c r="BQ75" s="1324"/>
      <c r="BR75" s="1324"/>
      <c r="BS75" s="1324"/>
      <c r="BT75" s="1324"/>
      <c r="BU75" s="1324"/>
      <c r="BV75" s="1324"/>
      <c r="BW75" s="1324"/>
      <c r="BX75" s="1324">
        <v>4.3</v>
      </c>
      <c r="BY75" s="1324"/>
      <c r="BZ75" s="1324"/>
      <c r="CA75" s="1324"/>
      <c r="CB75" s="1324"/>
      <c r="CC75" s="1324"/>
      <c r="CD75" s="1324"/>
      <c r="CE75" s="1324"/>
      <c r="CF75" s="1324">
        <v>5.0999999999999996</v>
      </c>
      <c r="CG75" s="1324"/>
      <c r="CH75" s="1324"/>
      <c r="CI75" s="1324"/>
      <c r="CJ75" s="1324"/>
      <c r="CK75" s="1324"/>
      <c r="CL75" s="1324"/>
      <c r="CM75" s="1324"/>
      <c r="CN75" s="1324">
        <v>6</v>
      </c>
      <c r="CO75" s="1324"/>
      <c r="CP75" s="1324"/>
      <c r="CQ75" s="1324"/>
      <c r="CR75" s="1324"/>
      <c r="CS75" s="1324"/>
      <c r="CT75" s="1324"/>
      <c r="CU75" s="1324"/>
      <c r="CV75" s="1324">
        <v>6.1</v>
      </c>
      <c r="CW75" s="1324"/>
      <c r="CX75" s="1324"/>
      <c r="CY75" s="1324"/>
      <c r="CZ75" s="1324"/>
      <c r="DA75" s="1324"/>
      <c r="DB75" s="1324"/>
      <c r="DC75" s="1324"/>
    </row>
    <row r="76" spans="2:107" ht="13.5"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95"/>
      <c r="G77" s="1318"/>
      <c r="H77" s="1318"/>
      <c r="I77" s="1318"/>
      <c r="J77" s="1318"/>
      <c r="K77" s="1330"/>
      <c r="L77" s="1330"/>
      <c r="M77" s="1330"/>
      <c r="N77" s="1330"/>
      <c r="AN77" s="1322" t="s">
        <v>606</v>
      </c>
      <c r="AO77" s="1322"/>
      <c r="AP77" s="1322"/>
      <c r="AQ77" s="1322"/>
      <c r="AR77" s="1322"/>
      <c r="AS77" s="1322"/>
      <c r="AT77" s="1322"/>
      <c r="AU77" s="1322"/>
      <c r="AV77" s="1322"/>
      <c r="AW77" s="1322"/>
      <c r="AX77" s="1322"/>
      <c r="AY77" s="1322"/>
      <c r="AZ77" s="1322"/>
      <c r="BA77" s="1322"/>
      <c r="BB77" s="1326" t="s">
        <v>604</v>
      </c>
      <c r="BC77" s="1326"/>
      <c r="BD77" s="1326"/>
      <c r="BE77" s="1326"/>
      <c r="BF77" s="1326"/>
      <c r="BG77" s="1326"/>
      <c r="BH77" s="1326"/>
      <c r="BI77" s="1326"/>
      <c r="BJ77" s="1326"/>
      <c r="BK77" s="1326"/>
      <c r="BL77" s="1326"/>
      <c r="BM77" s="1326"/>
      <c r="BN77" s="1326"/>
      <c r="BO77" s="1326"/>
      <c r="BP77" s="1324">
        <v>20.2</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3.1</v>
      </c>
      <c r="CW77" s="1324"/>
      <c r="CX77" s="1324"/>
      <c r="CY77" s="1324"/>
      <c r="CZ77" s="1324"/>
      <c r="DA77" s="1324"/>
      <c r="DB77" s="1324"/>
      <c r="DC77" s="1324"/>
    </row>
    <row r="78" spans="2:107" ht="13.5"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608</v>
      </c>
      <c r="BC79" s="1326"/>
      <c r="BD79" s="1326"/>
      <c r="BE79" s="1326"/>
      <c r="BF79" s="1326"/>
      <c r="BG79" s="1326"/>
      <c r="BH79" s="1326"/>
      <c r="BI79" s="1326"/>
      <c r="BJ79" s="1326"/>
      <c r="BK79" s="1326"/>
      <c r="BL79" s="1326"/>
      <c r="BM79" s="1326"/>
      <c r="BN79" s="1326"/>
      <c r="BO79" s="1326"/>
      <c r="BP79" s="1324">
        <v>9.3000000000000007</v>
      </c>
      <c r="BQ79" s="1324"/>
      <c r="BR79" s="1324"/>
      <c r="BS79" s="1324"/>
      <c r="BT79" s="1324"/>
      <c r="BU79" s="1324"/>
      <c r="BV79" s="1324"/>
      <c r="BW79" s="1324"/>
      <c r="BX79" s="1324">
        <v>7.9</v>
      </c>
      <c r="BY79" s="1324"/>
      <c r="BZ79" s="1324"/>
      <c r="CA79" s="1324"/>
      <c r="CB79" s="1324"/>
      <c r="CC79" s="1324"/>
      <c r="CD79" s="1324"/>
      <c r="CE79" s="1324"/>
      <c r="CF79" s="1324">
        <v>7.9</v>
      </c>
      <c r="CG79" s="1324"/>
      <c r="CH79" s="1324"/>
      <c r="CI79" s="1324"/>
      <c r="CJ79" s="1324"/>
      <c r="CK79" s="1324"/>
      <c r="CL79" s="1324"/>
      <c r="CM79" s="1324"/>
      <c r="CN79" s="1324">
        <v>7.8</v>
      </c>
      <c r="CO79" s="1324"/>
      <c r="CP79" s="1324"/>
      <c r="CQ79" s="1324"/>
      <c r="CR79" s="1324"/>
      <c r="CS79" s="1324"/>
      <c r="CT79" s="1324"/>
      <c r="CU79" s="1324"/>
      <c r="CV79" s="1324">
        <v>7.9</v>
      </c>
      <c r="CW79" s="1324"/>
      <c r="CX79" s="1324"/>
      <c r="CY79" s="1324"/>
      <c r="CZ79" s="1324"/>
      <c r="DA79" s="1324"/>
      <c r="DB79" s="1324"/>
      <c r="DC79" s="1324"/>
    </row>
    <row r="80" spans="2:107" ht="13.5"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ePNksdPVUyah11kiA1UapzTZbU7gg1UVfA68PjQ2IJsBfKHrUFc69epwBoD3u6T1KJIIdn92I7SxZ3VbLl5EQ==" saltValue="Z5DtuD1ZF9dw6qJBOzn2Y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50xFMIuzWrNNEbQfCUIZlVIMxQBSEP0jrALtOZCTtlU/DoZGrqx1A9Rn4wm0aTG4lVHSxxoihLWKImRTSmbr3A==" saltValue="GsxKiu4CCtz1krQOC3xe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7fn8Tbx8fxezqKPwpXjDtJL8AlfxgoccvrBXUHGRiF/T7X3nIDWayv43Bl6wE2BTbG10EjQ1ElA5aocu0BQXpg==" saltValue="ErhDfm58MyP1u79Z3qUv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77706</v>
      </c>
      <c r="E3" s="162"/>
      <c r="F3" s="163">
        <v>106092</v>
      </c>
      <c r="G3" s="164"/>
      <c r="H3" s="165"/>
    </row>
    <row r="4" spans="1:8" x14ac:dyDescent="0.15">
      <c r="A4" s="166"/>
      <c r="B4" s="167"/>
      <c r="C4" s="168"/>
      <c r="D4" s="169">
        <v>37235</v>
      </c>
      <c r="E4" s="170"/>
      <c r="F4" s="171">
        <v>44299</v>
      </c>
      <c r="G4" s="172"/>
      <c r="H4" s="173"/>
    </row>
    <row r="5" spans="1:8" x14ac:dyDescent="0.15">
      <c r="A5" s="154" t="s">
        <v>547</v>
      </c>
      <c r="B5" s="159"/>
      <c r="C5" s="160"/>
      <c r="D5" s="161">
        <v>85768</v>
      </c>
      <c r="E5" s="162"/>
      <c r="F5" s="163">
        <v>79466</v>
      </c>
      <c r="G5" s="164"/>
      <c r="H5" s="165"/>
    </row>
    <row r="6" spans="1:8" x14ac:dyDescent="0.15">
      <c r="A6" s="166"/>
      <c r="B6" s="167"/>
      <c r="C6" s="168"/>
      <c r="D6" s="169">
        <v>58654</v>
      </c>
      <c r="E6" s="170"/>
      <c r="F6" s="171">
        <v>44645</v>
      </c>
      <c r="G6" s="172"/>
      <c r="H6" s="173"/>
    </row>
    <row r="7" spans="1:8" x14ac:dyDescent="0.15">
      <c r="A7" s="154" t="s">
        <v>548</v>
      </c>
      <c r="B7" s="159"/>
      <c r="C7" s="160"/>
      <c r="D7" s="161">
        <v>144924</v>
      </c>
      <c r="E7" s="162"/>
      <c r="F7" s="163">
        <v>90072</v>
      </c>
      <c r="G7" s="164"/>
      <c r="H7" s="165"/>
    </row>
    <row r="8" spans="1:8" x14ac:dyDescent="0.15">
      <c r="A8" s="166"/>
      <c r="B8" s="167"/>
      <c r="C8" s="168"/>
      <c r="D8" s="169">
        <v>109435</v>
      </c>
      <c r="E8" s="170"/>
      <c r="F8" s="171">
        <v>46083</v>
      </c>
      <c r="G8" s="172"/>
      <c r="H8" s="173"/>
    </row>
    <row r="9" spans="1:8" x14ac:dyDescent="0.15">
      <c r="A9" s="154" t="s">
        <v>549</v>
      </c>
      <c r="B9" s="159"/>
      <c r="C9" s="160"/>
      <c r="D9" s="161">
        <v>94397</v>
      </c>
      <c r="E9" s="162"/>
      <c r="F9" s="163">
        <v>88328</v>
      </c>
      <c r="G9" s="164"/>
      <c r="H9" s="165"/>
    </row>
    <row r="10" spans="1:8" x14ac:dyDescent="0.15">
      <c r="A10" s="166"/>
      <c r="B10" s="167"/>
      <c r="C10" s="168"/>
      <c r="D10" s="169">
        <v>63217</v>
      </c>
      <c r="E10" s="170"/>
      <c r="F10" s="171">
        <v>49013</v>
      </c>
      <c r="G10" s="172"/>
      <c r="H10" s="173"/>
    </row>
    <row r="11" spans="1:8" x14ac:dyDescent="0.15">
      <c r="A11" s="154" t="s">
        <v>550</v>
      </c>
      <c r="B11" s="159"/>
      <c r="C11" s="160"/>
      <c r="D11" s="161">
        <v>103223</v>
      </c>
      <c r="E11" s="162"/>
      <c r="F11" s="163">
        <v>103390</v>
      </c>
      <c r="G11" s="164"/>
      <c r="H11" s="165"/>
    </row>
    <row r="12" spans="1:8" x14ac:dyDescent="0.15">
      <c r="A12" s="166"/>
      <c r="B12" s="167"/>
      <c r="C12" s="174"/>
      <c r="D12" s="169">
        <v>44834</v>
      </c>
      <c r="E12" s="170"/>
      <c r="F12" s="171">
        <v>51269</v>
      </c>
      <c r="G12" s="172"/>
      <c r="H12" s="173"/>
    </row>
    <row r="13" spans="1:8" x14ac:dyDescent="0.15">
      <c r="A13" s="154"/>
      <c r="B13" s="159"/>
      <c r="C13" s="175"/>
      <c r="D13" s="176">
        <v>101204</v>
      </c>
      <c r="E13" s="177"/>
      <c r="F13" s="178">
        <v>93470</v>
      </c>
      <c r="G13" s="179"/>
      <c r="H13" s="165"/>
    </row>
    <row r="14" spans="1:8" x14ac:dyDescent="0.15">
      <c r="A14" s="166"/>
      <c r="B14" s="167"/>
      <c r="C14" s="168"/>
      <c r="D14" s="169">
        <v>62675</v>
      </c>
      <c r="E14" s="170"/>
      <c r="F14" s="171">
        <v>47062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9.7100000000000009</v>
      </c>
      <c r="C19" s="180">
        <f>ROUND(VALUE(SUBSTITUTE(実質収支比率等に係る経年分析!G$48,"▲","-")),2)</f>
        <v>10.62</v>
      </c>
      <c r="D19" s="180">
        <f>ROUND(VALUE(SUBSTITUTE(実質収支比率等に係る経年分析!H$48,"▲","-")),2)</f>
        <v>7.35</v>
      </c>
      <c r="E19" s="180">
        <f>ROUND(VALUE(SUBSTITUTE(実質収支比率等に係る経年分析!I$48,"▲","-")),2)</f>
        <v>6.71</v>
      </c>
      <c r="F19" s="180">
        <f>ROUND(VALUE(SUBSTITUTE(実質収支比率等に係る経年分析!J$48,"▲","-")),2)</f>
        <v>6.16</v>
      </c>
    </row>
    <row r="20" spans="1:11" x14ac:dyDescent="0.15">
      <c r="A20" s="180" t="s">
        <v>54</v>
      </c>
      <c r="B20" s="180">
        <f>ROUND(VALUE(SUBSTITUTE(実質収支比率等に係る経年分析!F$47,"▲","-")),2)</f>
        <v>24.42</v>
      </c>
      <c r="C20" s="180">
        <f>ROUND(VALUE(SUBSTITUTE(実質収支比率等に係る経年分析!G$47,"▲","-")),2)</f>
        <v>24.49</v>
      </c>
      <c r="D20" s="180">
        <f>ROUND(VALUE(SUBSTITUTE(実質収支比率等に係る経年分析!H$47,"▲","-")),2)</f>
        <v>27.29</v>
      </c>
      <c r="E20" s="180">
        <f>ROUND(VALUE(SUBSTITUTE(実質収支比率等に係る経年分析!I$47,"▲","-")),2)</f>
        <v>27.1</v>
      </c>
      <c r="F20" s="180">
        <f>ROUND(VALUE(SUBSTITUTE(実質収支比率等に係る経年分析!J$47,"▲","-")),2)</f>
        <v>29.15</v>
      </c>
    </row>
    <row r="21" spans="1:11" x14ac:dyDescent="0.15">
      <c r="A21" s="180" t="s">
        <v>55</v>
      </c>
      <c r="B21" s="180">
        <f>IF(ISNUMBER(VALUE(SUBSTITUTE(実質収支比率等に係る経年分析!F$49,"▲","-"))),ROUND(VALUE(SUBSTITUTE(実質収支比率等に係る経年分析!F$49,"▲","-")),2),NA())</f>
        <v>-0.76</v>
      </c>
      <c r="C21" s="180">
        <f>IF(ISNUMBER(VALUE(SUBSTITUTE(実質収支比率等に係る経年分析!G$49,"▲","-"))),ROUND(VALUE(SUBSTITUTE(実質収支比率等に係る経年分析!G$49,"▲","-")),2),NA())</f>
        <v>-4.33</v>
      </c>
      <c r="D21" s="180">
        <f>IF(ISNUMBER(VALUE(SUBSTITUTE(実質収支比率等に係る経年分析!H$49,"▲","-"))),ROUND(VALUE(SUBSTITUTE(実質収支比率等に係る経年分析!H$49,"▲","-")),2),NA())</f>
        <v>-8.02</v>
      </c>
      <c r="E21" s="180">
        <f>IF(ISNUMBER(VALUE(SUBSTITUTE(実質収支比率等に係る経年分析!I$49,"▲","-"))),ROUND(VALUE(SUBSTITUTE(実質収支比率等に係る経年分析!I$49,"▲","-")),2),NA())</f>
        <v>-4.1500000000000004</v>
      </c>
      <c r="F21" s="180">
        <f>IF(ISNUMBER(VALUE(SUBSTITUTE(実質収支比率等に係る経年分析!J$49,"▲","-"))),ROUND(VALUE(SUBSTITUTE(実質収支比率等に係る経年分析!J$49,"▲","-")),2),NA())</f>
        <v>-2.46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26.51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20.72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17.760000000000002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介護予防支援事業特別会計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0.54</v>
      </c>
    </row>
    <row r="35" spans="1:16" x14ac:dyDescent="0.15">
      <c r="A35" s="181" t="str">
        <f>IF(連結実質赤字比率に係る赤字・黒字の構成分析!C$35="",NA(),連結実質赤字比率に係る赤字・黒字の構成分析!C$35)</f>
        <v>介護保険施設事業会計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944</v>
      </c>
      <c r="E42" s="182"/>
      <c r="F42" s="182"/>
      <c r="G42" s="182">
        <f>'実質公債費比率（分子）の構造'!L$52</f>
        <v>993</v>
      </c>
      <c r="H42" s="182"/>
      <c r="I42" s="182"/>
      <c r="J42" s="182">
        <f>'実質公債費比率（分子）の構造'!M$52</f>
        <v>1008</v>
      </c>
      <c r="K42" s="182"/>
      <c r="L42" s="182"/>
      <c r="M42" s="182">
        <f>'実質公債費比率（分子）の構造'!N$52</f>
        <v>1009</v>
      </c>
      <c r="N42" s="182"/>
      <c r="O42" s="182"/>
      <c r="P42" s="182">
        <f>'実質公債費比率（分子）の構造'!O$52</f>
        <v>1047</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21</v>
      </c>
      <c r="C45" s="182"/>
      <c r="D45" s="182"/>
      <c r="E45" s="182">
        <f>'実質公債費比率（分子）の構造'!L$49</f>
        <v>18</v>
      </c>
      <c r="F45" s="182"/>
      <c r="G45" s="182"/>
      <c r="H45" s="182">
        <f>'実質公債費比率（分子）の構造'!M$49</f>
        <v>42</v>
      </c>
      <c r="I45" s="182"/>
      <c r="J45" s="182"/>
      <c r="K45" s="182">
        <f>'実質公債費比率（分子）の構造'!N$49</f>
        <v>118</v>
      </c>
      <c r="L45" s="182"/>
      <c r="M45" s="182"/>
      <c r="N45" s="182">
        <f>'実質公債費比率（分子）の構造'!O$49</f>
        <v>115</v>
      </c>
      <c r="O45" s="182"/>
      <c r="P45" s="182"/>
    </row>
    <row r="46" spans="1:16" x14ac:dyDescent="0.15">
      <c r="A46" s="182" t="s">
        <v>66</v>
      </c>
      <c r="B46" s="182">
        <f>'実質公債費比率（分子）の構造'!K$48</f>
        <v>216</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873</v>
      </c>
      <c r="C49" s="182"/>
      <c r="D49" s="182"/>
      <c r="E49" s="182">
        <f>'実質公債費比率（分子）の構造'!L$45</f>
        <v>1231</v>
      </c>
      <c r="F49" s="182"/>
      <c r="G49" s="182"/>
      <c r="H49" s="182">
        <f>'実質公債費比率（分子）の構造'!M$45</f>
        <v>1240</v>
      </c>
      <c r="I49" s="182"/>
      <c r="J49" s="182"/>
      <c r="K49" s="182">
        <f>'実質公債費比率（分子）の構造'!N$45</f>
        <v>1172</v>
      </c>
      <c r="L49" s="182"/>
      <c r="M49" s="182"/>
      <c r="N49" s="182">
        <f>'実質公債費比率（分子）の構造'!O$45</f>
        <v>1200</v>
      </c>
      <c r="O49" s="182"/>
      <c r="P49" s="182"/>
    </row>
    <row r="50" spans="1:16" x14ac:dyDescent="0.15">
      <c r="A50" s="182" t="s">
        <v>70</v>
      </c>
      <c r="B50" s="182" t="e">
        <f>NA()</f>
        <v>#N/A</v>
      </c>
      <c r="C50" s="182">
        <f>IF(ISNUMBER('実質公債費比率（分子）の構造'!K$53),'実質公債費比率（分子）の構造'!K$53,NA())</f>
        <v>166</v>
      </c>
      <c r="D50" s="182" t="e">
        <f>NA()</f>
        <v>#N/A</v>
      </c>
      <c r="E50" s="182" t="e">
        <f>NA()</f>
        <v>#N/A</v>
      </c>
      <c r="F50" s="182">
        <f>IF(ISNUMBER('実質公債費比率（分子）の構造'!L$53),'実質公債費比率（分子）の構造'!L$53,NA())</f>
        <v>256</v>
      </c>
      <c r="G50" s="182" t="e">
        <f>NA()</f>
        <v>#N/A</v>
      </c>
      <c r="H50" s="182" t="e">
        <f>NA()</f>
        <v>#N/A</v>
      </c>
      <c r="I50" s="182">
        <f>IF(ISNUMBER('実質公債費比率（分子）の構造'!M$53),'実質公債費比率（分子）の構造'!M$53,NA())</f>
        <v>274</v>
      </c>
      <c r="J50" s="182" t="e">
        <f>NA()</f>
        <v>#N/A</v>
      </c>
      <c r="K50" s="182" t="e">
        <f>NA()</f>
        <v>#N/A</v>
      </c>
      <c r="L50" s="182">
        <f>IF(ISNUMBER('実質公債費比率（分子）の構造'!N$53),'実質公債費比率（分子）の構造'!N$53,NA())</f>
        <v>281</v>
      </c>
      <c r="M50" s="182" t="e">
        <f>NA()</f>
        <v>#N/A</v>
      </c>
      <c r="N50" s="182" t="e">
        <f>NA()</f>
        <v>#N/A</v>
      </c>
      <c r="O50" s="182">
        <f>IF(ISNUMBER('実質公債費比率（分子）の構造'!O$53),'実質公債費比率（分子）の構造'!O$53,NA())</f>
        <v>268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11415</v>
      </c>
      <c r="E56" s="181"/>
      <c r="F56" s="181"/>
      <c r="G56" s="181">
        <f>'将来負担比率（分子）の構造'!J$52</f>
        <v>11251</v>
      </c>
      <c r="H56" s="181"/>
      <c r="I56" s="181"/>
      <c r="J56" s="181">
        <f>'将来負担比率（分子）の構造'!K$52</f>
        <v>11643</v>
      </c>
      <c r="K56" s="181"/>
      <c r="L56" s="181"/>
      <c r="M56" s="181">
        <f>'将来負担比率（分子）の構造'!L$52</f>
        <v>11478</v>
      </c>
      <c r="N56" s="181"/>
      <c r="O56" s="181"/>
      <c r="P56" s="181">
        <f>'将来負担比率（分子）の構造'!M$52</f>
        <v>10972</v>
      </c>
    </row>
    <row r="57" spans="1:16" x14ac:dyDescent="0.15">
      <c r="A57" s="181" t="s">
        <v>41</v>
      </c>
      <c r="B57" s="181"/>
      <c r="C57" s="181"/>
      <c r="D57" s="181">
        <f>'将来負担比率（分子）の構造'!I$51</f>
        <v>27</v>
      </c>
      <c r="E57" s="181"/>
      <c r="F57" s="181"/>
      <c r="G57" s="181">
        <f>'将来負担比率（分子）の構造'!J$51</f>
        <v>17</v>
      </c>
      <c r="H57" s="181"/>
      <c r="I57" s="181"/>
      <c r="J57" s="181">
        <f>'将来負担比率（分子）の構造'!K$51</f>
        <v>8</v>
      </c>
      <c r="K57" s="181"/>
      <c r="L57" s="181"/>
      <c r="M57" s="181">
        <f>'将来負担比率（分子）の構造'!L$51</f>
        <v>3</v>
      </c>
      <c r="N57" s="181"/>
      <c r="O57" s="181"/>
      <c r="P57" s="181">
        <f>'将来負担比率（分子）の構造'!M$51</f>
        <v>1</v>
      </c>
    </row>
    <row r="58" spans="1:16" x14ac:dyDescent="0.15">
      <c r="A58" s="181" t="s">
        <v>40</v>
      </c>
      <c r="B58" s="181"/>
      <c r="C58" s="181"/>
      <c r="D58" s="181">
        <f>'将来負担比率（分子）の構造'!I$50</f>
        <v>6178</v>
      </c>
      <c r="E58" s="181"/>
      <c r="F58" s="181"/>
      <c r="G58" s="181">
        <f>'将来負担比率（分子）の構造'!J$50</f>
        <v>6133</v>
      </c>
      <c r="H58" s="181"/>
      <c r="I58" s="181"/>
      <c r="J58" s="181">
        <f>'将来負担比率（分子）の構造'!K$50</f>
        <v>5895</v>
      </c>
      <c r="K58" s="181"/>
      <c r="L58" s="181"/>
      <c r="M58" s="181">
        <f>'将来負担比率（分子）の構造'!L$50</f>
        <v>5650</v>
      </c>
      <c r="N58" s="181"/>
      <c r="O58" s="181"/>
      <c r="P58" s="181">
        <f>'将来負担比率（分子）の構造'!M$50</f>
        <v>5640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1280</v>
      </c>
      <c r="C62" s="181"/>
      <c r="D62" s="181"/>
      <c r="E62" s="181">
        <f>'将来負担比率（分子）の構造'!J$45</f>
        <v>1211</v>
      </c>
      <c r="F62" s="181"/>
      <c r="G62" s="181"/>
      <c r="H62" s="181">
        <f>'将来負担比率（分子）の構造'!K$45</f>
        <v>1157</v>
      </c>
      <c r="I62" s="181"/>
      <c r="J62" s="181"/>
      <c r="K62" s="181">
        <f>'将来負担比率（分子）の構造'!L$45</f>
        <v>1067</v>
      </c>
      <c r="L62" s="181"/>
      <c r="M62" s="181"/>
      <c r="N62" s="181">
        <f>'将来負担比率（分子）の構造'!M$45</f>
        <v>1010</v>
      </c>
      <c r="O62" s="181"/>
      <c r="P62" s="181"/>
    </row>
    <row r="63" spans="1:16" x14ac:dyDescent="0.15">
      <c r="A63" s="181" t="s">
        <v>33</v>
      </c>
      <c r="B63" s="181">
        <f>'将来負担比率（分子）の構造'!I$44</f>
        <v>1759</v>
      </c>
      <c r="C63" s="181"/>
      <c r="D63" s="181"/>
      <c r="E63" s="181">
        <f>'将来負担比率（分子）の構造'!J$44</f>
        <v>1752</v>
      </c>
      <c r="F63" s="181"/>
      <c r="G63" s="181"/>
      <c r="H63" s="181">
        <f>'将来負担比率（分子）の構造'!K$44</f>
        <v>1709</v>
      </c>
      <c r="I63" s="181"/>
      <c r="J63" s="181"/>
      <c r="K63" s="181">
        <f>'将来負担比率（分子）の構造'!L$44</f>
        <v>1623</v>
      </c>
      <c r="L63" s="181"/>
      <c r="M63" s="181"/>
      <c r="N63" s="181">
        <f>'将来負担比率（分子）の構造'!M$44</f>
        <v>1218</v>
      </c>
      <c r="O63" s="181"/>
      <c r="P63" s="181"/>
    </row>
    <row r="64" spans="1:16" x14ac:dyDescent="0.15">
      <c r="A64" s="181" t="s">
        <v>32</v>
      </c>
      <c r="B64" s="181">
        <f>'将来負担比率（分子）の構造'!I$43</f>
        <v>1606</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8976</v>
      </c>
      <c r="C66" s="181"/>
      <c r="D66" s="181"/>
      <c r="E66" s="181">
        <f>'将来負担比率（分子）の構造'!J$41</f>
        <v>10977</v>
      </c>
      <c r="F66" s="181"/>
      <c r="G66" s="181"/>
      <c r="H66" s="181">
        <f>'将来負担比率（分子）の構造'!K$41</f>
        <v>11385</v>
      </c>
      <c r="I66" s="181"/>
      <c r="J66" s="181"/>
      <c r="K66" s="181">
        <f>'将来負担比率（分子）の構造'!L$41</f>
        <v>11141</v>
      </c>
      <c r="L66" s="181"/>
      <c r="M66" s="181"/>
      <c r="N66" s="181">
        <f>'将来負担比率（分子）の構造'!M$41</f>
        <v>10821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1488</v>
      </c>
      <c r="C72" s="185">
        <f>基金残高に係る経年分析!G55</f>
        <v>1491</v>
      </c>
      <c r="D72" s="185">
        <f>基金残高に係る経年分析!H55</f>
        <v>1579</v>
      </c>
    </row>
    <row r="73" spans="1:16" x14ac:dyDescent="0.15">
      <c r="A73" s="184" t="s">
        <v>77</v>
      </c>
      <c r="B73" s="185">
        <f>基金残高に係る経年分析!F56</f>
        <v>2233</v>
      </c>
      <c r="C73" s="185">
        <f>基金残高に係る経年分析!G56</f>
        <v>2139</v>
      </c>
      <c r="D73" s="185">
        <f>基金残高に係る経年分析!H56</f>
        <v>2044</v>
      </c>
    </row>
    <row r="74" spans="1:16" x14ac:dyDescent="0.15">
      <c r="A74" s="184" t="s">
        <v>78</v>
      </c>
      <c r="B74" s="185">
        <f>基金残高に係る経年分析!F57</f>
        <v>2856</v>
      </c>
      <c r="C74" s="185">
        <f>基金残高に係る経年分析!G57</f>
        <v>2759</v>
      </c>
      <c r="D74" s="185">
        <f>基金残高に係る経年分析!H57</f>
        <v>2987</v>
      </c>
    </row>
  </sheetData>
  <sheetProtection algorithmName="SHA-512" hashValue="Nptytw5Wz9vKFvlqFzf9wQ9/9XZ7ZvKvpMgaX28DfMP0WjX7FoQtRQxo9q/LINVYfWoz16ZaIIgXMfLOWFl06w==" saltValue="1sU2ePHPLO0xQYNBZU/Y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1516146</v>
      </c>
      <c r="S5" s="673"/>
      <c r="T5" s="673"/>
      <c r="U5" s="673"/>
      <c r="V5" s="673"/>
      <c r="W5" s="673"/>
      <c r="X5" s="673"/>
      <c r="Y5" s="674"/>
      <c r="Z5" s="675">
        <v>15.5</v>
      </c>
      <c r="AA5" s="675"/>
      <c r="AB5" s="675"/>
      <c r="AC5" s="675"/>
      <c r="AD5" s="676">
        <v>1516146</v>
      </c>
      <c r="AE5" s="676"/>
      <c r="AF5" s="676"/>
      <c r="AG5" s="676"/>
      <c r="AH5" s="676"/>
      <c r="AI5" s="676"/>
      <c r="AJ5" s="676"/>
      <c r="AK5" s="676"/>
      <c r="AL5" s="677">
        <v>28.7</v>
      </c>
      <c r="AM5" s="678"/>
      <c r="AN5" s="678"/>
      <c r="AO5" s="679"/>
      <c r="AP5" s="669" t="s">
        <v>225</v>
      </c>
      <c r="AQ5" s="670"/>
      <c r="AR5" s="670"/>
      <c r="AS5" s="670"/>
      <c r="AT5" s="670"/>
      <c r="AU5" s="670"/>
      <c r="AV5" s="670"/>
      <c r="AW5" s="670"/>
      <c r="AX5" s="670"/>
      <c r="AY5" s="670"/>
      <c r="AZ5" s="670"/>
      <c r="BA5" s="670"/>
      <c r="BB5" s="670"/>
      <c r="BC5" s="670"/>
      <c r="BD5" s="670"/>
      <c r="BE5" s="670"/>
      <c r="BF5" s="671"/>
      <c r="BG5" s="683">
        <v>1502565</v>
      </c>
      <c r="BH5" s="684"/>
      <c r="BI5" s="684"/>
      <c r="BJ5" s="684"/>
      <c r="BK5" s="684"/>
      <c r="BL5" s="684"/>
      <c r="BM5" s="684"/>
      <c r="BN5" s="685"/>
      <c r="BO5" s="686">
        <v>99.1</v>
      </c>
      <c r="BP5" s="686"/>
      <c r="BQ5" s="686"/>
      <c r="BR5" s="686"/>
      <c r="BS5" s="687" t="s">
        <v>127</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66299</v>
      </c>
      <c r="S6" s="684"/>
      <c r="T6" s="684"/>
      <c r="U6" s="684"/>
      <c r="V6" s="684"/>
      <c r="W6" s="684"/>
      <c r="X6" s="684"/>
      <c r="Y6" s="685"/>
      <c r="Z6" s="686">
        <v>0.7</v>
      </c>
      <c r="AA6" s="686"/>
      <c r="AB6" s="686"/>
      <c r="AC6" s="686"/>
      <c r="AD6" s="687">
        <v>66299</v>
      </c>
      <c r="AE6" s="687"/>
      <c r="AF6" s="687"/>
      <c r="AG6" s="687"/>
      <c r="AH6" s="687"/>
      <c r="AI6" s="687"/>
      <c r="AJ6" s="687"/>
      <c r="AK6" s="687"/>
      <c r="AL6" s="688">
        <v>1.3</v>
      </c>
      <c r="AM6" s="689"/>
      <c r="AN6" s="689"/>
      <c r="AO6" s="690"/>
      <c r="AP6" s="680" t="s">
        <v>230</v>
      </c>
      <c r="AQ6" s="681"/>
      <c r="AR6" s="681"/>
      <c r="AS6" s="681"/>
      <c r="AT6" s="681"/>
      <c r="AU6" s="681"/>
      <c r="AV6" s="681"/>
      <c r="AW6" s="681"/>
      <c r="AX6" s="681"/>
      <c r="AY6" s="681"/>
      <c r="AZ6" s="681"/>
      <c r="BA6" s="681"/>
      <c r="BB6" s="681"/>
      <c r="BC6" s="681"/>
      <c r="BD6" s="681"/>
      <c r="BE6" s="681"/>
      <c r="BF6" s="682"/>
      <c r="BG6" s="683">
        <v>1502565</v>
      </c>
      <c r="BH6" s="684"/>
      <c r="BI6" s="684"/>
      <c r="BJ6" s="684"/>
      <c r="BK6" s="684"/>
      <c r="BL6" s="684"/>
      <c r="BM6" s="684"/>
      <c r="BN6" s="685"/>
      <c r="BO6" s="686">
        <v>99.1</v>
      </c>
      <c r="BP6" s="686"/>
      <c r="BQ6" s="686"/>
      <c r="BR6" s="686"/>
      <c r="BS6" s="687" t="s">
        <v>127</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102291</v>
      </c>
      <c r="CS6" s="684"/>
      <c r="CT6" s="684"/>
      <c r="CU6" s="684"/>
      <c r="CV6" s="684"/>
      <c r="CW6" s="684"/>
      <c r="CX6" s="684"/>
      <c r="CY6" s="685"/>
      <c r="CZ6" s="677">
        <v>1.1000000000000001</v>
      </c>
      <c r="DA6" s="678"/>
      <c r="DB6" s="678"/>
      <c r="DC6" s="697"/>
      <c r="DD6" s="692">
        <v>2212</v>
      </c>
      <c r="DE6" s="684"/>
      <c r="DF6" s="684"/>
      <c r="DG6" s="684"/>
      <c r="DH6" s="684"/>
      <c r="DI6" s="684"/>
      <c r="DJ6" s="684"/>
      <c r="DK6" s="684"/>
      <c r="DL6" s="684"/>
      <c r="DM6" s="684"/>
      <c r="DN6" s="684"/>
      <c r="DO6" s="684"/>
      <c r="DP6" s="685"/>
      <c r="DQ6" s="692">
        <v>102291</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2089</v>
      </c>
      <c r="S7" s="684"/>
      <c r="T7" s="684"/>
      <c r="U7" s="684"/>
      <c r="V7" s="684"/>
      <c r="W7" s="684"/>
      <c r="X7" s="684"/>
      <c r="Y7" s="685"/>
      <c r="Z7" s="686">
        <v>0</v>
      </c>
      <c r="AA7" s="686"/>
      <c r="AB7" s="686"/>
      <c r="AC7" s="686"/>
      <c r="AD7" s="687">
        <v>2089</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646966</v>
      </c>
      <c r="BH7" s="684"/>
      <c r="BI7" s="684"/>
      <c r="BJ7" s="684"/>
      <c r="BK7" s="684"/>
      <c r="BL7" s="684"/>
      <c r="BM7" s="684"/>
      <c r="BN7" s="685"/>
      <c r="BO7" s="686">
        <v>42.7</v>
      </c>
      <c r="BP7" s="686"/>
      <c r="BQ7" s="686"/>
      <c r="BR7" s="686"/>
      <c r="BS7" s="687" t="s">
        <v>127</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1317904</v>
      </c>
      <c r="CS7" s="684"/>
      <c r="CT7" s="684"/>
      <c r="CU7" s="684"/>
      <c r="CV7" s="684"/>
      <c r="CW7" s="684"/>
      <c r="CX7" s="684"/>
      <c r="CY7" s="685"/>
      <c r="CZ7" s="686">
        <v>14.2</v>
      </c>
      <c r="DA7" s="686"/>
      <c r="DB7" s="686"/>
      <c r="DC7" s="686"/>
      <c r="DD7" s="692">
        <v>105544</v>
      </c>
      <c r="DE7" s="684"/>
      <c r="DF7" s="684"/>
      <c r="DG7" s="684"/>
      <c r="DH7" s="684"/>
      <c r="DI7" s="684"/>
      <c r="DJ7" s="684"/>
      <c r="DK7" s="684"/>
      <c r="DL7" s="684"/>
      <c r="DM7" s="684"/>
      <c r="DN7" s="684"/>
      <c r="DO7" s="684"/>
      <c r="DP7" s="685"/>
      <c r="DQ7" s="692">
        <v>732054</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9041</v>
      </c>
      <c r="S8" s="684"/>
      <c r="T8" s="684"/>
      <c r="U8" s="684"/>
      <c r="V8" s="684"/>
      <c r="W8" s="684"/>
      <c r="X8" s="684"/>
      <c r="Y8" s="685"/>
      <c r="Z8" s="686">
        <v>0.1</v>
      </c>
      <c r="AA8" s="686"/>
      <c r="AB8" s="686"/>
      <c r="AC8" s="686"/>
      <c r="AD8" s="687">
        <v>9041</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26485</v>
      </c>
      <c r="BH8" s="684"/>
      <c r="BI8" s="684"/>
      <c r="BJ8" s="684"/>
      <c r="BK8" s="684"/>
      <c r="BL8" s="684"/>
      <c r="BM8" s="684"/>
      <c r="BN8" s="685"/>
      <c r="BO8" s="686">
        <v>1.7</v>
      </c>
      <c r="BP8" s="686"/>
      <c r="BQ8" s="686"/>
      <c r="BR8" s="686"/>
      <c r="BS8" s="692" t="s">
        <v>127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2101703</v>
      </c>
      <c r="CS8" s="684"/>
      <c r="CT8" s="684"/>
      <c r="CU8" s="684"/>
      <c r="CV8" s="684"/>
      <c r="CW8" s="684"/>
      <c r="CX8" s="684"/>
      <c r="CY8" s="685"/>
      <c r="CZ8" s="686">
        <v>22.6</v>
      </c>
      <c r="DA8" s="686"/>
      <c r="DB8" s="686"/>
      <c r="DC8" s="686"/>
      <c r="DD8" s="692">
        <v>26351</v>
      </c>
      <c r="DE8" s="684"/>
      <c r="DF8" s="684"/>
      <c r="DG8" s="684"/>
      <c r="DH8" s="684"/>
      <c r="DI8" s="684"/>
      <c r="DJ8" s="684"/>
      <c r="DK8" s="684"/>
      <c r="DL8" s="684"/>
      <c r="DM8" s="684"/>
      <c r="DN8" s="684"/>
      <c r="DO8" s="684"/>
      <c r="DP8" s="685"/>
      <c r="DQ8" s="692">
        <v>1337225</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4111</v>
      </c>
      <c r="S9" s="684"/>
      <c r="T9" s="684"/>
      <c r="U9" s="684"/>
      <c r="V9" s="684"/>
      <c r="W9" s="684"/>
      <c r="X9" s="684"/>
      <c r="Y9" s="685"/>
      <c r="Z9" s="686">
        <v>0</v>
      </c>
      <c r="AA9" s="686"/>
      <c r="AB9" s="686"/>
      <c r="AC9" s="686"/>
      <c r="AD9" s="687">
        <v>4111</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514496</v>
      </c>
      <c r="BH9" s="684"/>
      <c r="BI9" s="684"/>
      <c r="BJ9" s="684"/>
      <c r="BK9" s="684"/>
      <c r="BL9" s="684"/>
      <c r="BM9" s="684"/>
      <c r="BN9" s="685"/>
      <c r="BO9" s="686">
        <v>33.9</v>
      </c>
      <c r="BP9" s="686"/>
      <c r="BQ9" s="686"/>
      <c r="BR9" s="686"/>
      <c r="BS9" s="692" t="s">
        <v>127</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2171584</v>
      </c>
      <c r="CS9" s="684"/>
      <c r="CT9" s="684"/>
      <c r="CU9" s="684"/>
      <c r="CV9" s="684"/>
      <c r="CW9" s="684"/>
      <c r="CX9" s="684"/>
      <c r="CY9" s="685"/>
      <c r="CZ9" s="686">
        <v>23.4</v>
      </c>
      <c r="DA9" s="686"/>
      <c r="DB9" s="686"/>
      <c r="DC9" s="686"/>
      <c r="DD9" s="692">
        <v>665561</v>
      </c>
      <c r="DE9" s="684"/>
      <c r="DF9" s="684"/>
      <c r="DG9" s="684"/>
      <c r="DH9" s="684"/>
      <c r="DI9" s="684"/>
      <c r="DJ9" s="684"/>
      <c r="DK9" s="684"/>
      <c r="DL9" s="684"/>
      <c r="DM9" s="684"/>
      <c r="DN9" s="684"/>
      <c r="DO9" s="684"/>
      <c r="DP9" s="685"/>
      <c r="DQ9" s="692">
        <v>988973</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47873</v>
      </c>
      <c r="BH10" s="684"/>
      <c r="BI10" s="684"/>
      <c r="BJ10" s="684"/>
      <c r="BK10" s="684"/>
      <c r="BL10" s="684"/>
      <c r="BM10" s="684"/>
      <c r="BN10" s="685"/>
      <c r="BO10" s="686">
        <v>3.2</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35142</v>
      </c>
      <c r="CS10" s="684"/>
      <c r="CT10" s="684"/>
      <c r="CU10" s="684"/>
      <c r="CV10" s="684"/>
      <c r="CW10" s="684"/>
      <c r="CX10" s="684"/>
      <c r="CY10" s="685"/>
      <c r="CZ10" s="686">
        <v>0.4</v>
      </c>
      <c r="DA10" s="686"/>
      <c r="DB10" s="686"/>
      <c r="DC10" s="686"/>
      <c r="DD10" s="692" t="s">
        <v>127</v>
      </c>
      <c r="DE10" s="684"/>
      <c r="DF10" s="684"/>
      <c r="DG10" s="684"/>
      <c r="DH10" s="684"/>
      <c r="DI10" s="684"/>
      <c r="DJ10" s="684"/>
      <c r="DK10" s="684"/>
      <c r="DL10" s="684"/>
      <c r="DM10" s="684"/>
      <c r="DN10" s="684"/>
      <c r="DO10" s="684"/>
      <c r="DP10" s="685"/>
      <c r="DQ10" s="692">
        <v>5142</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266171</v>
      </c>
      <c r="S11" s="684"/>
      <c r="T11" s="684"/>
      <c r="U11" s="684"/>
      <c r="V11" s="684"/>
      <c r="W11" s="684"/>
      <c r="X11" s="684"/>
      <c r="Y11" s="685"/>
      <c r="Z11" s="688">
        <v>2.7</v>
      </c>
      <c r="AA11" s="689"/>
      <c r="AB11" s="689"/>
      <c r="AC11" s="701"/>
      <c r="AD11" s="692">
        <v>266171</v>
      </c>
      <c r="AE11" s="684"/>
      <c r="AF11" s="684"/>
      <c r="AG11" s="684"/>
      <c r="AH11" s="684"/>
      <c r="AI11" s="684"/>
      <c r="AJ11" s="684"/>
      <c r="AK11" s="685"/>
      <c r="AL11" s="688">
        <v>5</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58112</v>
      </c>
      <c r="BH11" s="684"/>
      <c r="BI11" s="684"/>
      <c r="BJ11" s="684"/>
      <c r="BK11" s="684"/>
      <c r="BL11" s="684"/>
      <c r="BM11" s="684"/>
      <c r="BN11" s="685"/>
      <c r="BO11" s="686">
        <v>3.8</v>
      </c>
      <c r="BP11" s="686"/>
      <c r="BQ11" s="686"/>
      <c r="BR11" s="686"/>
      <c r="BS11" s="692" t="s">
        <v>127</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322057</v>
      </c>
      <c r="CS11" s="684"/>
      <c r="CT11" s="684"/>
      <c r="CU11" s="684"/>
      <c r="CV11" s="684"/>
      <c r="CW11" s="684"/>
      <c r="CX11" s="684"/>
      <c r="CY11" s="685"/>
      <c r="CZ11" s="686">
        <v>3.5</v>
      </c>
      <c r="DA11" s="686"/>
      <c r="DB11" s="686"/>
      <c r="DC11" s="686"/>
      <c r="DD11" s="692">
        <v>113311</v>
      </c>
      <c r="DE11" s="684"/>
      <c r="DF11" s="684"/>
      <c r="DG11" s="684"/>
      <c r="DH11" s="684"/>
      <c r="DI11" s="684"/>
      <c r="DJ11" s="684"/>
      <c r="DK11" s="684"/>
      <c r="DL11" s="684"/>
      <c r="DM11" s="684"/>
      <c r="DN11" s="684"/>
      <c r="DO11" s="684"/>
      <c r="DP11" s="685"/>
      <c r="DQ11" s="692">
        <v>137010</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3734</v>
      </c>
      <c r="S12" s="684"/>
      <c r="T12" s="684"/>
      <c r="U12" s="684"/>
      <c r="V12" s="684"/>
      <c r="W12" s="684"/>
      <c r="X12" s="684"/>
      <c r="Y12" s="685"/>
      <c r="Z12" s="686">
        <v>0</v>
      </c>
      <c r="AA12" s="686"/>
      <c r="AB12" s="686"/>
      <c r="AC12" s="686"/>
      <c r="AD12" s="687">
        <v>3734</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699199</v>
      </c>
      <c r="BH12" s="684"/>
      <c r="BI12" s="684"/>
      <c r="BJ12" s="684"/>
      <c r="BK12" s="684"/>
      <c r="BL12" s="684"/>
      <c r="BM12" s="684"/>
      <c r="BN12" s="685"/>
      <c r="BO12" s="686">
        <v>46.1</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280989</v>
      </c>
      <c r="CS12" s="684"/>
      <c r="CT12" s="684"/>
      <c r="CU12" s="684"/>
      <c r="CV12" s="684"/>
      <c r="CW12" s="684"/>
      <c r="CX12" s="684"/>
      <c r="CY12" s="685"/>
      <c r="CZ12" s="686">
        <v>3</v>
      </c>
      <c r="DA12" s="686"/>
      <c r="DB12" s="686"/>
      <c r="DC12" s="686"/>
      <c r="DD12" s="692">
        <v>36515</v>
      </c>
      <c r="DE12" s="684"/>
      <c r="DF12" s="684"/>
      <c r="DG12" s="684"/>
      <c r="DH12" s="684"/>
      <c r="DI12" s="684"/>
      <c r="DJ12" s="684"/>
      <c r="DK12" s="684"/>
      <c r="DL12" s="684"/>
      <c r="DM12" s="684"/>
      <c r="DN12" s="684"/>
      <c r="DO12" s="684"/>
      <c r="DP12" s="685"/>
      <c r="DQ12" s="692">
        <v>189890</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251</v>
      </c>
      <c r="S13" s="684"/>
      <c r="T13" s="684"/>
      <c r="U13" s="684"/>
      <c r="V13" s="684"/>
      <c r="W13" s="684"/>
      <c r="X13" s="684"/>
      <c r="Y13" s="685"/>
      <c r="Z13" s="686" t="s">
        <v>127</v>
      </c>
      <c r="AA13" s="686"/>
      <c r="AB13" s="686"/>
      <c r="AC13" s="686"/>
      <c r="AD13" s="687" t="s">
        <v>251</v>
      </c>
      <c r="AE13" s="687"/>
      <c r="AF13" s="687"/>
      <c r="AG13" s="687"/>
      <c r="AH13" s="687"/>
      <c r="AI13" s="687"/>
      <c r="AJ13" s="687"/>
      <c r="AK13" s="687"/>
      <c r="AL13" s="688" t="s">
        <v>127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697764</v>
      </c>
      <c r="BH13" s="684"/>
      <c r="BI13" s="684"/>
      <c r="BJ13" s="684"/>
      <c r="BK13" s="684"/>
      <c r="BL13" s="684"/>
      <c r="BM13" s="684"/>
      <c r="BN13" s="685"/>
      <c r="BO13" s="686">
        <v>46</v>
      </c>
      <c r="BP13" s="686"/>
      <c r="BQ13" s="686"/>
      <c r="BR13" s="686"/>
      <c r="BS13" s="692" t="s">
        <v>127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660649</v>
      </c>
      <c r="CS13" s="684"/>
      <c r="CT13" s="684"/>
      <c r="CU13" s="684"/>
      <c r="CV13" s="684"/>
      <c r="CW13" s="684"/>
      <c r="CX13" s="684"/>
      <c r="CY13" s="685"/>
      <c r="CZ13" s="686">
        <v>7.1</v>
      </c>
      <c r="DA13" s="686"/>
      <c r="DB13" s="686"/>
      <c r="DC13" s="686"/>
      <c r="DD13" s="692">
        <v>496415</v>
      </c>
      <c r="DE13" s="684"/>
      <c r="DF13" s="684"/>
      <c r="DG13" s="684"/>
      <c r="DH13" s="684"/>
      <c r="DI13" s="684"/>
      <c r="DJ13" s="684"/>
      <c r="DK13" s="684"/>
      <c r="DL13" s="684"/>
      <c r="DM13" s="684"/>
      <c r="DN13" s="684"/>
      <c r="DO13" s="684"/>
      <c r="DP13" s="685"/>
      <c r="DQ13" s="692">
        <v>320783</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11661</v>
      </c>
      <c r="S14" s="684"/>
      <c r="T14" s="684"/>
      <c r="U14" s="684"/>
      <c r="V14" s="684"/>
      <c r="W14" s="684"/>
      <c r="X14" s="684"/>
      <c r="Y14" s="685"/>
      <c r="Z14" s="686">
        <v>0.1</v>
      </c>
      <c r="AA14" s="686"/>
      <c r="AB14" s="686"/>
      <c r="AC14" s="686"/>
      <c r="AD14" s="687">
        <v>11661</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67042</v>
      </c>
      <c r="BH14" s="684"/>
      <c r="BI14" s="684"/>
      <c r="BJ14" s="684"/>
      <c r="BK14" s="684"/>
      <c r="BL14" s="684"/>
      <c r="BM14" s="684"/>
      <c r="BN14" s="685"/>
      <c r="BO14" s="686">
        <v>4.4000000000000004</v>
      </c>
      <c r="BP14" s="686"/>
      <c r="BQ14" s="686"/>
      <c r="BR14" s="686"/>
      <c r="BS14" s="692" t="s">
        <v>127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445393</v>
      </c>
      <c r="CS14" s="684"/>
      <c r="CT14" s="684"/>
      <c r="CU14" s="684"/>
      <c r="CV14" s="684"/>
      <c r="CW14" s="684"/>
      <c r="CX14" s="684"/>
      <c r="CY14" s="685"/>
      <c r="CZ14" s="686">
        <v>4.8</v>
      </c>
      <c r="DA14" s="686"/>
      <c r="DB14" s="686"/>
      <c r="DC14" s="686"/>
      <c r="DD14" s="692">
        <v>13236</v>
      </c>
      <c r="DE14" s="684"/>
      <c r="DF14" s="684"/>
      <c r="DG14" s="684"/>
      <c r="DH14" s="684"/>
      <c r="DI14" s="684"/>
      <c r="DJ14" s="684"/>
      <c r="DK14" s="684"/>
      <c r="DL14" s="684"/>
      <c r="DM14" s="684"/>
      <c r="DN14" s="684"/>
      <c r="DO14" s="684"/>
      <c r="DP14" s="685"/>
      <c r="DQ14" s="692">
        <v>432235</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251</v>
      </c>
      <c r="AE15" s="687"/>
      <c r="AF15" s="687"/>
      <c r="AG15" s="687"/>
      <c r="AH15" s="687"/>
      <c r="AI15" s="687"/>
      <c r="AJ15" s="687"/>
      <c r="AK15" s="687"/>
      <c r="AL15" s="688" t="s">
        <v>127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89358</v>
      </c>
      <c r="BH15" s="684"/>
      <c r="BI15" s="684"/>
      <c r="BJ15" s="684"/>
      <c r="BK15" s="684"/>
      <c r="BL15" s="684"/>
      <c r="BM15" s="684"/>
      <c r="BN15" s="685"/>
      <c r="BO15" s="686">
        <v>5.9</v>
      </c>
      <c r="BP15" s="686"/>
      <c r="BQ15" s="686"/>
      <c r="BR15" s="686"/>
      <c r="BS15" s="692" t="s">
        <v>127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906267</v>
      </c>
      <c r="CS15" s="684"/>
      <c r="CT15" s="684"/>
      <c r="CU15" s="684"/>
      <c r="CV15" s="684"/>
      <c r="CW15" s="684"/>
      <c r="CX15" s="684"/>
      <c r="CY15" s="685"/>
      <c r="CZ15" s="686">
        <v>9.8000000000000007</v>
      </c>
      <c r="DA15" s="686"/>
      <c r="DB15" s="686"/>
      <c r="DC15" s="686"/>
      <c r="DD15" s="692">
        <v>34903</v>
      </c>
      <c r="DE15" s="684"/>
      <c r="DF15" s="684"/>
      <c r="DG15" s="684"/>
      <c r="DH15" s="684"/>
      <c r="DI15" s="684"/>
      <c r="DJ15" s="684"/>
      <c r="DK15" s="684"/>
      <c r="DL15" s="684"/>
      <c r="DM15" s="684"/>
      <c r="DN15" s="684"/>
      <c r="DO15" s="684"/>
      <c r="DP15" s="685"/>
      <c r="DQ15" s="692">
        <v>680491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3119</v>
      </c>
      <c r="S16" s="684"/>
      <c r="T16" s="684"/>
      <c r="U16" s="684"/>
      <c r="V16" s="684"/>
      <c r="W16" s="684"/>
      <c r="X16" s="684"/>
      <c r="Y16" s="685"/>
      <c r="Z16" s="686">
        <v>0</v>
      </c>
      <c r="AA16" s="686"/>
      <c r="AB16" s="686"/>
      <c r="AC16" s="686"/>
      <c r="AD16" s="687">
        <v>3119</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23035</v>
      </c>
      <c r="CS16" s="684"/>
      <c r="CT16" s="684"/>
      <c r="CU16" s="684"/>
      <c r="CV16" s="684"/>
      <c r="CW16" s="684"/>
      <c r="CX16" s="684"/>
      <c r="CY16" s="685"/>
      <c r="CZ16" s="686">
        <v>0.2</v>
      </c>
      <c r="DA16" s="686"/>
      <c r="DB16" s="686"/>
      <c r="DC16" s="686"/>
      <c r="DD16" s="692" t="s">
        <v>127</v>
      </c>
      <c r="DE16" s="684"/>
      <c r="DF16" s="684"/>
      <c r="DG16" s="684"/>
      <c r="DH16" s="684"/>
      <c r="DI16" s="684"/>
      <c r="DJ16" s="684"/>
      <c r="DK16" s="684"/>
      <c r="DL16" s="684"/>
      <c r="DM16" s="684"/>
      <c r="DN16" s="684"/>
      <c r="DO16" s="684"/>
      <c r="DP16" s="685"/>
      <c r="DQ16" s="692">
        <v>701</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27401</v>
      </c>
      <c r="S17" s="684"/>
      <c r="T17" s="684"/>
      <c r="U17" s="684"/>
      <c r="V17" s="684"/>
      <c r="W17" s="684"/>
      <c r="X17" s="684"/>
      <c r="Y17" s="685"/>
      <c r="Z17" s="686">
        <v>0.3</v>
      </c>
      <c r="AA17" s="686"/>
      <c r="AB17" s="686"/>
      <c r="AC17" s="686"/>
      <c r="AD17" s="687">
        <v>27401</v>
      </c>
      <c r="AE17" s="687"/>
      <c r="AF17" s="687"/>
      <c r="AG17" s="687"/>
      <c r="AH17" s="687"/>
      <c r="AI17" s="687"/>
      <c r="AJ17" s="687"/>
      <c r="AK17" s="687"/>
      <c r="AL17" s="688">
        <v>0.5</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916799</v>
      </c>
      <c r="CS17" s="684"/>
      <c r="CT17" s="684"/>
      <c r="CU17" s="684"/>
      <c r="CV17" s="684"/>
      <c r="CW17" s="684"/>
      <c r="CX17" s="684"/>
      <c r="CY17" s="685"/>
      <c r="CZ17" s="686">
        <v>9.9</v>
      </c>
      <c r="DA17" s="686"/>
      <c r="DB17" s="686"/>
      <c r="DC17" s="686"/>
      <c r="DD17" s="692" t="s">
        <v>127</v>
      </c>
      <c r="DE17" s="684"/>
      <c r="DF17" s="684"/>
      <c r="DG17" s="684"/>
      <c r="DH17" s="684"/>
      <c r="DI17" s="684"/>
      <c r="DJ17" s="684"/>
      <c r="DK17" s="684"/>
      <c r="DL17" s="684"/>
      <c r="DM17" s="684"/>
      <c r="DN17" s="684"/>
      <c r="DO17" s="684"/>
      <c r="DP17" s="685"/>
      <c r="DQ17" s="692">
        <v>915520</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4620</v>
      </c>
      <c r="S18" s="684"/>
      <c r="T18" s="684"/>
      <c r="U18" s="684"/>
      <c r="V18" s="684"/>
      <c r="W18" s="684"/>
      <c r="X18" s="684"/>
      <c r="Y18" s="685"/>
      <c r="Z18" s="686">
        <v>0</v>
      </c>
      <c r="AA18" s="686"/>
      <c r="AB18" s="686"/>
      <c r="AC18" s="686"/>
      <c r="AD18" s="687">
        <v>4620</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251</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1483</v>
      </c>
      <c r="S19" s="684"/>
      <c r="T19" s="684"/>
      <c r="U19" s="684"/>
      <c r="V19" s="684"/>
      <c r="W19" s="684"/>
      <c r="X19" s="684"/>
      <c r="Y19" s="685"/>
      <c r="Z19" s="686">
        <v>0</v>
      </c>
      <c r="AA19" s="686"/>
      <c r="AB19" s="686"/>
      <c r="AC19" s="686"/>
      <c r="AD19" s="687">
        <v>1483</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13581</v>
      </c>
      <c r="BH19" s="684"/>
      <c r="BI19" s="684"/>
      <c r="BJ19" s="684"/>
      <c r="BK19" s="684"/>
      <c r="BL19" s="684"/>
      <c r="BM19" s="684"/>
      <c r="BN19" s="685"/>
      <c r="BO19" s="686">
        <v>0.9</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389</v>
      </c>
      <c r="S20" s="684"/>
      <c r="T20" s="684"/>
      <c r="U20" s="684"/>
      <c r="V20" s="684"/>
      <c r="W20" s="684"/>
      <c r="X20" s="684"/>
      <c r="Y20" s="685"/>
      <c r="Z20" s="686">
        <v>0</v>
      </c>
      <c r="AA20" s="686"/>
      <c r="AB20" s="686"/>
      <c r="AC20" s="686"/>
      <c r="AD20" s="687">
        <v>389</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13581</v>
      </c>
      <c r="BH20" s="684"/>
      <c r="BI20" s="684"/>
      <c r="BJ20" s="684"/>
      <c r="BK20" s="684"/>
      <c r="BL20" s="684"/>
      <c r="BM20" s="684"/>
      <c r="BN20" s="685"/>
      <c r="BO20" s="686">
        <v>0.9</v>
      </c>
      <c r="BP20" s="686"/>
      <c r="BQ20" s="686"/>
      <c r="BR20" s="686"/>
      <c r="BS20" s="692" t="s">
        <v>127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9283813</v>
      </c>
      <c r="CS20" s="684"/>
      <c r="CT20" s="684"/>
      <c r="CU20" s="684"/>
      <c r="CV20" s="684"/>
      <c r="CW20" s="684"/>
      <c r="CX20" s="684"/>
      <c r="CY20" s="685"/>
      <c r="CZ20" s="686">
        <v>100</v>
      </c>
      <c r="DA20" s="686"/>
      <c r="DB20" s="686"/>
      <c r="DC20" s="686"/>
      <c r="DD20" s="692">
        <v>1494048</v>
      </c>
      <c r="DE20" s="684"/>
      <c r="DF20" s="684"/>
      <c r="DG20" s="684"/>
      <c r="DH20" s="684"/>
      <c r="DI20" s="684"/>
      <c r="DJ20" s="684"/>
      <c r="DK20" s="684"/>
      <c r="DL20" s="684"/>
      <c r="DM20" s="684"/>
      <c r="DN20" s="684"/>
      <c r="DO20" s="684"/>
      <c r="DP20" s="685"/>
      <c r="DQ20" s="692">
        <v>5842315</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20909</v>
      </c>
      <c r="S21" s="684"/>
      <c r="T21" s="684"/>
      <c r="U21" s="684"/>
      <c r="V21" s="684"/>
      <c r="W21" s="684"/>
      <c r="X21" s="684"/>
      <c r="Y21" s="685"/>
      <c r="Z21" s="686">
        <v>0.2</v>
      </c>
      <c r="AA21" s="686"/>
      <c r="AB21" s="686"/>
      <c r="AC21" s="686"/>
      <c r="AD21" s="687">
        <v>20909</v>
      </c>
      <c r="AE21" s="687"/>
      <c r="AF21" s="687"/>
      <c r="AG21" s="687"/>
      <c r="AH21" s="687"/>
      <c r="AI21" s="687"/>
      <c r="AJ21" s="687"/>
      <c r="AK21" s="687"/>
      <c r="AL21" s="688">
        <v>0.4</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13581</v>
      </c>
      <c r="BH21" s="684"/>
      <c r="BI21" s="684"/>
      <c r="BJ21" s="684"/>
      <c r="BK21" s="684"/>
      <c r="BL21" s="684"/>
      <c r="BM21" s="684"/>
      <c r="BN21" s="685"/>
      <c r="BO21" s="686">
        <v>0.9</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3803637</v>
      </c>
      <c r="S22" s="684"/>
      <c r="T22" s="684"/>
      <c r="U22" s="684"/>
      <c r="V22" s="684"/>
      <c r="W22" s="684"/>
      <c r="X22" s="684"/>
      <c r="Y22" s="685"/>
      <c r="Z22" s="686">
        <v>38.799999999999997</v>
      </c>
      <c r="AA22" s="686"/>
      <c r="AB22" s="686"/>
      <c r="AC22" s="686"/>
      <c r="AD22" s="687">
        <v>3364796</v>
      </c>
      <c r="AE22" s="687"/>
      <c r="AF22" s="687"/>
      <c r="AG22" s="687"/>
      <c r="AH22" s="687"/>
      <c r="AI22" s="687"/>
      <c r="AJ22" s="687"/>
      <c r="AK22" s="687"/>
      <c r="AL22" s="688">
        <v>63.6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3364796</v>
      </c>
      <c r="S23" s="684"/>
      <c r="T23" s="684"/>
      <c r="U23" s="684"/>
      <c r="V23" s="684"/>
      <c r="W23" s="684"/>
      <c r="X23" s="684"/>
      <c r="Y23" s="685"/>
      <c r="Z23" s="686">
        <v>34.4</v>
      </c>
      <c r="AA23" s="686"/>
      <c r="AB23" s="686"/>
      <c r="AC23" s="686"/>
      <c r="AD23" s="687">
        <v>3364796</v>
      </c>
      <c r="AE23" s="687"/>
      <c r="AF23" s="687"/>
      <c r="AG23" s="687"/>
      <c r="AH23" s="687"/>
      <c r="AI23" s="687"/>
      <c r="AJ23" s="687"/>
      <c r="AK23" s="687"/>
      <c r="AL23" s="688">
        <v>63.6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438841</v>
      </c>
      <c r="S24" s="684"/>
      <c r="T24" s="684"/>
      <c r="U24" s="684"/>
      <c r="V24" s="684"/>
      <c r="W24" s="684"/>
      <c r="X24" s="684"/>
      <c r="Y24" s="685"/>
      <c r="Z24" s="686">
        <v>4.5</v>
      </c>
      <c r="AA24" s="686"/>
      <c r="AB24" s="686"/>
      <c r="AC24" s="686"/>
      <c r="AD24" s="687" t="s">
        <v>127</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3214219</v>
      </c>
      <c r="CS24" s="673"/>
      <c r="CT24" s="673"/>
      <c r="CU24" s="673"/>
      <c r="CV24" s="673"/>
      <c r="CW24" s="673"/>
      <c r="CX24" s="673"/>
      <c r="CY24" s="674"/>
      <c r="CZ24" s="677">
        <v>34.6</v>
      </c>
      <c r="DA24" s="678"/>
      <c r="DB24" s="678"/>
      <c r="DC24" s="697"/>
      <c r="DD24" s="717">
        <v>2460100</v>
      </c>
      <c r="DE24" s="673"/>
      <c r="DF24" s="673"/>
      <c r="DG24" s="673"/>
      <c r="DH24" s="673"/>
      <c r="DI24" s="673"/>
      <c r="DJ24" s="673"/>
      <c r="DK24" s="674"/>
      <c r="DL24" s="717">
        <v>2459016</v>
      </c>
      <c r="DM24" s="673"/>
      <c r="DN24" s="673"/>
      <c r="DO24" s="673"/>
      <c r="DP24" s="673"/>
      <c r="DQ24" s="673"/>
      <c r="DR24" s="673"/>
      <c r="DS24" s="673"/>
      <c r="DT24" s="673"/>
      <c r="DU24" s="673"/>
      <c r="DV24" s="674"/>
      <c r="DW24" s="677">
        <v>46.5</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1422374</v>
      </c>
      <c r="CS25" s="720"/>
      <c r="CT25" s="720"/>
      <c r="CU25" s="720"/>
      <c r="CV25" s="720"/>
      <c r="CW25" s="720"/>
      <c r="CX25" s="720"/>
      <c r="CY25" s="721"/>
      <c r="CZ25" s="688">
        <v>15.3</v>
      </c>
      <c r="DA25" s="718"/>
      <c r="DB25" s="718"/>
      <c r="DC25" s="722"/>
      <c r="DD25" s="692">
        <v>1208631</v>
      </c>
      <c r="DE25" s="720"/>
      <c r="DF25" s="720"/>
      <c r="DG25" s="720"/>
      <c r="DH25" s="720"/>
      <c r="DI25" s="720"/>
      <c r="DJ25" s="720"/>
      <c r="DK25" s="721"/>
      <c r="DL25" s="692">
        <v>1208350</v>
      </c>
      <c r="DM25" s="720"/>
      <c r="DN25" s="720"/>
      <c r="DO25" s="720"/>
      <c r="DP25" s="720"/>
      <c r="DQ25" s="720"/>
      <c r="DR25" s="720"/>
      <c r="DS25" s="720"/>
      <c r="DT25" s="720"/>
      <c r="DU25" s="720"/>
      <c r="DV25" s="721"/>
      <c r="DW25" s="688">
        <v>22.8</v>
      </c>
      <c r="DX25" s="718"/>
      <c r="DY25" s="718"/>
      <c r="DZ25" s="718"/>
      <c r="EA25" s="718"/>
      <c r="EB25" s="718"/>
      <c r="EC25" s="719"/>
    </row>
    <row r="26" spans="2:133" ht="11.25" customHeight="1" x14ac:dyDescent="0.15">
      <c r="B26" s="680" t="s">
        <v>293</v>
      </c>
      <c r="C26" s="681"/>
      <c r="D26" s="681"/>
      <c r="E26" s="681"/>
      <c r="F26" s="681"/>
      <c r="G26" s="681"/>
      <c r="H26" s="681"/>
      <c r="I26" s="681"/>
      <c r="J26" s="681"/>
      <c r="K26" s="681"/>
      <c r="L26" s="681"/>
      <c r="M26" s="681"/>
      <c r="N26" s="681"/>
      <c r="O26" s="681"/>
      <c r="P26" s="681"/>
      <c r="Q26" s="682"/>
      <c r="R26" s="683">
        <v>5713409</v>
      </c>
      <c r="S26" s="684"/>
      <c r="T26" s="684"/>
      <c r="U26" s="684"/>
      <c r="V26" s="684"/>
      <c r="W26" s="684"/>
      <c r="X26" s="684"/>
      <c r="Y26" s="685"/>
      <c r="Z26" s="686">
        <v>58.4</v>
      </c>
      <c r="AA26" s="686"/>
      <c r="AB26" s="686"/>
      <c r="AC26" s="686"/>
      <c r="AD26" s="687">
        <v>5274568</v>
      </c>
      <c r="AE26" s="687"/>
      <c r="AF26" s="687"/>
      <c r="AG26" s="687"/>
      <c r="AH26" s="687"/>
      <c r="AI26" s="687"/>
      <c r="AJ26" s="687"/>
      <c r="AK26" s="687"/>
      <c r="AL26" s="688">
        <v>99.7</v>
      </c>
      <c r="AM26" s="689"/>
      <c r="AN26" s="689"/>
      <c r="AO26" s="690"/>
      <c r="AP26" s="702" t="s">
        <v>294</v>
      </c>
      <c r="AQ26" s="729"/>
      <c r="AR26" s="729"/>
      <c r="AS26" s="729"/>
      <c r="AT26" s="729"/>
      <c r="AU26" s="729"/>
      <c r="AV26" s="729"/>
      <c r="AW26" s="729"/>
      <c r="AX26" s="729"/>
      <c r="AY26" s="729"/>
      <c r="AZ26" s="729"/>
      <c r="BA26" s="729"/>
      <c r="BB26" s="729"/>
      <c r="BC26" s="729"/>
      <c r="BD26" s="729"/>
      <c r="BE26" s="729"/>
      <c r="BF26" s="704"/>
      <c r="BG26" s="683" t="s">
        <v>251</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954669</v>
      </c>
      <c r="CS26" s="684"/>
      <c r="CT26" s="684"/>
      <c r="CU26" s="684"/>
      <c r="CV26" s="684"/>
      <c r="CW26" s="684"/>
      <c r="CX26" s="684"/>
      <c r="CY26" s="685"/>
      <c r="CZ26" s="688">
        <v>10.3</v>
      </c>
      <c r="DA26" s="718"/>
      <c r="DB26" s="718"/>
      <c r="DC26" s="722"/>
      <c r="DD26" s="692">
        <v>773576</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8"/>
      <c r="DY26" s="718"/>
      <c r="DZ26" s="718"/>
      <c r="EA26" s="718"/>
      <c r="EB26" s="718"/>
      <c r="EC26" s="719"/>
    </row>
    <row r="27" spans="2:133" ht="11.25" customHeight="1" x14ac:dyDescent="0.15">
      <c r="B27" s="680" t="s">
        <v>296</v>
      </c>
      <c r="C27" s="681"/>
      <c r="D27" s="681"/>
      <c r="E27" s="681"/>
      <c r="F27" s="681"/>
      <c r="G27" s="681"/>
      <c r="H27" s="681"/>
      <c r="I27" s="681"/>
      <c r="J27" s="681"/>
      <c r="K27" s="681"/>
      <c r="L27" s="681"/>
      <c r="M27" s="681"/>
      <c r="N27" s="681"/>
      <c r="O27" s="681"/>
      <c r="P27" s="681"/>
      <c r="Q27" s="682"/>
      <c r="R27" s="683">
        <v>1414</v>
      </c>
      <c r="S27" s="684"/>
      <c r="T27" s="684"/>
      <c r="U27" s="684"/>
      <c r="V27" s="684"/>
      <c r="W27" s="684"/>
      <c r="X27" s="684"/>
      <c r="Y27" s="685"/>
      <c r="Z27" s="686">
        <v>0</v>
      </c>
      <c r="AA27" s="686"/>
      <c r="AB27" s="686"/>
      <c r="AC27" s="686"/>
      <c r="AD27" s="687">
        <v>1414</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1516146</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875046</v>
      </c>
      <c r="CS27" s="720"/>
      <c r="CT27" s="720"/>
      <c r="CU27" s="720"/>
      <c r="CV27" s="720"/>
      <c r="CW27" s="720"/>
      <c r="CX27" s="720"/>
      <c r="CY27" s="721"/>
      <c r="CZ27" s="688">
        <v>9.4</v>
      </c>
      <c r="DA27" s="718"/>
      <c r="DB27" s="718"/>
      <c r="DC27" s="722"/>
      <c r="DD27" s="692">
        <v>335949</v>
      </c>
      <c r="DE27" s="720"/>
      <c r="DF27" s="720"/>
      <c r="DG27" s="720"/>
      <c r="DH27" s="720"/>
      <c r="DI27" s="720"/>
      <c r="DJ27" s="720"/>
      <c r="DK27" s="721"/>
      <c r="DL27" s="692">
        <v>335146</v>
      </c>
      <c r="DM27" s="720"/>
      <c r="DN27" s="720"/>
      <c r="DO27" s="720"/>
      <c r="DP27" s="720"/>
      <c r="DQ27" s="720"/>
      <c r="DR27" s="720"/>
      <c r="DS27" s="720"/>
      <c r="DT27" s="720"/>
      <c r="DU27" s="720"/>
      <c r="DV27" s="721"/>
      <c r="DW27" s="688">
        <v>6.3</v>
      </c>
      <c r="DX27" s="718"/>
      <c r="DY27" s="718"/>
      <c r="DZ27" s="718"/>
      <c r="EA27" s="718"/>
      <c r="EB27" s="718"/>
      <c r="EC27" s="719"/>
    </row>
    <row r="28" spans="2:133" ht="11.25" customHeight="1" x14ac:dyDescent="0.15">
      <c r="B28" s="680" t="s">
        <v>299</v>
      </c>
      <c r="C28" s="681"/>
      <c r="D28" s="681"/>
      <c r="E28" s="681"/>
      <c r="F28" s="681"/>
      <c r="G28" s="681"/>
      <c r="H28" s="681"/>
      <c r="I28" s="681"/>
      <c r="J28" s="681"/>
      <c r="K28" s="681"/>
      <c r="L28" s="681"/>
      <c r="M28" s="681"/>
      <c r="N28" s="681"/>
      <c r="O28" s="681"/>
      <c r="P28" s="681"/>
      <c r="Q28" s="682"/>
      <c r="R28" s="683">
        <v>211290</v>
      </c>
      <c r="S28" s="684"/>
      <c r="T28" s="684"/>
      <c r="U28" s="684"/>
      <c r="V28" s="684"/>
      <c r="W28" s="684"/>
      <c r="X28" s="684"/>
      <c r="Y28" s="685"/>
      <c r="Z28" s="686">
        <v>2.2000000000000002</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916799</v>
      </c>
      <c r="CS28" s="684"/>
      <c r="CT28" s="684"/>
      <c r="CU28" s="684"/>
      <c r="CV28" s="684"/>
      <c r="CW28" s="684"/>
      <c r="CX28" s="684"/>
      <c r="CY28" s="685"/>
      <c r="CZ28" s="688">
        <v>9.9</v>
      </c>
      <c r="DA28" s="718"/>
      <c r="DB28" s="718"/>
      <c r="DC28" s="722"/>
      <c r="DD28" s="692">
        <v>915520</v>
      </c>
      <c r="DE28" s="684"/>
      <c r="DF28" s="684"/>
      <c r="DG28" s="684"/>
      <c r="DH28" s="684"/>
      <c r="DI28" s="684"/>
      <c r="DJ28" s="684"/>
      <c r="DK28" s="685"/>
      <c r="DL28" s="692">
        <v>915520</v>
      </c>
      <c r="DM28" s="684"/>
      <c r="DN28" s="684"/>
      <c r="DO28" s="684"/>
      <c r="DP28" s="684"/>
      <c r="DQ28" s="684"/>
      <c r="DR28" s="684"/>
      <c r="DS28" s="684"/>
      <c r="DT28" s="684"/>
      <c r="DU28" s="684"/>
      <c r="DV28" s="685"/>
      <c r="DW28" s="688">
        <v>17.3</v>
      </c>
      <c r="DX28" s="718"/>
      <c r="DY28" s="718"/>
      <c r="DZ28" s="718"/>
      <c r="EA28" s="718"/>
      <c r="EB28" s="718"/>
      <c r="EC28" s="719"/>
    </row>
    <row r="29" spans="2:133" ht="11.25" customHeight="1" x14ac:dyDescent="0.15">
      <c r="B29" s="680" t="s">
        <v>301</v>
      </c>
      <c r="C29" s="681"/>
      <c r="D29" s="681"/>
      <c r="E29" s="681"/>
      <c r="F29" s="681"/>
      <c r="G29" s="681"/>
      <c r="H29" s="681"/>
      <c r="I29" s="681"/>
      <c r="J29" s="681"/>
      <c r="K29" s="681"/>
      <c r="L29" s="681"/>
      <c r="M29" s="681"/>
      <c r="N29" s="681"/>
      <c r="O29" s="681"/>
      <c r="P29" s="681"/>
      <c r="Q29" s="682"/>
      <c r="R29" s="683">
        <v>102907</v>
      </c>
      <c r="S29" s="684"/>
      <c r="T29" s="684"/>
      <c r="U29" s="684"/>
      <c r="V29" s="684"/>
      <c r="W29" s="684"/>
      <c r="X29" s="684"/>
      <c r="Y29" s="685"/>
      <c r="Z29" s="686">
        <v>1.1000000000000001</v>
      </c>
      <c r="AA29" s="686"/>
      <c r="AB29" s="686"/>
      <c r="AC29" s="686"/>
      <c r="AD29" s="687">
        <v>1259</v>
      </c>
      <c r="AE29" s="687"/>
      <c r="AF29" s="687"/>
      <c r="AG29" s="687"/>
      <c r="AH29" s="687"/>
      <c r="AI29" s="687"/>
      <c r="AJ29" s="687"/>
      <c r="AK29" s="687"/>
      <c r="AL29" s="688">
        <v>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69</v>
      </c>
      <c r="CG29" s="699"/>
      <c r="CH29" s="699"/>
      <c r="CI29" s="699"/>
      <c r="CJ29" s="699"/>
      <c r="CK29" s="699"/>
      <c r="CL29" s="699"/>
      <c r="CM29" s="699"/>
      <c r="CN29" s="699"/>
      <c r="CO29" s="699"/>
      <c r="CP29" s="699"/>
      <c r="CQ29" s="700"/>
      <c r="CR29" s="683">
        <v>916799</v>
      </c>
      <c r="CS29" s="720"/>
      <c r="CT29" s="720"/>
      <c r="CU29" s="720"/>
      <c r="CV29" s="720"/>
      <c r="CW29" s="720"/>
      <c r="CX29" s="720"/>
      <c r="CY29" s="721"/>
      <c r="CZ29" s="688">
        <v>9.9</v>
      </c>
      <c r="DA29" s="718"/>
      <c r="DB29" s="718"/>
      <c r="DC29" s="722"/>
      <c r="DD29" s="692">
        <v>915520</v>
      </c>
      <c r="DE29" s="720"/>
      <c r="DF29" s="720"/>
      <c r="DG29" s="720"/>
      <c r="DH29" s="720"/>
      <c r="DI29" s="720"/>
      <c r="DJ29" s="720"/>
      <c r="DK29" s="721"/>
      <c r="DL29" s="692">
        <v>915520</v>
      </c>
      <c r="DM29" s="720"/>
      <c r="DN29" s="720"/>
      <c r="DO29" s="720"/>
      <c r="DP29" s="720"/>
      <c r="DQ29" s="720"/>
      <c r="DR29" s="720"/>
      <c r="DS29" s="720"/>
      <c r="DT29" s="720"/>
      <c r="DU29" s="720"/>
      <c r="DV29" s="721"/>
      <c r="DW29" s="688">
        <v>17.3</v>
      </c>
      <c r="DX29" s="718"/>
      <c r="DY29" s="718"/>
      <c r="DZ29" s="718"/>
      <c r="EA29" s="718"/>
      <c r="EB29" s="718"/>
      <c r="EC29" s="719"/>
    </row>
    <row r="30" spans="2:133" ht="11.25" customHeight="1" x14ac:dyDescent="0.15">
      <c r="B30" s="680" t="s">
        <v>303</v>
      </c>
      <c r="C30" s="681"/>
      <c r="D30" s="681"/>
      <c r="E30" s="681"/>
      <c r="F30" s="681"/>
      <c r="G30" s="681"/>
      <c r="H30" s="681"/>
      <c r="I30" s="681"/>
      <c r="J30" s="681"/>
      <c r="K30" s="681"/>
      <c r="L30" s="681"/>
      <c r="M30" s="681"/>
      <c r="N30" s="681"/>
      <c r="O30" s="681"/>
      <c r="P30" s="681"/>
      <c r="Q30" s="682"/>
      <c r="R30" s="683">
        <v>100859</v>
      </c>
      <c r="S30" s="684"/>
      <c r="T30" s="684"/>
      <c r="U30" s="684"/>
      <c r="V30" s="684"/>
      <c r="W30" s="684"/>
      <c r="X30" s="684"/>
      <c r="Y30" s="685"/>
      <c r="Z30" s="686">
        <v>1</v>
      </c>
      <c r="AA30" s="686"/>
      <c r="AB30" s="686"/>
      <c r="AC30" s="686"/>
      <c r="AD30" s="687" t="s">
        <v>127</v>
      </c>
      <c r="AE30" s="687"/>
      <c r="AF30" s="687"/>
      <c r="AG30" s="687"/>
      <c r="AH30" s="687"/>
      <c r="AI30" s="687"/>
      <c r="AJ30" s="687"/>
      <c r="AK30" s="687"/>
      <c r="AL30" s="688" t="s">
        <v>127</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877780</v>
      </c>
      <c r="CS30" s="684"/>
      <c r="CT30" s="684"/>
      <c r="CU30" s="684"/>
      <c r="CV30" s="684"/>
      <c r="CW30" s="684"/>
      <c r="CX30" s="684"/>
      <c r="CY30" s="685"/>
      <c r="CZ30" s="688">
        <v>9.5</v>
      </c>
      <c r="DA30" s="718"/>
      <c r="DB30" s="718"/>
      <c r="DC30" s="722"/>
      <c r="DD30" s="692">
        <v>876575</v>
      </c>
      <c r="DE30" s="684"/>
      <c r="DF30" s="684"/>
      <c r="DG30" s="684"/>
      <c r="DH30" s="684"/>
      <c r="DI30" s="684"/>
      <c r="DJ30" s="684"/>
      <c r="DK30" s="685"/>
      <c r="DL30" s="692">
        <v>876575</v>
      </c>
      <c r="DM30" s="684"/>
      <c r="DN30" s="684"/>
      <c r="DO30" s="684"/>
      <c r="DP30" s="684"/>
      <c r="DQ30" s="684"/>
      <c r="DR30" s="684"/>
      <c r="DS30" s="684"/>
      <c r="DT30" s="684"/>
      <c r="DU30" s="684"/>
      <c r="DV30" s="685"/>
      <c r="DW30" s="688">
        <v>16.600000000000001</v>
      </c>
      <c r="DX30" s="718"/>
      <c r="DY30" s="718"/>
      <c r="DZ30" s="718"/>
      <c r="EA30" s="718"/>
      <c r="EB30" s="718"/>
      <c r="EC30" s="719"/>
    </row>
    <row r="31" spans="2:133" ht="11.25" customHeight="1" x14ac:dyDescent="0.15">
      <c r="B31" s="680" t="s">
        <v>307</v>
      </c>
      <c r="C31" s="681"/>
      <c r="D31" s="681"/>
      <c r="E31" s="681"/>
      <c r="F31" s="681"/>
      <c r="G31" s="681"/>
      <c r="H31" s="681"/>
      <c r="I31" s="681"/>
      <c r="J31" s="681"/>
      <c r="K31" s="681"/>
      <c r="L31" s="681"/>
      <c r="M31" s="681"/>
      <c r="N31" s="681"/>
      <c r="O31" s="681"/>
      <c r="P31" s="681"/>
      <c r="Q31" s="682"/>
      <c r="R31" s="683">
        <v>1192829</v>
      </c>
      <c r="S31" s="684"/>
      <c r="T31" s="684"/>
      <c r="U31" s="684"/>
      <c r="V31" s="684"/>
      <c r="W31" s="684"/>
      <c r="X31" s="684"/>
      <c r="Y31" s="685"/>
      <c r="Z31" s="686">
        <v>12.2</v>
      </c>
      <c r="AA31" s="686"/>
      <c r="AB31" s="686"/>
      <c r="AC31" s="686"/>
      <c r="AD31" s="687" t="s">
        <v>127</v>
      </c>
      <c r="AE31" s="687"/>
      <c r="AF31" s="687"/>
      <c r="AG31" s="687"/>
      <c r="AH31" s="687"/>
      <c r="AI31" s="687"/>
      <c r="AJ31" s="687"/>
      <c r="AK31" s="687"/>
      <c r="AL31" s="688" t="s">
        <v>127</v>
      </c>
      <c r="AM31" s="689"/>
      <c r="AN31" s="689"/>
      <c r="AO31" s="690"/>
      <c r="AP31" s="737" t="s">
        <v>308</v>
      </c>
      <c r="AQ31" s="738"/>
      <c r="AR31" s="738"/>
      <c r="AS31" s="738"/>
      <c r="AT31" s="743" t="s">
        <v>309</v>
      </c>
      <c r="AU31" s="231"/>
      <c r="AV31" s="231"/>
      <c r="AW31" s="231"/>
      <c r="AX31" s="669" t="s">
        <v>185</v>
      </c>
      <c r="AY31" s="670"/>
      <c r="AZ31" s="670"/>
      <c r="BA31" s="670"/>
      <c r="BB31" s="670"/>
      <c r="BC31" s="670"/>
      <c r="BD31" s="670"/>
      <c r="BE31" s="670"/>
      <c r="BF31" s="671"/>
      <c r="BG31" s="751">
        <v>98.6</v>
      </c>
      <c r="BH31" s="735"/>
      <c r="BI31" s="735"/>
      <c r="BJ31" s="735"/>
      <c r="BK31" s="735"/>
      <c r="BL31" s="735"/>
      <c r="BM31" s="678">
        <v>93.2</v>
      </c>
      <c r="BN31" s="735"/>
      <c r="BO31" s="735"/>
      <c r="BP31" s="735"/>
      <c r="BQ31" s="736"/>
      <c r="BR31" s="751">
        <v>98</v>
      </c>
      <c r="BS31" s="735"/>
      <c r="BT31" s="735"/>
      <c r="BU31" s="735"/>
      <c r="BV31" s="735"/>
      <c r="BW31" s="735"/>
      <c r="BX31" s="678">
        <v>90.9</v>
      </c>
      <c r="BY31" s="735"/>
      <c r="BZ31" s="735"/>
      <c r="CA31" s="735"/>
      <c r="CB31" s="736"/>
      <c r="CD31" s="725"/>
      <c r="CE31" s="726"/>
      <c r="CF31" s="698" t="s">
        <v>310</v>
      </c>
      <c r="CG31" s="699"/>
      <c r="CH31" s="699"/>
      <c r="CI31" s="699"/>
      <c r="CJ31" s="699"/>
      <c r="CK31" s="699"/>
      <c r="CL31" s="699"/>
      <c r="CM31" s="699"/>
      <c r="CN31" s="699"/>
      <c r="CO31" s="699"/>
      <c r="CP31" s="699"/>
      <c r="CQ31" s="700"/>
      <c r="CR31" s="683">
        <v>39019</v>
      </c>
      <c r="CS31" s="720"/>
      <c r="CT31" s="720"/>
      <c r="CU31" s="720"/>
      <c r="CV31" s="720"/>
      <c r="CW31" s="720"/>
      <c r="CX31" s="720"/>
      <c r="CY31" s="721"/>
      <c r="CZ31" s="688">
        <v>0.4</v>
      </c>
      <c r="DA31" s="718"/>
      <c r="DB31" s="718"/>
      <c r="DC31" s="722"/>
      <c r="DD31" s="692">
        <v>38945</v>
      </c>
      <c r="DE31" s="720"/>
      <c r="DF31" s="720"/>
      <c r="DG31" s="720"/>
      <c r="DH31" s="720"/>
      <c r="DI31" s="720"/>
      <c r="DJ31" s="720"/>
      <c r="DK31" s="721"/>
      <c r="DL31" s="692">
        <v>38945</v>
      </c>
      <c r="DM31" s="720"/>
      <c r="DN31" s="720"/>
      <c r="DO31" s="720"/>
      <c r="DP31" s="720"/>
      <c r="DQ31" s="720"/>
      <c r="DR31" s="720"/>
      <c r="DS31" s="720"/>
      <c r="DT31" s="720"/>
      <c r="DU31" s="720"/>
      <c r="DV31" s="721"/>
      <c r="DW31" s="688">
        <v>0.7</v>
      </c>
      <c r="DX31" s="718"/>
      <c r="DY31" s="718"/>
      <c r="DZ31" s="718"/>
      <c r="EA31" s="718"/>
      <c r="EB31" s="718"/>
      <c r="EC31" s="719"/>
    </row>
    <row r="32" spans="2:133" ht="11.25" customHeight="1" x14ac:dyDescent="0.15">
      <c r="B32" s="746" t="s">
        <v>311</v>
      </c>
      <c r="C32" s="747"/>
      <c r="D32" s="747"/>
      <c r="E32" s="747"/>
      <c r="F32" s="747"/>
      <c r="G32" s="747"/>
      <c r="H32" s="747"/>
      <c r="I32" s="747"/>
      <c r="J32" s="747"/>
      <c r="K32" s="747"/>
      <c r="L32" s="747"/>
      <c r="M32" s="747"/>
      <c r="N32" s="747"/>
      <c r="O32" s="747"/>
      <c r="P32" s="747"/>
      <c r="Q32" s="748"/>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98.9</v>
      </c>
      <c r="BH32" s="720"/>
      <c r="BI32" s="720"/>
      <c r="BJ32" s="720"/>
      <c r="BK32" s="720"/>
      <c r="BL32" s="720"/>
      <c r="BM32" s="689">
        <v>95.8</v>
      </c>
      <c r="BN32" s="749"/>
      <c r="BO32" s="749"/>
      <c r="BP32" s="749"/>
      <c r="BQ32" s="750"/>
      <c r="BR32" s="752">
        <v>98.9</v>
      </c>
      <c r="BS32" s="720"/>
      <c r="BT32" s="720"/>
      <c r="BU32" s="720"/>
      <c r="BV32" s="720"/>
      <c r="BW32" s="720"/>
      <c r="BX32" s="689">
        <v>95.6</v>
      </c>
      <c r="BY32" s="749"/>
      <c r="BZ32" s="749"/>
      <c r="CA32" s="749"/>
      <c r="CB32" s="750"/>
      <c r="CD32" s="727"/>
      <c r="CE32" s="728"/>
      <c r="CF32" s="698" t="s">
        <v>314</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8"/>
      <c r="DB32" s="718"/>
      <c r="DC32" s="722"/>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8"/>
      <c r="DY32" s="718"/>
      <c r="DZ32" s="718"/>
      <c r="EA32" s="718"/>
      <c r="EB32" s="718"/>
      <c r="EC32" s="719"/>
    </row>
    <row r="33" spans="2:133" ht="11.25" customHeight="1" x14ac:dyDescent="0.15">
      <c r="B33" s="680" t="s">
        <v>315</v>
      </c>
      <c r="C33" s="681"/>
      <c r="D33" s="681"/>
      <c r="E33" s="681"/>
      <c r="F33" s="681"/>
      <c r="G33" s="681"/>
      <c r="H33" s="681"/>
      <c r="I33" s="681"/>
      <c r="J33" s="681"/>
      <c r="K33" s="681"/>
      <c r="L33" s="681"/>
      <c r="M33" s="681"/>
      <c r="N33" s="681"/>
      <c r="O33" s="681"/>
      <c r="P33" s="681"/>
      <c r="Q33" s="682"/>
      <c r="R33" s="683">
        <v>522879</v>
      </c>
      <c r="S33" s="684"/>
      <c r="T33" s="684"/>
      <c r="U33" s="684"/>
      <c r="V33" s="684"/>
      <c r="W33" s="684"/>
      <c r="X33" s="684"/>
      <c r="Y33" s="685"/>
      <c r="Z33" s="686">
        <v>5.3</v>
      </c>
      <c r="AA33" s="686"/>
      <c r="AB33" s="686"/>
      <c r="AC33" s="686"/>
      <c r="AD33" s="687" t="s">
        <v>251</v>
      </c>
      <c r="AE33" s="687"/>
      <c r="AF33" s="687"/>
      <c r="AG33" s="687"/>
      <c r="AH33" s="687"/>
      <c r="AI33" s="687"/>
      <c r="AJ33" s="687"/>
      <c r="AK33" s="687"/>
      <c r="AL33" s="688" t="s">
        <v>127</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98.2</v>
      </c>
      <c r="BH33" s="754"/>
      <c r="BI33" s="754"/>
      <c r="BJ33" s="754"/>
      <c r="BK33" s="754"/>
      <c r="BL33" s="754"/>
      <c r="BM33" s="755">
        <v>90.2</v>
      </c>
      <c r="BN33" s="754"/>
      <c r="BO33" s="754"/>
      <c r="BP33" s="754"/>
      <c r="BQ33" s="756"/>
      <c r="BR33" s="753">
        <v>97</v>
      </c>
      <c r="BS33" s="754"/>
      <c r="BT33" s="754"/>
      <c r="BU33" s="754"/>
      <c r="BV33" s="754"/>
      <c r="BW33" s="754"/>
      <c r="BX33" s="755">
        <v>86</v>
      </c>
      <c r="BY33" s="754"/>
      <c r="BZ33" s="754"/>
      <c r="CA33" s="754"/>
      <c r="CB33" s="756"/>
      <c r="CD33" s="698" t="s">
        <v>317</v>
      </c>
      <c r="CE33" s="699"/>
      <c r="CF33" s="699"/>
      <c r="CG33" s="699"/>
      <c r="CH33" s="699"/>
      <c r="CI33" s="699"/>
      <c r="CJ33" s="699"/>
      <c r="CK33" s="699"/>
      <c r="CL33" s="699"/>
      <c r="CM33" s="699"/>
      <c r="CN33" s="699"/>
      <c r="CO33" s="699"/>
      <c r="CP33" s="699"/>
      <c r="CQ33" s="700"/>
      <c r="CR33" s="683">
        <v>4552511</v>
      </c>
      <c r="CS33" s="720"/>
      <c r="CT33" s="720"/>
      <c r="CU33" s="720"/>
      <c r="CV33" s="720"/>
      <c r="CW33" s="720"/>
      <c r="CX33" s="720"/>
      <c r="CY33" s="721"/>
      <c r="CZ33" s="688">
        <v>49</v>
      </c>
      <c r="DA33" s="718"/>
      <c r="DB33" s="718"/>
      <c r="DC33" s="722"/>
      <c r="DD33" s="692">
        <v>3092065</v>
      </c>
      <c r="DE33" s="720"/>
      <c r="DF33" s="720"/>
      <c r="DG33" s="720"/>
      <c r="DH33" s="720"/>
      <c r="DI33" s="720"/>
      <c r="DJ33" s="720"/>
      <c r="DK33" s="721"/>
      <c r="DL33" s="692">
        <v>2615444</v>
      </c>
      <c r="DM33" s="720"/>
      <c r="DN33" s="720"/>
      <c r="DO33" s="720"/>
      <c r="DP33" s="720"/>
      <c r="DQ33" s="720"/>
      <c r="DR33" s="720"/>
      <c r="DS33" s="720"/>
      <c r="DT33" s="720"/>
      <c r="DU33" s="720"/>
      <c r="DV33" s="721"/>
      <c r="DW33" s="688">
        <v>49.5</v>
      </c>
      <c r="DX33" s="718"/>
      <c r="DY33" s="718"/>
      <c r="DZ33" s="718"/>
      <c r="EA33" s="718"/>
      <c r="EB33" s="718"/>
      <c r="EC33" s="719"/>
    </row>
    <row r="34" spans="2:133" ht="11.25" customHeight="1" x14ac:dyDescent="0.15">
      <c r="B34" s="680" t="s">
        <v>318</v>
      </c>
      <c r="C34" s="681"/>
      <c r="D34" s="681"/>
      <c r="E34" s="681"/>
      <c r="F34" s="681"/>
      <c r="G34" s="681"/>
      <c r="H34" s="681"/>
      <c r="I34" s="681"/>
      <c r="J34" s="681"/>
      <c r="K34" s="681"/>
      <c r="L34" s="681"/>
      <c r="M34" s="681"/>
      <c r="N34" s="681"/>
      <c r="O34" s="681"/>
      <c r="P34" s="681"/>
      <c r="Q34" s="682"/>
      <c r="R34" s="683">
        <v>60105</v>
      </c>
      <c r="S34" s="684"/>
      <c r="T34" s="684"/>
      <c r="U34" s="684"/>
      <c r="V34" s="684"/>
      <c r="W34" s="684"/>
      <c r="X34" s="684"/>
      <c r="Y34" s="685"/>
      <c r="Z34" s="686">
        <v>0.6</v>
      </c>
      <c r="AA34" s="686"/>
      <c r="AB34" s="686"/>
      <c r="AC34" s="686"/>
      <c r="AD34" s="687">
        <v>7798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1338853</v>
      </c>
      <c r="CS34" s="684"/>
      <c r="CT34" s="684"/>
      <c r="CU34" s="684"/>
      <c r="CV34" s="684"/>
      <c r="CW34" s="684"/>
      <c r="CX34" s="684"/>
      <c r="CY34" s="685"/>
      <c r="CZ34" s="688">
        <v>14.4</v>
      </c>
      <c r="DA34" s="718"/>
      <c r="DB34" s="718"/>
      <c r="DC34" s="722"/>
      <c r="DD34" s="692">
        <v>819183</v>
      </c>
      <c r="DE34" s="684"/>
      <c r="DF34" s="684"/>
      <c r="DG34" s="684"/>
      <c r="DH34" s="684"/>
      <c r="DI34" s="684"/>
      <c r="DJ34" s="684"/>
      <c r="DK34" s="685"/>
      <c r="DL34" s="692">
        <v>708499</v>
      </c>
      <c r="DM34" s="684"/>
      <c r="DN34" s="684"/>
      <c r="DO34" s="684"/>
      <c r="DP34" s="684"/>
      <c r="DQ34" s="684"/>
      <c r="DR34" s="684"/>
      <c r="DS34" s="684"/>
      <c r="DT34" s="684"/>
      <c r="DU34" s="684"/>
      <c r="DV34" s="685"/>
      <c r="DW34" s="688">
        <v>13.4</v>
      </c>
      <c r="DX34" s="718"/>
      <c r="DY34" s="718"/>
      <c r="DZ34" s="718"/>
      <c r="EA34" s="718"/>
      <c r="EB34" s="718"/>
      <c r="EC34" s="719"/>
    </row>
    <row r="35" spans="2:133" ht="11.25" customHeight="1" x14ac:dyDescent="0.15">
      <c r="B35" s="680" t="s">
        <v>320</v>
      </c>
      <c r="C35" s="681"/>
      <c r="D35" s="681"/>
      <c r="E35" s="681"/>
      <c r="F35" s="681"/>
      <c r="G35" s="681"/>
      <c r="H35" s="681"/>
      <c r="I35" s="681"/>
      <c r="J35" s="681"/>
      <c r="K35" s="681"/>
      <c r="L35" s="681"/>
      <c r="M35" s="681"/>
      <c r="N35" s="681"/>
      <c r="O35" s="681"/>
      <c r="P35" s="681"/>
      <c r="Q35" s="682"/>
      <c r="R35" s="683">
        <v>234695</v>
      </c>
      <c r="S35" s="684"/>
      <c r="T35" s="684"/>
      <c r="U35" s="684"/>
      <c r="V35" s="684"/>
      <c r="W35" s="684"/>
      <c r="X35" s="684"/>
      <c r="Y35" s="685"/>
      <c r="Z35" s="686">
        <v>2.4</v>
      </c>
      <c r="AA35" s="686"/>
      <c r="AB35" s="686"/>
      <c r="AC35" s="686"/>
      <c r="AD35" s="687" t="s">
        <v>127</v>
      </c>
      <c r="AE35" s="687"/>
      <c r="AF35" s="687"/>
      <c r="AG35" s="687"/>
      <c r="AH35" s="687"/>
      <c r="AI35" s="687"/>
      <c r="AJ35" s="687"/>
      <c r="AK35" s="687"/>
      <c r="AL35" s="688" t="s">
        <v>127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59079</v>
      </c>
      <c r="CS35" s="720"/>
      <c r="CT35" s="720"/>
      <c r="CU35" s="720"/>
      <c r="CV35" s="720"/>
      <c r="CW35" s="720"/>
      <c r="CX35" s="720"/>
      <c r="CY35" s="721"/>
      <c r="CZ35" s="688">
        <v>0.6</v>
      </c>
      <c r="DA35" s="718"/>
      <c r="DB35" s="718"/>
      <c r="DC35" s="722"/>
      <c r="DD35" s="692">
        <v>35733</v>
      </c>
      <c r="DE35" s="720"/>
      <c r="DF35" s="720"/>
      <c r="DG35" s="720"/>
      <c r="DH35" s="720"/>
      <c r="DI35" s="720"/>
      <c r="DJ35" s="720"/>
      <c r="DK35" s="721"/>
      <c r="DL35" s="692">
        <v>21139</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15">
      <c r="B36" s="680" t="s">
        <v>324</v>
      </c>
      <c r="C36" s="681"/>
      <c r="D36" s="681"/>
      <c r="E36" s="681"/>
      <c r="F36" s="681"/>
      <c r="G36" s="681"/>
      <c r="H36" s="681"/>
      <c r="I36" s="681"/>
      <c r="J36" s="681"/>
      <c r="K36" s="681"/>
      <c r="L36" s="681"/>
      <c r="M36" s="681"/>
      <c r="N36" s="681"/>
      <c r="O36" s="681"/>
      <c r="P36" s="681"/>
      <c r="Q36" s="682"/>
      <c r="R36" s="683">
        <v>399626</v>
      </c>
      <c r="S36" s="684"/>
      <c r="T36" s="684"/>
      <c r="U36" s="684"/>
      <c r="V36" s="684"/>
      <c r="W36" s="684"/>
      <c r="X36" s="684"/>
      <c r="Y36" s="685"/>
      <c r="Z36" s="686">
        <v>4.0999999999999996</v>
      </c>
      <c r="AA36" s="686"/>
      <c r="AB36" s="686"/>
      <c r="AC36" s="686"/>
      <c r="AD36" s="687" t="s">
        <v>127</v>
      </c>
      <c r="AE36" s="687"/>
      <c r="AF36" s="687"/>
      <c r="AG36" s="687"/>
      <c r="AH36" s="687"/>
      <c r="AI36" s="687"/>
      <c r="AJ36" s="687"/>
      <c r="AK36" s="687"/>
      <c r="AL36" s="688" t="s">
        <v>127</v>
      </c>
      <c r="AM36" s="689"/>
      <c r="AN36" s="689"/>
      <c r="AO36" s="690"/>
      <c r="AP36" s="235"/>
      <c r="AQ36" s="757" t="s">
        <v>325</v>
      </c>
      <c r="AR36" s="758"/>
      <c r="AS36" s="758"/>
      <c r="AT36" s="758"/>
      <c r="AU36" s="758"/>
      <c r="AV36" s="758"/>
      <c r="AW36" s="758"/>
      <c r="AX36" s="758"/>
      <c r="AY36" s="759"/>
      <c r="AZ36" s="672">
        <v>1460290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29329</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1643203</v>
      </c>
      <c r="CS36" s="684"/>
      <c r="CT36" s="684"/>
      <c r="CU36" s="684"/>
      <c r="CV36" s="684"/>
      <c r="CW36" s="684"/>
      <c r="CX36" s="684"/>
      <c r="CY36" s="685"/>
      <c r="CZ36" s="688">
        <v>17.7</v>
      </c>
      <c r="DA36" s="718"/>
      <c r="DB36" s="718"/>
      <c r="DC36" s="722"/>
      <c r="DD36" s="692">
        <v>1379695</v>
      </c>
      <c r="DE36" s="684"/>
      <c r="DF36" s="684"/>
      <c r="DG36" s="684"/>
      <c r="DH36" s="684"/>
      <c r="DI36" s="684"/>
      <c r="DJ36" s="684"/>
      <c r="DK36" s="685"/>
      <c r="DL36" s="692">
        <v>1198050</v>
      </c>
      <c r="DM36" s="684"/>
      <c r="DN36" s="684"/>
      <c r="DO36" s="684"/>
      <c r="DP36" s="684"/>
      <c r="DQ36" s="684"/>
      <c r="DR36" s="684"/>
      <c r="DS36" s="684"/>
      <c r="DT36" s="684"/>
      <c r="DU36" s="684"/>
      <c r="DV36" s="685"/>
      <c r="DW36" s="688">
        <v>22.7</v>
      </c>
      <c r="DX36" s="718"/>
      <c r="DY36" s="718"/>
      <c r="DZ36" s="718"/>
      <c r="EA36" s="718"/>
      <c r="EB36" s="718"/>
      <c r="EC36" s="719"/>
    </row>
    <row r="37" spans="2:133" ht="11.25" customHeight="1" x14ac:dyDescent="0.15">
      <c r="B37" s="680" t="s">
        <v>328</v>
      </c>
      <c r="C37" s="681"/>
      <c r="D37" s="681"/>
      <c r="E37" s="681"/>
      <c r="F37" s="681"/>
      <c r="G37" s="681"/>
      <c r="H37" s="681"/>
      <c r="I37" s="681"/>
      <c r="J37" s="681"/>
      <c r="K37" s="681"/>
      <c r="L37" s="681"/>
      <c r="M37" s="681"/>
      <c r="N37" s="681"/>
      <c r="O37" s="681"/>
      <c r="P37" s="681"/>
      <c r="Q37" s="682"/>
      <c r="R37" s="683">
        <v>236599</v>
      </c>
      <c r="S37" s="684"/>
      <c r="T37" s="684"/>
      <c r="U37" s="684"/>
      <c r="V37" s="684"/>
      <c r="W37" s="684"/>
      <c r="X37" s="684"/>
      <c r="Y37" s="685"/>
      <c r="Z37" s="686">
        <v>2.4</v>
      </c>
      <c r="AA37" s="686"/>
      <c r="AB37" s="686"/>
      <c r="AC37" s="686"/>
      <c r="AD37" s="687" t="s">
        <v>127</v>
      </c>
      <c r="AE37" s="687"/>
      <c r="AF37" s="687"/>
      <c r="AG37" s="687"/>
      <c r="AH37" s="687"/>
      <c r="AI37" s="687"/>
      <c r="AJ37" s="687"/>
      <c r="AK37" s="687"/>
      <c r="AL37" s="688" t="s">
        <v>127</v>
      </c>
      <c r="AM37" s="689"/>
      <c r="AN37" s="689"/>
      <c r="AO37" s="690"/>
      <c r="AQ37" s="761" t="s">
        <v>329</v>
      </c>
      <c r="AR37" s="762"/>
      <c r="AS37" s="762"/>
      <c r="AT37" s="762"/>
      <c r="AU37" s="762"/>
      <c r="AV37" s="762"/>
      <c r="AW37" s="762"/>
      <c r="AX37" s="762"/>
      <c r="AY37" s="763"/>
      <c r="AZ37" s="683">
        <v>616003</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4219</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602712</v>
      </c>
      <c r="CS37" s="720"/>
      <c r="CT37" s="720"/>
      <c r="CU37" s="720"/>
      <c r="CV37" s="720"/>
      <c r="CW37" s="720"/>
      <c r="CX37" s="720"/>
      <c r="CY37" s="721"/>
      <c r="CZ37" s="688">
        <v>6.5</v>
      </c>
      <c r="DA37" s="718"/>
      <c r="DB37" s="718"/>
      <c r="DC37" s="722"/>
      <c r="DD37" s="692">
        <v>595224</v>
      </c>
      <c r="DE37" s="720"/>
      <c r="DF37" s="720"/>
      <c r="DG37" s="720"/>
      <c r="DH37" s="720"/>
      <c r="DI37" s="720"/>
      <c r="DJ37" s="720"/>
      <c r="DK37" s="721"/>
      <c r="DL37" s="692">
        <v>583592</v>
      </c>
      <c r="DM37" s="720"/>
      <c r="DN37" s="720"/>
      <c r="DO37" s="720"/>
      <c r="DP37" s="720"/>
      <c r="DQ37" s="720"/>
      <c r="DR37" s="720"/>
      <c r="DS37" s="720"/>
      <c r="DT37" s="720"/>
      <c r="DU37" s="720"/>
      <c r="DV37" s="721"/>
      <c r="DW37" s="688">
        <v>11</v>
      </c>
      <c r="DX37" s="718"/>
      <c r="DY37" s="718"/>
      <c r="DZ37" s="718"/>
      <c r="EA37" s="718"/>
      <c r="EB37" s="718"/>
      <c r="EC37" s="719"/>
    </row>
    <row r="38" spans="2:133" ht="11.25" customHeight="1" x14ac:dyDescent="0.15">
      <c r="B38" s="680" t="s">
        <v>332</v>
      </c>
      <c r="C38" s="681"/>
      <c r="D38" s="681"/>
      <c r="E38" s="681"/>
      <c r="F38" s="681"/>
      <c r="G38" s="681"/>
      <c r="H38" s="681"/>
      <c r="I38" s="681"/>
      <c r="J38" s="681"/>
      <c r="K38" s="681"/>
      <c r="L38" s="681"/>
      <c r="M38" s="681"/>
      <c r="N38" s="681"/>
      <c r="O38" s="681"/>
      <c r="P38" s="681"/>
      <c r="Q38" s="682"/>
      <c r="R38" s="683">
        <v>222706</v>
      </c>
      <c r="S38" s="684"/>
      <c r="T38" s="684"/>
      <c r="U38" s="684"/>
      <c r="V38" s="684"/>
      <c r="W38" s="684"/>
      <c r="X38" s="684"/>
      <c r="Y38" s="685"/>
      <c r="Z38" s="686">
        <v>2.2999999999999998</v>
      </c>
      <c r="AA38" s="686"/>
      <c r="AB38" s="686"/>
      <c r="AC38" s="686"/>
      <c r="AD38" s="687">
        <v>3245</v>
      </c>
      <c r="AE38" s="687"/>
      <c r="AF38" s="687"/>
      <c r="AG38" s="687"/>
      <c r="AH38" s="687"/>
      <c r="AI38" s="687"/>
      <c r="AJ38" s="687"/>
      <c r="AK38" s="687"/>
      <c r="AL38" s="688">
        <v>0.1</v>
      </c>
      <c r="AM38" s="689"/>
      <c r="AN38" s="689"/>
      <c r="AO38" s="690"/>
      <c r="AQ38" s="761" t="s">
        <v>333</v>
      </c>
      <c r="AR38" s="762"/>
      <c r="AS38" s="762"/>
      <c r="AT38" s="762"/>
      <c r="AU38" s="762"/>
      <c r="AV38" s="762"/>
      <c r="AW38" s="762"/>
      <c r="AX38" s="762"/>
      <c r="AY38" s="763"/>
      <c r="AZ38" s="683">
        <v>25552</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2303</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816105</v>
      </c>
      <c r="CS38" s="684"/>
      <c r="CT38" s="684"/>
      <c r="CU38" s="684"/>
      <c r="CV38" s="684"/>
      <c r="CW38" s="684"/>
      <c r="CX38" s="684"/>
      <c r="CY38" s="685"/>
      <c r="CZ38" s="688">
        <v>8.8000000000000007</v>
      </c>
      <c r="DA38" s="718"/>
      <c r="DB38" s="718"/>
      <c r="DC38" s="722"/>
      <c r="DD38" s="692">
        <v>681184</v>
      </c>
      <c r="DE38" s="684"/>
      <c r="DF38" s="684"/>
      <c r="DG38" s="684"/>
      <c r="DH38" s="684"/>
      <c r="DI38" s="684"/>
      <c r="DJ38" s="684"/>
      <c r="DK38" s="685"/>
      <c r="DL38" s="692">
        <v>637454</v>
      </c>
      <c r="DM38" s="684"/>
      <c r="DN38" s="684"/>
      <c r="DO38" s="684"/>
      <c r="DP38" s="684"/>
      <c r="DQ38" s="684"/>
      <c r="DR38" s="684"/>
      <c r="DS38" s="684"/>
      <c r="DT38" s="684"/>
      <c r="DU38" s="684"/>
      <c r="DV38" s="685"/>
      <c r="DW38" s="688">
        <v>12.1</v>
      </c>
      <c r="DX38" s="718"/>
      <c r="DY38" s="718"/>
      <c r="DZ38" s="718"/>
      <c r="EA38" s="718"/>
      <c r="EB38" s="718"/>
      <c r="EC38" s="719"/>
    </row>
    <row r="39" spans="2:133" ht="11.25" customHeight="1" x14ac:dyDescent="0.15">
      <c r="B39" s="680" t="s">
        <v>336</v>
      </c>
      <c r="C39" s="681"/>
      <c r="D39" s="681"/>
      <c r="E39" s="681"/>
      <c r="F39" s="681"/>
      <c r="G39" s="681"/>
      <c r="H39" s="681"/>
      <c r="I39" s="681"/>
      <c r="J39" s="681"/>
      <c r="K39" s="681"/>
      <c r="L39" s="681"/>
      <c r="M39" s="681"/>
      <c r="N39" s="681"/>
      <c r="O39" s="681"/>
      <c r="P39" s="681"/>
      <c r="Q39" s="682"/>
      <c r="R39" s="683">
        <v>791700</v>
      </c>
      <c r="S39" s="684"/>
      <c r="T39" s="684"/>
      <c r="U39" s="684"/>
      <c r="V39" s="684"/>
      <c r="W39" s="684"/>
      <c r="X39" s="684"/>
      <c r="Y39" s="685"/>
      <c r="Z39" s="686">
        <v>8.1</v>
      </c>
      <c r="AA39" s="686"/>
      <c r="AB39" s="686"/>
      <c r="AC39" s="686"/>
      <c r="AD39" s="687" t="s">
        <v>127</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v>3182</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3485</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433249</v>
      </c>
      <c r="CS39" s="720"/>
      <c r="CT39" s="720"/>
      <c r="CU39" s="720"/>
      <c r="CV39" s="720"/>
      <c r="CW39" s="720"/>
      <c r="CX39" s="720"/>
      <c r="CY39" s="721"/>
      <c r="CZ39" s="688">
        <v>4.7</v>
      </c>
      <c r="DA39" s="718"/>
      <c r="DB39" s="718"/>
      <c r="DC39" s="722"/>
      <c r="DD39" s="692">
        <v>33746</v>
      </c>
      <c r="DE39" s="720"/>
      <c r="DF39" s="720"/>
      <c r="DG39" s="720"/>
      <c r="DH39" s="720"/>
      <c r="DI39" s="720"/>
      <c r="DJ39" s="720"/>
      <c r="DK39" s="721"/>
      <c r="DL39" s="692" t="s">
        <v>127</v>
      </c>
      <c r="DM39" s="720"/>
      <c r="DN39" s="720"/>
      <c r="DO39" s="720"/>
      <c r="DP39" s="720"/>
      <c r="DQ39" s="720"/>
      <c r="DR39" s="720"/>
      <c r="DS39" s="720"/>
      <c r="DT39" s="720"/>
      <c r="DU39" s="720"/>
      <c r="DV39" s="721"/>
      <c r="DW39" s="688" t="s">
        <v>127</v>
      </c>
      <c r="DX39" s="718"/>
      <c r="DY39" s="718"/>
      <c r="DZ39" s="718"/>
      <c r="EA39" s="718"/>
      <c r="EB39" s="718"/>
      <c r="EC39" s="719"/>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251</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t="s">
        <v>127</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84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262022</v>
      </c>
      <c r="CS40" s="684"/>
      <c r="CT40" s="684"/>
      <c r="CU40" s="684"/>
      <c r="CV40" s="684"/>
      <c r="CW40" s="684"/>
      <c r="CX40" s="684"/>
      <c r="CY40" s="685"/>
      <c r="CZ40" s="688">
        <v>2.8</v>
      </c>
      <c r="DA40" s="718"/>
      <c r="DB40" s="718"/>
      <c r="DC40" s="722"/>
      <c r="DD40" s="692">
        <v>142524</v>
      </c>
      <c r="DE40" s="684"/>
      <c r="DF40" s="684"/>
      <c r="DG40" s="684"/>
      <c r="DH40" s="684"/>
      <c r="DI40" s="684"/>
      <c r="DJ40" s="684"/>
      <c r="DK40" s="685"/>
      <c r="DL40" s="692">
        <v>50302</v>
      </c>
      <c r="DM40" s="684"/>
      <c r="DN40" s="684"/>
      <c r="DO40" s="684"/>
      <c r="DP40" s="684"/>
      <c r="DQ40" s="684"/>
      <c r="DR40" s="684"/>
      <c r="DS40" s="684"/>
      <c r="DT40" s="684"/>
      <c r="DU40" s="684"/>
      <c r="DV40" s="685"/>
      <c r="DW40" s="688">
        <v>1</v>
      </c>
      <c r="DX40" s="718"/>
      <c r="DY40" s="718"/>
      <c r="DZ40" s="718"/>
      <c r="EA40" s="718"/>
      <c r="EB40" s="718"/>
      <c r="EC40" s="719"/>
    </row>
    <row r="41" spans="2:133" ht="11.25" customHeight="1" x14ac:dyDescent="0.15">
      <c r="B41" s="680" t="s">
        <v>345</v>
      </c>
      <c r="C41" s="681"/>
      <c r="D41" s="681"/>
      <c r="E41" s="681"/>
      <c r="F41" s="681"/>
      <c r="G41" s="681"/>
      <c r="H41" s="681"/>
      <c r="I41" s="681"/>
      <c r="J41" s="681"/>
      <c r="K41" s="681"/>
      <c r="L41" s="681"/>
      <c r="M41" s="681"/>
      <c r="N41" s="681"/>
      <c r="O41" s="681"/>
      <c r="P41" s="681"/>
      <c r="Q41" s="682"/>
      <c r="R41" s="683" t="s">
        <v>127</v>
      </c>
      <c r="S41" s="684"/>
      <c r="T41" s="684"/>
      <c r="U41" s="684"/>
      <c r="V41" s="684"/>
      <c r="W41" s="684"/>
      <c r="X41" s="684"/>
      <c r="Y41" s="685"/>
      <c r="Z41" s="686" t="s">
        <v>127</v>
      </c>
      <c r="AA41" s="686"/>
      <c r="AB41" s="686"/>
      <c r="AC41" s="686"/>
      <c r="AD41" s="687" t="s">
        <v>127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194405</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127</v>
      </c>
      <c r="DA41" s="718"/>
      <c r="DB41" s="718"/>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349</v>
      </c>
      <c r="C42" s="733"/>
      <c r="D42" s="733"/>
      <c r="E42" s="733"/>
      <c r="F42" s="733"/>
      <c r="G42" s="733"/>
      <c r="H42" s="733"/>
      <c r="I42" s="733"/>
      <c r="J42" s="733"/>
      <c r="K42" s="733"/>
      <c r="L42" s="733"/>
      <c r="M42" s="733"/>
      <c r="N42" s="733"/>
      <c r="O42" s="733"/>
      <c r="P42" s="733"/>
      <c r="Q42" s="734"/>
      <c r="R42" s="768">
        <v>9791018</v>
      </c>
      <c r="S42" s="769"/>
      <c r="T42" s="769"/>
      <c r="U42" s="769"/>
      <c r="V42" s="769"/>
      <c r="W42" s="769"/>
      <c r="X42" s="769"/>
      <c r="Y42" s="777"/>
      <c r="Z42" s="778">
        <v>100</v>
      </c>
      <c r="AA42" s="778"/>
      <c r="AB42" s="778"/>
      <c r="AC42" s="778"/>
      <c r="AD42" s="779">
        <v>5288284</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621148</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428</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1517083</v>
      </c>
      <c r="CS42" s="684"/>
      <c r="CT42" s="684"/>
      <c r="CU42" s="684"/>
      <c r="CV42" s="684"/>
      <c r="CW42" s="684"/>
      <c r="CX42" s="684"/>
      <c r="CY42" s="685"/>
      <c r="CZ42" s="688">
        <v>16.3</v>
      </c>
      <c r="DA42" s="689"/>
      <c r="DB42" s="689"/>
      <c r="DC42" s="701"/>
      <c r="DD42" s="692">
        <v>290150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39969</v>
      </c>
      <c r="CS43" s="720"/>
      <c r="CT43" s="720"/>
      <c r="CU43" s="720"/>
      <c r="CV43" s="720"/>
      <c r="CW43" s="720"/>
      <c r="CX43" s="720"/>
      <c r="CY43" s="721"/>
      <c r="CZ43" s="688">
        <v>0.4</v>
      </c>
      <c r="DA43" s="718"/>
      <c r="DB43" s="718"/>
      <c r="DC43" s="722"/>
      <c r="DD43" s="692">
        <v>39969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1494048</v>
      </c>
      <c r="CS44" s="684"/>
      <c r="CT44" s="684"/>
      <c r="CU44" s="684"/>
      <c r="CV44" s="684"/>
      <c r="CW44" s="684"/>
      <c r="CX44" s="684"/>
      <c r="CY44" s="685"/>
      <c r="CZ44" s="688">
        <v>16.100000000000001</v>
      </c>
      <c r="DA44" s="689"/>
      <c r="DB44" s="689"/>
      <c r="DC44" s="701"/>
      <c r="DD44" s="692">
        <v>289449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784503</v>
      </c>
      <c r="CS45" s="720"/>
      <c r="CT45" s="720"/>
      <c r="CU45" s="720"/>
      <c r="CV45" s="720"/>
      <c r="CW45" s="720"/>
      <c r="CX45" s="720"/>
      <c r="CY45" s="721"/>
      <c r="CZ45" s="688">
        <v>8.5</v>
      </c>
      <c r="DA45" s="718"/>
      <c r="DB45" s="718"/>
      <c r="DC45" s="722"/>
      <c r="DD45" s="692">
        <v>52475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648927</v>
      </c>
      <c r="CS46" s="684"/>
      <c r="CT46" s="684"/>
      <c r="CU46" s="684"/>
      <c r="CV46" s="684"/>
      <c r="CW46" s="684"/>
      <c r="CX46" s="684"/>
      <c r="CY46" s="685"/>
      <c r="CZ46" s="688">
        <v>7</v>
      </c>
      <c r="DA46" s="689"/>
      <c r="DB46" s="689"/>
      <c r="DC46" s="701"/>
      <c r="DD46" s="692">
        <v>206126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23035</v>
      </c>
      <c r="CS47" s="720"/>
      <c r="CT47" s="720"/>
      <c r="CU47" s="720"/>
      <c r="CV47" s="720"/>
      <c r="CW47" s="720"/>
      <c r="CX47" s="720"/>
      <c r="CY47" s="721"/>
      <c r="CZ47" s="688">
        <v>0.2</v>
      </c>
      <c r="DA47" s="718"/>
      <c r="DB47" s="718"/>
      <c r="DC47" s="722"/>
      <c r="DD47" s="692">
        <v>701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362</v>
      </c>
      <c r="CE49" s="733"/>
      <c r="CF49" s="733"/>
      <c r="CG49" s="733"/>
      <c r="CH49" s="733"/>
      <c r="CI49" s="733"/>
      <c r="CJ49" s="733"/>
      <c r="CK49" s="733"/>
      <c r="CL49" s="733"/>
      <c r="CM49" s="733"/>
      <c r="CN49" s="733"/>
      <c r="CO49" s="733"/>
      <c r="CP49" s="733"/>
      <c r="CQ49" s="734"/>
      <c r="CR49" s="768">
        <v>9283813</v>
      </c>
      <c r="CS49" s="754"/>
      <c r="CT49" s="754"/>
      <c r="CU49" s="754"/>
      <c r="CV49" s="754"/>
      <c r="CW49" s="754"/>
      <c r="CX49" s="754"/>
      <c r="CY49" s="785"/>
      <c r="CZ49" s="780">
        <v>100</v>
      </c>
      <c r="DA49" s="786"/>
      <c r="DB49" s="786"/>
      <c r="DC49" s="787"/>
      <c r="DD49" s="788">
        <v>5842315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pceN9NBO42mRHqkecqAUWR+jXbSn/r+FckTE6LHc8x4dear4Xja+4da8PPjDPdI+hjAARToNyC9d+qj6Imi6w==" saltValue="GzZ+5gkrLL6K1Rr3eNCsY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9815</v>
      </c>
      <c r="R7" s="819"/>
      <c r="S7" s="819"/>
      <c r="T7" s="819"/>
      <c r="U7" s="819"/>
      <c r="V7" s="819">
        <v>9308</v>
      </c>
      <c r="W7" s="819"/>
      <c r="X7" s="819"/>
      <c r="Y7" s="819"/>
      <c r="Z7" s="819"/>
      <c r="AA7" s="819">
        <v>507</v>
      </c>
      <c r="AB7" s="819"/>
      <c r="AC7" s="819"/>
      <c r="AD7" s="819"/>
      <c r="AE7" s="820"/>
      <c r="AF7" s="821">
        <v>334</v>
      </c>
      <c r="AG7" s="822"/>
      <c r="AH7" s="822"/>
      <c r="AI7" s="822"/>
      <c r="AJ7" s="823"/>
      <c r="AK7" s="858">
        <v>416</v>
      </c>
      <c r="AL7" s="859"/>
      <c r="AM7" s="859"/>
      <c r="AN7" s="859"/>
      <c r="AO7" s="859"/>
      <c r="AP7" s="859">
        <v>10821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25</v>
      </c>
      <c r="CI7" s="856"/>
      <c r="CJ7" s="856"/>
      <c r="CK7" s="856"/>
      <c r="CL7" s="857"/>
      <c r="CM7" s="855">
        <v>163</v>
      </c>
      <c r="CN7" s="856"/>
      <c r="CO7" s="856"/>
      <c r="CP7" s="856"/>
      <c r="CQ7" s="857"/>
      <c r="CR7" s="855">
        <v>10</v>
      </c>
      <c r="CS7" s="856"/>
      <c r="CT7" s="856"/>
      <c r="CU7" s="856"/>
      <c r="CV7" s="857"/>
      <c r="CW7" s="855" t="s">
        <v>580</v>
      </c>
      <c r="CX7" s="856"/>
      <c r="CY7" s="856"/>
      <c r="CZ7" s="856"/>
      <c r="DA7" s="857"/>
      <c r="DB7" s="855" t="s">
        <v>580</v>
      </c>
      <c r="DC7" s="856"/>
      <c r="DD7" s="856"/>
      <c r="DE7" s="856"/>
      <c r="DF7" s="857"/>
      <c r="DG7" s="855" t="s">
        <v>580</v>
      </c>
      <c r="DH7" s="856"/>
      <c r="DI7" s="856"/>
      <c r="DJ7" s="856"/>
      <c r="DK7" s="857"/>
      <c r="DL7" s="855" t="s">
        <v>580</v>
      </c>
      <c r="DM7" s="856"/>
      <c r="DN7" s="856"/>
      <c r="DO7" s="856"/>
      <c r="DP7" s="857"/>
      <c r="DQ7" s="855" t="s">
        <v>580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-9</v>
      </c>
      <c r="CI8" s="866"/>
      <c r="CJ8" s="866"/>
      <c r="CK8" s="866"/>
      <c r="CL8" s="867"/>
      <c r="CM8" s="865">
        <v>334</v>
      </c>
      <c r="CN8" s="866"/>
      <c r="CO8" s="866"/>
      <c r="CP8" s="866"/>
      <c r="CQ8" s="867"/>
      <c r="CR8" s="865">
        <v>7</v>
      </c>
      <c r="CS8" s="866"/>
      <c r="CT8" s="866"/>
      <c r="CU8" s="866"/>
      <c r="CV8" s="867"/>
      <c r="CW8" s="865" t="s">
        <v>580</v>
      </c>
      <c r="CX8" s="866"/>
      <c r="CY8" s="866"/>
      <c r="CZ8" s="866"/>
      <c r="DA8" s="867"/>
      <c r="DB8" s="865">
        <v>15</v>
      </c>
      <c r="DC8" s="866"/>
      <c r="DD8" s="866"/>
      <c r="DE8" s="866"/>
      <c r="DF8" s="867"/>
      <c r="DG8" s="865" t="s">
        <v>580</v>
      </c>
      <c r="DH8" s="866"/>
      <c r="DI8" s="866"/>
      <c r="DJ8" s="866"/>
      <c r="DK8" s="867"/>
      <c r="DL8" s="865" t="s">
        <v>580</v>
      </c>
      <c r="DM8" s="866"/>
      <c r="DN8" s="866"/>
      <c r="DO8" s="866"/>
      <c r="DP8" s="867"/>
      <c r="DQ8" s="865" t="s">
        <v>580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13</v>
      </c>
      <c r="CI9" s="866"/>
      <c r="CJ9" s="866"/>
      <c r="CK9" s="866"/>
      <c r="CL9" s="867"/>
      <c r="CM9" s="865">
        <v>87</v>
      </c>
      <c r="CN9" s="866"/>
      <c r="CO9" s="866"/>
      <c r="CP9" s="866"/>
      <c r="CQ9" s="867"/>
      <c r="CR9" s="865">
        <v>35</v>
      </c>
      <c r="CS9" s="866"/>
      <c r="CT9" s="866"/>
      <c r="CU9" s="866"/>
      <c r="CV9" s="867"/>
      <c r="CW9" s="865" t="s">
        <v>580</v>
      </c>
      <c r="CX9" s="866"/>
      <c r="CY9" s="866"/>
      <c r="CZ9" s="866"/>
      <c r="DA9" s="867"/>
      <c r="DB9" s="865" t="s">
        <v>580</v>
      </c>
      <c r="DC9" s="866"/>
      <c r="DD9" s="866"/>
      <c r="DE9" s="866"/>
      <c r="DF9" s="867"/>
      <c r="DG9" s="865" t="s">
        <v>580</v>
      </c>
      <c r="DH9" s="866"/>
      <c r="DI9" s="866"/>
      <c r="DJ9" s="866"/>
      <c r="DK9" s="867"/>
      <c r="DL9" s="865" t="s">
        <v>580</v>
      </c>
      <c r="DM9" s="866"/>
      <c r="DN9" s="866"/>
      <c r="DO9" s="866"/>
      <c r="DP9" s="867"/>
      <c r="DQ9" s="865" t="s">
        <v>580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592</v>
      </c>
      <c r="BT10" s="853"/>
      <c r="BU10" s="853"/>
      <c r="BV10" s="853"/>
      <c r="BW10" s="853"/>
      <c r="BX10" s="853"/>
      <c r="BY10" s="853"/>
      <c r="BZ10" s="853"/>
      <c r="CA10" s="853"/>
      <c r="CB10" s="853"/>
      <c r="CC10" s="853"/>
      <c r="CD10" s="853"/>
      <c r="CE10" s="853"/>
      <c r="CF10" s="853"/>
      <c r="CG10" s="854"/>
      <c r="CH10" s="865">
        <v>-17</v>
      </c>
      <c r="CI10" s="866"/>
      <c r="CJ10" s="866"/>
      <c r="CK10" s="866"/>
      <c r="CL10" s="867"/>
      <c r="CM10" s="865">
        <v>90</v>
      </c>
      <c r="CN10" s="866"/>
      <c r="CO10" s="866"/>
      <c r="CP10" s="866"/>
      <c r="CQ10" s="867"/>
      <c r="CR10" s="865">
        <v>11</v>
      </c>
      <c r="CS10" s="866"/>
      <c r="CT10" s="866"/>
      <c r="CU10" s="866"/>
      <c r="CV10" s="867"/>
      <c r="CW10" s="865">
        <v>6</v>
      </c>
      <c r="CX10" s="866"/>
      <c r="CY10" s="866"/>
      <c r="CZ10" s="866"/>
      <c r="DA10" s="867"/>
      <c r="DB10" s="865" t="s">
        <v>580</v>
      </c>
      <c r="DC10" s="866"/>
      <c r="DD10" s="866"/>
      <c r="DE10" s="866"/>
      <c r="DF10" s="867"/>
      <c r="DG10" s="865" t="s">
        <v>580</v>
      </c>
      <c r="DH10" s="866"/>
      <c r="DI10" s="866"/>
      <c r="DJ10" s="866"/>
      <c r="DK10" s="867"/>
      <c r="DL10" s="865" t="s">
        <v>580</v>
      </c>
      <c r="DM10" s="866"/>
      <c r="DN10" s="866"/>
      <c r="DO10" s="866"/>
      <c r="DP10" s="867"/>
      <c r="DQ10" s="865" t="s">
        <v>580</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9815</v>
      </c>
      <c r="R23" s="878"/>
      <c r="S23" s="878"/>
      <c r="T23" s="878"/>
      <c r="U23" s="878"/>
      <c r="V23" s="878">
        <v>9308</v>
      </c>
      <c r="W23" s="878"/>
      <c r="X23" s="878"/>
      <c r="Y23" s="878"/>
      <c r="Z23" s="878"/>
      <c r="AA23" s="878">
        <v>507</v>
      </c>
      <c r="AB23" s="878"/>
      <c r="AC23" s="878"/>
      <c r="AD23" s="878"/>
      <c r="AE23" s="879"/>
      <c r="AF23" s="880">
        <v>334</v>
      </c>
      <c r="AG23" s="878"/>
      <c r="AH23" s="878"/>
      <c r="AI23" s="878"/>
      <c r="AJ23" s="881"/>
      <c r="AK23" s="882"/>
      <c r="AL23" s="883"/>
      <c r="AM23" s="883"/>
      <c r="AN23" s="883"/>
      <c r="AO23" s="883"/>
      <c r="AP23" s="878">
        <v>10821</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2047</v>
      </c>
      <c r="R28" s="907"/>
      <c r="S28" s="907"/>
      <c r="T28" s="907"/>
      <c r="U28" s="907"/>
      <c r="V28" s="907">
        <v>2018</v>
      </c>
      <c r="W28" s="907"/>
      <c r="X28" s="907"/>
      <c r="Y28" s="907"/>
      <c r="Z28" s="907"/>
      <c r="AA28" s="907">
        <v>29</v>
      </c>
      <c r="AB28" s="907"/>
      <c r="AC28" s="907"/>
      <c r="AD28" s="907"/>
      <c r="AE28" s="908"/>
      <c r="AF28" s="909">
        <v>29</v>
      </c>
      <c r="AG28" s="907"/>
      <c r="AH28" s="907"/>
      <c r="AI28" s="907"/>
      <c r="AJ28" s="910"/>
      <c r="AK28" s="911">
        <v>178</v>
      </c>
      <c r="AL28" s="902"/>
      <c r="AM28" s="902"/>
      <c r="AN28" s="902"/>
      <c r="AO28" s="902"/>
      <c r="AP28" s="902" t="s">
        <v>580</v>
      </c>
      <c r="AQ28" s="902"/>
      <c r="AR28" s="902"/>
      <c r="AS28" s="902"/>
      <c r="AT28" s="902"/>
      <c r="AU28" s="902" t="s">
        <v>580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287</v>
      </c>
      <c r="R29" s="843"/>
      <c r="S29" s="843"/>
      <c r="T29" s="843"/>
      <c r="U29" s="843"/>
      <c r="V29" s="843">
        <v>287</v>
      </c>
      <c r="W29" s="843"/>
      <c r="X29" s="843"/>
      <c r="Y29" s="843"/>
      <c r="Z29" s="843"/>
      <c r="AA29" s="843" t="s">
        <v>580</v>
      </c>
      <c r="AB29" s="843"/>
      <c r="AC29" s="843"/>
      <c r="AD29" s="843"/>
      <c r="AE29" s="844"/>
      <c r="AF29" s="845" t="s">
        <v>402</v>
      </c>
      <c r="AG29" s="846"/>
      <c r="AH29" s="846"/>
      <c r="AI29" s="846"/>
      <c r="AJ29" s="847"/>
      <c r="AK29" s="914">
        <v>78</v>
      </c>
      <c r="AL29" s="915"/>
      <c r="AM29" s="915"/>
      <c r="AN29" s="915"/>
      <c r="AO29" s="915"/>
      <c r="AP29" s="915" t="s">
        <v>580</v>
      </c>
      <c r="AQ29" s="915"/>
      <c r="AR29" s="915"/>
      <c r="AS29" s="915"/>
      <c r="AT29" s="915"/>
      <c r="AU29" s="915" t="s">
        <v>580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2079</v>
      </c>
      <c r="R30" s="843"/>
      <c r="S30" s="843"/>
      <c r="T30" s="843"/>
      <c r="U30" s="843"/>
      <c r="V30" s="843">
        <v>2065</v>
      </c>
      <c r="W30" s="843"/>
      <c r="X30" s="843"/>
      <c r="Y30" s="843"/>
      <c r="Z30" s="843"/>
      <c r="AA30" s="843">
        <v>14</v>
      </c>
      <c r="AB30" s="843"/>
      <c r="AC30" s="843"/>
      <c r="AD30" s="843"/>
      <c r="AE30" s="844"/>
      <c r="AF30" s="845">
        <v>14</v>
      </c>
      <c r="AG30" s="846"/>
      <c r="AH30" s="846"/>
      <c r="AI30" s="846"/>
      <c r="AJ30" s="847"/>
      <c r="AK30" s="914">
        <v>293</v>
      </c>
      <c r="AL30" s="915"/>
      <c r="AM30" s="915"/>
      <c r="AN30" s="915"/>
      <c r="AO30" s="915"/>
      <c r="AP30" s="915" t="s">
        <v>580</v>
      </c>
      <c r="AQ30" s="915"/>
      <c r="AR30" s="915"/>
      <c r="AS30" s="915"/>
      <c r="AT30" s="915"/>
      <c r="AU30" s="915" t="s">
        <v>580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62</v>
      </c>
      <c r="R31" s="843"/>
      <c r="S31" s="843"/>
      <c r="T31" s="843"/>
      <c r="U31" s="843"/>
      <c r="V31" s="843">
        <v>59</v>
      </c>
      <c r="W31" s="843"/>
      <c r="X31" s="843"/>
      <c r="Y31" s="843"/>
      <c r="Z31" s="843"/>
      <c r="AA31" s="843">
        <v>3</v>
      </c>
      <c r="AB31" s="843"/>
      <c r="AC31" s="843"/>
      <c r="AD31" s="843"/>
      <c r="AE31" s="844"/>
      <c r="AF31" s="845">
        <v>3</v>
      </c>
      <c r="AG31" s="846"/>
      <c r="AH31" s="846"/>
      <c r="AI31" s="846"/>
      <c r="AJ31" s="847"/>
      <c r="AK31" s="914">
        <v>0</v>
      </c>
      <c r="AL31" s="915"/>
      <c r="AM31" s="915"/>
      <c r="AN31" s="915"/>
      <c r="AO31" s="915"/>
      <c r="AP31" s="915" t="s">
        <v>580</v>
      </c>
      <c r="AQ31" s="915"/>
      <c r="AR31" s="915"/>
      <c r="AS31" s="915"/>
      <c r="AT31" s="915"/>
      <c r="AU31" s="915" t="s">
        <v>580</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7</v>
      </c>
      <c r="R32" s="843"/>
      <c r="S32" s="843"/>
      <c r="T32" s="843"/>
      <c r="U32" s="843"/>
      <c r="V32" s="843">
        <v>5</v>
      </c>
      <c r="W32" s="843"/>
      <c r="X32" s="843"/>
      <c r="Y32" s="843"/>
      <c r="Z32" s="843"/>
      <c r="AA32" s="843">
        <v>2</v>
      </c>
      <c r="AB32" s="843"/>
      <c r="AC32" s="843"/>
      <c r="AD32" s="843"/>
      <c r="AE32" s="844"/>
      <c r="AF32" s="845">
        <v>2</v>
      </c>
      <c r="AG32" s="846"/>
      <c r="AH32" s="846"/>
      <c r="AI32" s="846"/>
      <c r="AJ32" s="847"/>
      <c r="AK32" s="914" t="s">
        <v>580</v>
      </c>
      <c r="AL32" s="915"/>
      <c r="AM32" s="915"/>
      <c r="AN32" s="915"/>
      <c r="AO32" s="915"/>
      <c r="AP32" s="915" t="s">
        <v>580</v>
      </c>
      <c r="AQ32" s="915"/>
      <c r="AR32" s="915"/>
      <c r="AS32" s="915"/>
      <c r="AT32" s="915"/>
      <c r="AU32" s="915" t="s">
        <v>580</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453</v>
      </c>
      <c r="R33" s="843"/>
      <c r="S33" s="843"/>
      <c r="T33" s="843"/>
      <c r="U33" s="843"/>
      <c r="V33" s="843">
        <v>425</v>
      </c>
      <c r="W33" s="843"/>
      <c r="X33" s="843"/>
      <c r="Y33" s="843"/>
      <c r="Z33" s="843"/>
      <c r="AA33" s="843">
        <v>28</v>
      </c>
      <c r="AB33" s="843"/>
      <c r="AC33" s="843"/>
      <c r="AD33" s="843"/>
      <c r="AE33" s="844"/>
      <c r="AF33" s="845">
        <v>121</v>
      </c>
      <c r="AG33" s="846"/>
      <c r="AH33" s="846"/>
      <c r="AI33" s="846"/>
      <c r="AJ33" s="847"/>
      <c r="AK33" s="914">
        <v>25</v>
      </c>
      <c r="AL33" s="915"/>
      <c r="AM33" s="915"/>
      <c r="AN33" s="915"/>
      <c r="AO33" s="915"/>
      <c r="AP33" s="915" t="s">
        <v>580</v>
      </c>
      <c r="AQ33" s="915"/>
      <c r="AR33" s="915"/>
      <c r="AS33" s="915"/>
      <c r="AT33" s="915"/>
      <c r="AU33" s="915" t="s">
        <v>580</v>
      </c>
      <c r="AV33" s="915"/>
      <c r="AW33" s="915"/>
      <c r="AX33" s="915"/>
      <c r="AY33" s="915"/>
      <c r="AZ33" s="916" t="s">
        <v>580</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170</v>
      </c>
      <c r="AG63" s="926"/>
      <c r="AH63" s="926"/>
      <c r="AI63" s="926"/>
      <c r="AJ63" s="927"/>
      <c r="AK63" s="928"/>
      <c r="AL63" s="923"/>
      <c r="AM63" s="923"/>
      <c r="AN63" s="923"/>
      <c r="AO63" s="923"/>
      <c r="AP63" s="926" t="s">
        <v>593</v>
      </c>
      <c r="AQ63" s="926"/>
      <c r="AR63" s="926"/>
      <c r="AS63" s="926"/>
      <c r="AT63" s="926"/>
      <c r="AU63" s="926" t="s">
        <v>593</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395</v>
      </c>
      <c r="AG66" s="897"/>
      <c r="AH66" s="897"/>
      <c r="AI66" s="897"/>
      <c r="AJ66" s="937"/>
      <c r="AK66" s="801" t="s">
        <v>416</v>
      </c>
      <c r="AL66" s="825"/>
      <c r="AM66" s="825"/>
      <c r="AN66" s="825"/>
      <c r="AO66" s="826"/>
      <c r="AP66" s="801" t="s">
        <v>397</v>
      </c>
      <c r="AQ66" s="802"/>
      <c r="AR66" s="802"/>
      <c r="AS66" s="802"/>
      <c r="AT66" s="803"/>
      <c r="AU66" s="801" t="s">
        <v>417</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1233</v>
      </c>
      <c r="R68" s="950"/>
      <c r="S68" s="950"/>
      <c r="T68" s="950"/>
      <c r="U68" s="950"/>
      <c r="V68" s="950">
        <v>1220</v>
      </c>
      <c r="W68" s="950"/>
      <c r="X68" s="950"/>
      <c r="Y68" s="950"/>
      <c r="Z68" s="950"/>
      <c r="AA68" s="950">
        <v>13</v>
      </c>
      <c r="AB68" s="950"/>
      <c r="AC68" s="950"/>
      <c r="AD68" s="950"/>
      <c r="AE68" s="950"/>
      <c r="AF68" s="950">
        <v>13</v>
      </c>
      <c r="AG68" s="950"/>
      <c r="AH68" s="950"/>
      <c r="AI68" s="950"/>
      <c r="AJ68" s="950"/>
      <c r="AK68" s="950">
        <v>7</v>
      </c>
      <c r="AL68" s="950"/>
      <c r="AM68" s="950"/>
      <c r="AN68" s="950"/>
      <c r="AO68" s="950"/>
      <c r="AP68" s="950">
        <v>1705</v>
      </c>
      <c r="AQ68" s="950"/>
      <c r="AR68" s="950"/>
      <c r="AS68" s="950"/>
      <c r="AT68" s="950"/>
      <c r="AU68" s="950">
        <v>862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517</v>
      </c>
      <c r="R69" s="915"/>
      <c r="S69" s="915"/>
      <c r="T69" s="915"/>
      <c r="U69" s="915"/>
      <c r="V69" s="915">
        <v>461</v>
      </c>
      <c r="W69" s="915"/>
      <c r="X69" s="915"/>
      <c r="Y69" s="915"/>
      <c r="Z69" s="915"/>
      <c r="AA69" s="915">
        <v>56</v>
      </c>
      <c r="AB69" s="915"/>
      <c r="AC69" s="915"/>
      <c r="AD69" s="915"/>
      <c r="AE69" s="915"/>
      <c r="AF69" s="915">
        <v>56</v>
      </c>
      <c r="AG69" s="915"/>
      <c r="AH69" s="915"/>
      <c r="AI69" s="915"/>
      <c r="AJ69" s="915"/>
      <c r="AK69" s="915">
        <v>23</v>
      </c>
      <c r="AL69" s="915"/>
      <c r="AM69" s="915"/>
      <c r="AN69" s="915"/>
      <c r="AO69" s="915"/>
      <c r="AP69" s="915" t="s">
        <v>580</v>
      </c>
      <c r="AQ69" s="915"/>
      <c r="AR69" s="915"/>
      <c r="AS69" s="915"/>
      <c r="AT69" s="915"/>
      <c r="AU69" s="915" t="s">
        <v>580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583</v>
      </c>
      <c r="C70" s="958"/>
      <c r="D70" s="958"/>
      <c r="E70" s="958"/>
      <c r="F70" s="958"/>
      <c r="G70" s="958"/>
      <c r="H70" s="958"/>
      <c r="I70" s="958"/>
      <c r="J70" s="958"/>
      <c r="K70" s="958"/>
      <c r="L70" s="958"/>
      <c r="M70" s="958"/>
      <c r="N70" s="958"/>
      <c r="O70" s="958"/>
      <c r="P70" s="959"/>
      <c r="Q70" s="960">
        <v>2</v>
      </c>
      <c r="R70" s="915"/>
      <c r="S70" s="915"/>
      <c r="T70" s="915"/>
      <c r="U70" s="915"/>
      <c r="V70" s="915">
        <v>2</v>
      </c>
      <c r="W70" s="915"/>
      <c r="X70" s="915"/>
      <c r="Y70" s="915"/>
      <c r="Z70" s="915"/>
      <c r="AA70" s="915">
        <v>0</v>
      </c>
      <c r="AB70" s="915"/>
      <c r="AC70" s="915"/>
      <c r="AD70" s="915"/>
      <c r="AE70" s="915"/>
      <c r="AF70" s="915">
        <v>0</v>
      </c>
      <c r="AG70" s="915"/>
      <c r="AH70" s="915"/>
      <c r="AI70" s="915"/>
      <c r="AJ70" s="915"/>
      <c r="AK70" s="915" t="s">
        <v>593</v>
      </c>
      <c r="AL70" s="915"/>
      <c r="AM70" s="915"/>
      <c r="AN70" s="915"/>
      <c r="AO70" s="915"/>
      <c r="AP70" s="915" t="s">
        <v>580</v>
      </c>
      <c r="AQ70" s="915"/>
      <c r="AR70" s="915"/>
      <c r="AS70" s="915"/>
      <c r="AT70" s="915"/>
      <c r="AU70" s="915" t="s">
        <v>580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3998</v>
      </c>
      <c r="R71" s="915"/>
      <c r="S71" s="915"/>
      <c r="T71" s="915"/>
      <c r="U71" s="915"/>
      <c r="V71" s="915">
        <v>3704</v>
      </c>
      <c r="W71" s="915"/>
      <c r="X71" s="915"/>
      <c r="Y71" s="915"/>
      <c r="Z71" s="915"/>
      <c r="AA71" s="915">
        <v>294</v>
      </c>
      <c r="AB71" s="915"/>
      <c r="AC71" s="915"/>
      <c r="AD71" s="915"/>
      <c r="AE71" s="915"/>
      <c r="AF71" s="915">
        <v>294</v>
      </c>
      <c r="AG71" s="915"/>
      <c r="AH71" s="915"/>
      <c r="AI71" s="915"/>
      <c r="AJ71" s="915"/>
      <c r="AK71" s="915">
        <v>28</v>
      </c>
      <c r="AL71" s="915"/>
      <c r="AM71" s="915"/>
      <c r="AN71" s="915"/>
      <c r="AO71" s="915"/>
      <c r="AP71" s="915" t="s">
        <v>580</v>
      </c>
      <c r="AQ71" s="915"/>
      <c r="AR71" s="915"/>
      <c r="AS71" s="915"/>
      <c r="AT71" s="915"/>
      <c r="AU71" s="915" t="s">
        <v>580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585</v>
      </c>
      <c r="C72" s="958"/>
      <c r="D72" s="958"/>
      <c r="E72" s="958"/>
      <c r="F72" s="958"/>
      <c r="G72" s="958"/>
      <c r="H72" s="958"/>
      <c r="I72" s="958"/>
      <c r="J72" s="958"/>
      <c r="K72" s="958"/>
      <c r="L72" s="958"/>
      <c r="M72" s="958"/>
      <c r="N72" s="958"/>
      <c r="O72" s="958"/>
      <c r="P72" s="959"/>
      <c r="Q72" s="960">
        <v>554</v>
      </c>
      <c r="R72" s="915"/>
      <c r="S72" s="915"/>
      <c r="T72" s="915"/>
      <c r="U72" s="915"/>
      <c r="V72" s="915">
        <v>540</v>
      </c>
      <c r="W72" s="915"/>
      <c r="X72" s="915"/>
      <c r="Y72" s="915"/>
      <c r="Z72" s="915"/>
      <c r="AA72" s="915">
        <v>14</v>
      </c>
      <c r="AB72" s="915"/>
      <c r="AC72" s="915"/>
      <c r="AD72" s="915"/>
      <c r="AE72" s="915"/>
      <c r="AF72" s="915">
        <v>14</v>
      </c>
      <c r="AG72" s="915"/>
      <c r="AH72" s="915"/>
      <c r="AI72" s="915"/>
      <c r="AJ72" s="915"/>
      <c r="AK72" s="915">
        <v>28</v>
      </c>
      <c r="AL72" s="915"/>
      <c r="AM72" s="915"/>
      <c r="AN72" s="915"/>
      <c r="AO72" s="915"/>
      <c r="AP72" s="915" t="s">
        <v>580</v>
      </c>
      <c r="AQ72" s="915"/>
      <c r="AR72" s="915"/>
      <c r="AS72" s="915"/>
      <c r="AT72" s="915"/>
      <c r="AU72" s="915" t="s">
        <v>580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586</v>
      </c>
      <c r="C73" s="958"/>
      <c r="D73" s="958"/>
      <c r="E73" s="958"/>
      <c r="F73" s="958"/>
      <c r="G73" s="958"/>
      <c r="H73" s="958"/>
      <c r="I73" s="958"/>
      <c r="J73" s="958"/>
      <c r="K73" s="958"/>
      <c r="L73" s="958"/>
      <c r="M73" s="958"/>
      <c r="N73" s="958"/>
      <c r="O73" s="958"/>
      <c r="P73" s="959"/>
      <c r="Q73" s="960">
        <v>147560</v>
      </c>
      <c r="R73" s="915"/>
      <c r="S73" s="915"/>
      <c r="T73" s="915"/>
      <c r="U73" s="915"/>
      <c r="V73" s="915">
        <v>144733</v>
      </c>
      <c r="W73" s="915"/>
      <c r="X73" s="915"/>
      <c r="Y73" s="915"/>
      <c r="Z73" s="915"/>
      <c r="AA73" s="915">
        <v>2827</v>
      </c>
      <c r="AB73" s="915"/>
      <c r="AC73" s="915"/>
      <c r="AD73" s="915"/>
      <c r="AE73" s="915"/>
      <c r="AF73" s="915">
        <v>2827</v>
      </c>
      <c r="AG73" s="915"/>
      <c r="AH73" s="915"/>
      <c r="AI73" s="915"/>
      <c r="AJ73" s="915"/>
      <c r="AK73" s="915">
        <v>2337</v>
      </c>
      <c r="AL73" s="915"/>
      <c r="AM73" s="915"/>
      <c r="AN73" s="915"/>
      <c r="AO73" s="915"/>
      <c r="AP73" s="915" t="s">
        <v>580</v>
      </c>
      <c r="AQ73" s="915"/>
      <c r="AR73" s="915"/>
      <c r="AS73" s="915"/>
      <c r="AT73" s="915"/>
      <c r="AU73" s="915" t="s">
        <v>580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587</v>
      </c>
      <c r="C74" s="958"/>
      <c r="D74" s="958"/>
      <c r="E74" s="958"/>
      <c r="F74" s="958"/>
      <c r="G74" s="958"/>
      <c r="H74" s="958"/>
      <c r="I74" s="958"/>
      <c r="J74" s="958"/>
      <c r="K74" s="958"/>
      <c r="L74" s="958"/>
      <c r="M74" s="958"/>
      <c r="N74" s="958"/>
      <c r="O74" s="958"/>
      <c r="P74" s="959"/>
      <c r="Q74" s="960">
        <v>4470</v>
      </c>
      <c r="R74" s="915"/>
      <c r="S74" s="915"/>
      <c r="T74" s="915"/>
      <c r="U74" s="915"/>
      <c r="V74" s="915">
        <v>4560</v>
      </c>
      <c r="W74" s="915"/>
      <c r="X74" s="915"/>
      <c r="Y74" s="915"/>
      <c r="Z74" s="915"/>
      <c r="AA74" s="915">
        <v>-90</v>
      </c>
      <c r="AB74" s="915"/>
      <c r="AC74" s="915"/>
      <c r="AD74" s="915"/>
      <c r="AE74" s="915"/>
      <c r="AF74" s="915">
        <v>624</v>
      </c>
      <c r="AG74" s="915"/>
      <c r="AH74" s="915"/>
      <c r="AI74" s="915"/>
      <c r="AJ74" s="915"/>
      <c r="AK74" s="915" t="s">
        <v>580</v>
      </c>
      <c r="AL74" s="915"/>
      <c r="AM74" s="915"/>
      <c r="AN74" s="915"/>
      <c r="AO74" s="915"/>
      <c r="AP74" s="915">
        <v>2251</v>
      </c>
      <c r="AQ74" s="915"/>
      <c r="AR74" s="915"/>
      <c r="AS74" s="915"/>
      <c r="AT74" s="915"/>
      <c r="AU74" s="915">
        <v>356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588</v>
      </c>
      <c r="C75" s="958"/>
      <c r="D75" s="958"/>
      <c r="E75" s="958"/>
      <c r="F75" s="958"/>
      <c r="G75" s="958"/>
      <c r="H75" s="958"/>
      <c r="I75" s="958"/>
      <c r="J75" s="958"/>
      <c r="K75" s="958"/>
      <c r="L75" s="958"/>
      <c r="M75" s="958"/>
      <c r="N75" s="958"/>
      <c r="O75" s="958"/>
      <c r="P75" s="959"/>
      <c r="Q75" s="963">
        <v>24314</v>
      </c>
      <c r="R75" s="964"/>
      <c r="S75" s="964"/>
      <c r="T75" s="964"/>
      <c r="U75" s="914"/>
      <c r="V75" s="965">
        <v>20301</v>
      </c>
      <c r="W75" s="964"/>
      <c r="X75" s="964"/>
      <c r="Y75" s="964"/>
      <c r="Z75" s="914"/>
      <c r="AA75" s="965">
        <v>4013</v>
      </c>
      <c r="AB75" s="964"/>
      <c r="AC75" s="964"/>
      <c r="AD75" s="964"/>
      <c r="AE75" s="914"/>
      <c r="AF75" s="965">
        <v>32328</v>
      </c>
      <c r="AG75" s="964"/>
      <c r="AH75" s="964"/>
      <c r="AI75" s="964"/>
      <c r="AJ75" s="914"/>
      <c r="AK75" s="965" t="s">
        <v>580</v>
      </c>
      <c r="AL75" s="964"/>
      <c r="AM75" s="964"/>
      <c r="AN75" s="964"/>
      <c r="AO75" s="914"/>
      <c r="AP75" s="965">
        <v>55202</v>
      </c>
      <c r="AQ75" s="964"/>
      <c r="AR75" s="964"/>
      <c r="AS75" s="964"/>
      <c r="AT75" s="914"/>
      <c r="AU75" s="965" t="s">
        <v>580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36156</v>
      </c>
      <c r="AG88" s="926"/>
      <c r="AH88" s="926"/>
      <c r="AI88" s="926"/>
      <c r="AJ88" s="926"/>
      <c r="AK88" s="923"/>
      <c r="AL88" s="923"/>
      <c r="AM88" s="923"/>
      <c r="AN88" s="923"/>
      <c r="AO88" s="923"/>
      <c r="AP88" s="926">
        <v>59158</v>
      </c>
      <c r="AQ88" s="926"/>
      <c r="AR88" s="926"/>
      <c r="AS88" s="926"/>
      <c r="AT88" s="926"/>
      <c r="AU88" s="926">
        <v>1218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305</v>
      </c>
      <c r="AG109" s="979"/>
      <c r="AH109" s="979"/>
      <c r="AI109" s="979"/>
      <c r="AJ109" s="980"/>
      <c r="AK109" s="978" t="s">
        <v>304</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305</v>
      </c>
      <c r="BW109" s="979"/>
      <c r="BX109" s="979"/>
      <c r="BY109" s="979"/>
      <c r="BZ109" s="980"/>
      <c r="CA109" s="978" t="s">
        <v>304</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305</v>
      </c>
      <c r="DM109" s="979"/>
      <c r="DN109" s="979"/>
      <c r="DO109" s="979"/>
      <c r="DP109" s="980"/>
      <c r="DQ109" s="978" t="s">
        <v>304</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1240315</v>
      </c>
      <c r="AB110" s="986"/>
      <c r="AC110" s="986"/>
      <c r="AD110" s="986"/>
      <c r="AE110" s="987"/>
      <c r="AF110" s="988">
        <v>1171545</v>
      </c>
      <c r="AG110" s="986"/>
      <c r="AH110" s="986"/>
      <c r="AI110" s="986"/>
      <c r="AJ110" s="987"/>
      <c r="AK110" s="988">
        <v>1199711</v>
      </c>
      <c r="AL110" s="986"/>
      <c r="AM110" s="986"/>
      <c r="AN110" s="986"/>
      <c r="AO110" s="987"/>
      <c r="AP110" s="989">
        <v>27.5</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11384879</v>
      </c>
      <c r="BR110" s="1021"/>
      <c r="BS110" s="1021"/>
      <c r="BT110" s="1021"/>
      <c r="BU110" s="1021"/>
      <c r="BV110" s="1021">
        <v>11140823</v>
      </c>
      <c r="BW110" s="1021"/>
      <c r="BX110" s="1021"/>
      <c r="BY110" s="1021"/>
      <c r="BZ110" s="1021"/>
      <c r="CA110" s="1021">
        <v>10821420</v>
      </c>
      <c r="CB110" s="1021"/>
      <c r="CC110" s="1021"/>
      <c r="CD110" s="1021"/>
      <c r="CE110" s="1021"/>
      <c r="CF110" s="1035">
        <v>247.7</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434</v>
      </c>
      <c r="DM110" s="1021"/>
      <c r="DN110" s="1021"/>
      <c r="DO110" s="1021"/>
      <c r="DP110" s="1021"/>
      <c r="DQ110" s="1021" t="s">
        <v>434</v>
      </c>
      <c r="DR110" s="1021"/>
      <c r="DS110" s="1021"/>
      <c r="DT110" s="1021"/>
      <c r="DU110" s="1021"/>
      <c r="DV110" s="1022" t="s">
        <v>434</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437</v>
      </c>
      <c r="AG111" s="1028"/>
      <c r="AH111" s="1028"/>
      <c r="AI111" s="1028"/>
      <c r="AJ111" s="1029"/>
      <c r="AK111" s="1030" t="s">
        <v>438</v>
      </c>
      <c r="AL111" s="1028"/>
      <c r="AM111" s="1028"/>
      <c r="AN111" s="1028"/>
      <c r="AO111" s="1029"/>
      <c r="AP111" s="1031" t="s">
        <v>439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436</v>
      </c>
      <c r="BR111" s="1014"/>
      <c r="BS111" s="1014"/>
      <c r="BT111" s="1014"/>
      <c r="BU111" s="1014"/>
      <c r="BV111" s="1014" t="s">
        <v>436</v>
      </c>
      <c r="BW111" s="1014"/>
      <c r="BX111" s="1014"/>
      <c r="BY111" s="1014"/>
      <c r="BZ111" s="1014"/>
      <c r="CA111" s="1014" t="s">
        <v>441</v>
      </c>
      <c r="CB111" s="1014"/>
      <c r="CC111" s="1014"/>
      <c r="CD111" s="1014"/>
      <c r="CE111" s="1014"/>
      <c r="CF111" s="1008" t="s">
        <v>436</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436</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437</v>
      </c>
      <c r="AG112" s="1053"/>
      <c r="AH112" s="1053"/>
      <c r="AI112" s="1053"/>
      <c r="AJ112" s="1054"/>
      <c r="AK112" s="1055" t="s">
        <v>438</v>
      </c>
      <c r="AL112" s="1053"/>
      <c r="AM112" s="1053"/>
      <c r="AN112" s="1053"/>
      <c r="AO112" s="1054"/>
      <c r="AP112" s="1056" t="s">
        <v>439</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t="s">
        <v>437</v>
      </c>
      <c r="BR112" s="1014"/>
      <c r="BS112" s="1014"/>
      <c r="BT112" s="1014"/>
      <c r="BU112" s="1014"/>
      <c r="BV112" s="1014" t="s">
        <v>446</v>
      </c>
      <c r="BW112" s="1014"/>
      <c r="BX112" s="1014"/>
      <c r="BY112" s="1014"/>
      <c r="BZ112" s="1014"/>
      <c r="CA112" s="1014" t="s">
        <v>439</v>
      </c>
      <c r="CB112" s="1014"/>
      <c r="CC112" s="1014"/>
      <c r="CD112" s="1014"/>
      <c r="CE112" s="1014"/>
      <c r="CF112" s="1008" t="s">
        <v>437</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437</v>
      </c>
      <c r="DH112" s="1014"/>
      <c r="DI112" s="1014"/>
      <c r="DJ112" s="1014"/>
      <c r="DK112" s="1014"/>
      <c r="DL112" s="1014" t="s">
        <v>437</v>
      </c>
      <c r="DM112" s="1014"/>
      <c r="DN112" s="1014"/>
      <c r="DO112" s="1014"/>
      <c r="DP112" s="1014"/>
      <c r="DQ112" s="1014" t="s">
        <v>438</v>
      </c>
      <c r="DR112" s="1014"/>
      <c r="DS112" s="1014"/>
      <c r="DT112" s="1014"/>
      <c r="DU112" s="1014"/>
      <c r="DV112" s="1015" t="s">
        <v>438</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t="s">
        <v>438</v>
      </c>
      <c r="AB113" s="1028"/>
      <c r="AC113" s="1028"/>
      <c r="AD113" s="1028"/>
      <c r="AE113" s="1029"/>
      <c r="AF113" s="1030" t="s">
        <v>438</v>
      </c>
      <c r="AG113" s="1028"/>
      <c r="AH113" s="1028"/>
      <c r="AI113" s="1028"/>
      <c r="AJ113" s="1029"/>
      <c r="AK113" s="1030" t="s">
        <v>438</v>
      </c>
      <c r="AL113" s="1028"/>
      <c r="AM113" s="1028"/>
      <c r="AN113" s="1028"/>
      <c r="AO113" s="1029"/>
      <c r="AP113" s="1031" t="s">
        <v>437</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1709112</v>
      </c>
      <c r="BR113" s="1014"/>
      <c r="BS113" s="1014"/>
      <c r="BT113" s="1014"/>
      <c r="BU113" s="1014"/>
      <c r="BV113" s="1014">
        <v>1623374</v>
      </c>
      <c r="BW113" s="1014"/>
      <c r="BX113" s="1014"/>
      <c r="BY113" s="1014"/>
      <c r="BZ113" s="1014"/>
      <c r="CA113" s="1014">
        <v>1217556</v>
      </c>
      <c r="CB113" s="1014"/>
      <c r="CC113" s="1014"/>
      <c r="CD113" s="1014"/>
      <c r="CE113" s="1014"/>
      <c r="CF113" s="1008">
        <v>27.9</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438</v>
      </c>
      <c r="DM113" s="1053"/>
      <c r="DN113" s="1053"/>
      <c r="DO113" s="1053"/>
      <c r="DP113" s="1054"/>
      <c r="DQ113" s="1055" t="s">
        <v>437</v>
      </c>
      <c r="DR113" s="1053"/>
      <c r="DS113" s="1053"/>
      <c r="DT113" s="1053"/>
      <c r="DU113" s="1054"/>
      <c r="DV113" s="1056" t="s">
        <v>446</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42285</v>
      </c>
      <c r="AB114" s="1053"/>
      <c r="AC114" s="1053"/>
      <c r="AD114" s="1053"/>
      <c r="AE114" s="1054"/>
      <c r="AF114" s="1055">
        <v>118395</v>
      </c>
      <c r="AG114" s="1053"/>
      <c r="AH114" s="1053"/>
      <c r="AI114" s="1053"/>
      <c r="AJ114" s="1054"/>
      <c r="AK114" s="1055">
        <v>115146</v>
      </c>
      <c r="AL114" s="1053"/>
      <c r="AM114" s="1053"/>
      <c r="AN114" s="1053"/>
      <c r="AO114" s="1054"/>
      <c r="AP114" s="1056">
        <v>2.6</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1157101</v>
      </c>
      <c r="BR114" s="1014"/>
      <c r="BS114" s="1014"/>
      <c r="BT114" s="1014"/>
      <c r="BU114" s="1014"/>
      <c r="BV114" s="1014">
        <v>1066684</v>
      </c>
      <c r="BW114" s="1014"/>
      <c r="BX114" s="1014"/>
      <c r="BY114" s="1014"/>
      <c r="BZ114" s="1014"/>
      <c r="CA114" s="1014">
        <v>1010152</v>
      </c>
      <c r="CB114" s="1014"/>
      <c r="CC114" s="1014"/>
      <c r="CD114" s="1014"/>
      <c r="CE114" s="1014"/>
      <c r="CF114" s="1008">
        <v>23.1</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436</v>
      </c>
      <c r="DM114" s="1053"/>
      <c r="DN114" s="1053"/>
      <c r="DO114" s="1053"/>
      <c r="DP114" s="1054"/>
      <c r="DQ114" s="1055" t="s">
        <v>437</v>
      </c>
      <c r="DR114" s="1053"/>
      <c r="DS114" s="1053"/>
      <c r="DT114" s="1053"/>
      <c r="DU114" s="1054"/>
      <c r="DV114" s="1056" t="s">
        <v>438</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34</v>
      </c>
      <c r="AB115" s="1028"/>
      <c r="AC115" s="1028"/>
      <c r="AD115" s="1028"/>
      <c r="AE115" s="1029"/>
      <c r="AF115" s="1030">
        <v>22</v>
      </c>
      <c r="AG115" s="1028"/>
      <c r="AH115" s="1028"/>
      <c r="AI115" s="1028"/>
      <c r="AJ115" s="1029"/>
      <c r="AK115" s="1030">
        <v>8</v>
      </c>
      <c r="AL115" s="1028"/>
      <c r="AM115" s="1028"/>
      <c r="AN115" s="1028"/>
      <c r="AO115" s="1029"/>
      <c r="AP115" s="1031">
        <v>0</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437</v>
      </c>
      <c r="BW115" s="1014"/>
      <c r="BX115" s="1014"/>
      <c r="BY115" s="1014"/>
      <c r="BZ115" s="1014"/>
      <c r="CA115" s="1014" t="s">
        <v>441</v>
      </c>
      <c r="CB115" s="1014"/>
      <c r="CC115" s="1014"/>
      <c r="CD115" s="1014"/>
      <c r="CE115" s="1014"/>
      <c r="CF115" s="1008" t="s">
        <v>438</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437</v>
      </c>
      <c r="DM115" s="1053"/>
      <c r="DN115" s="1053"/>
      <c r="DO115" s="1053"/>
      <c r="DP115" s="1054"/>
      <c r="DQ115" s="1055" t="s">
        <v>437</v>
      </c>
      <c r="DR115" s="1053"/>
      <c r="DS115" s="1053"/>
      <c r="DT115" s="1053"/>
      <c r="DU115" s="1054"/>
      <c r="DV115" s="1056" t="s">
        <v>438</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274</v>
      </c>
      <c r="AB116" s="1053"/>
      <c r="AC116" s="1053"/>
      <c r="AD116" s="1053"/>
      <c r="AE116" s="1054"/>
      <c r="AF116" s="1055" t="s">
        <v>439</v>
      </c>
      <c r="AG116" s="1053"/>
      <c r="AH116" s="1053"/>
      <c r="AI116" s="1053"/>
      <c r="AJ116" s="1054"/>
      <c r="AK116" s="1055" t="s">
        <v>437</v>
      </c>
      <c r="AL116" s="1053"/>
      <c r="AM116" s="1053"/>
      <c r="AN116" s="1053"/>
      <c r="AO116" s="1054"/>
      <c r="AP116" s="1056" t="s">
        <v>438</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437</v>
      </c>
      <c r="BW116" s="1014"/>
      <c r="BX116" s="1014"/>
      <c r="BY116" s="1014"/>
      <c r="BZ116" s="1014"/>
      <c r="CA116" s="1014" t="s">
        <v>437</v>
      </c>
      <c r="CB116" s="1014"/>
      <c r="CC116" s="1014"/>
      <c r="CD116" s="1014"/>
      <c r="CE116" s="1014"/>
      <c r="CF116" s="1008" t="s">
        <v>438</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437</v>
      </c>
      <c r="DH116" s="1053"/>
      <c r="DI116" s="1053"/>
      <c r="DJ116" s="1053"/>
      <c r="DK116" s="1054"/>
      <c r="DL116" s="1055" t="s">
        <v>438</v>
      </c>
      <c r="DM116" s="1053"/>
      <c r="DN116" s="1053"/>
      <c r="DO116" s="1053"/>
      <c r="DP116" s="1054"/>
      <c r="DQ116" s="1055" t="s">
        <v>438</v>
      </c>
      <c r="DR116" s="1053"/>
      <c r="DS116" s="1053"/>
      <c r="DT116" s="1053"/>
      <c r="DU116" s="1054"/>
      <c r="DV116" s="1056" t="s">
        <v>438</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1282908</v>
      </c>
      <c r="AB117" s="1071"/>
      <c r="AC117" s="1071"/>
      <c r="AD117" s="1071"/>
      <c r="AE117" s="1072"/>
      <c r="AF117" s="1073">
        <v>1289962</v>
      </c>
      <c r="AG117" s="1071"/>
      <c r="AH117" s="1071"/>
      <c r="AI117" s="1071"/>
      <c r="AJ117" s="1072"/>
      <c r="AK117" s="1073">
        <v>1314865</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438</v>
      </c>
      <c r="BR117" s="1014"/>
      <c r="BS117" s="1014"/>
      <c r="BT117" s="1014"/>
      <c r="BU117" s="1014"/>
      <c r="BV117" s="1014" t="s">
        <v>438</v>
      </c>
      <c r="BW117" s="1014"/>
      <c r="BX117" s="1014"/>
      <c r="BY117" s="1014"/>
      <c r="BZ117" s="1014"/>
      <c r="CA117" s="1014" t="s">
        <v>438</v>
      </c>
      <c r="CB117" s="1014"/>
      <c r="CC117" s="1014"/>
      <c r="CD117" s="1014"/>
      <c r="CE117" s="1014"/>
      <c r="CF117" s="1008" t="s">
        <v>438</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438</v>
      </c>
      <c r="DH117" s="1053"/>
      <c r="DI117" s="1053"/>
      <c r="DJ117" s="1053"/>
      <c r="DK117" s="1054"/>
      <c r="DL117" s="1055" t="s">
        <v>437</v>
      </c>
      <c r="DM117" s="1053"/>
      <c r="DN117" s="1053"/>
      <c r="DO117" s="1053"/>
      <c r="DP117" s="1054"/>
      <c r="DQ117" s="1055" t="s">
        <v>436</v>
      </c>
      <c r="DR117" s="1053"/>
      <c r="DS117" s="1053"/>
      <c r="DT117" s="1053"/>
      <c r="DU117" s="1054"/>
      <c r="DV117" s="1056" t="s">
        <v>436</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305</v>
      </c>
      <c r="AG118" s="979"/>
      <c r="AH118" s="979"/>
      <c r="AI118" s="979"/>
      <c r="AJ118" s="980"/>
      <c r="AK118" s="978" t="s">
        <v>304</v>
      </c>
      <c r="AL118" s="979"/>
      <c r="AM118" s="979"/>
      <c r="AN118" s="979"/>
      <c r="AO118" s="980"/>
      <c r="AP118" s="1065" t="s">
        <v>428</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438</v>
      </c>
      <c r="BR118" s="1092"/>
      <c r="BS118" s="1092"/>
      <c r="BT118" s="1092"/>
      <c r="BU118" s="1092"/>
      <c r="BV118" s="1092" t="s">
        <v>446</v>
      </c>
      <c r="BW118" s="1092"/>
      <c r="BX118" s="1092"/>
      <c r="BY118" s="1092"/>
      <c r="BZ118" s="1092"/>
      <c r="CA118" s="1092" t="s">
        <v>441</v>
      </c>
      <c r="CB118" s="1092"/>
      <c r="CC118" s="1092"/>
      <c r="CD118" s="1092"/>
      <c r="CE118" s="1092"/>
      <c r="CF118" s="1008" t="s">
        <v>438</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437</v>
      </c>
      <c r="DH118" s="1053"/>
      <c r="DI118" s="1053"/>
      <c r="DJ118" s="1053"/>
      <c r="DK118" s="1054"/>
      <c r="DL118" s="1055" t="s">
        <v>438</v>
      </c>
      <c r="DM118" s="1053"/>
      <c r="DN118" s="1053"/>
      <c r="DO118" s="1053"/>
      <c r="DP118" s="1054"/>
      <c r="DQ118" s="1055" t="s">
        <v>436</v>
      </c>
      <c r="DR118" s="1053"/>
      <c r="DS118" s="1053"/>
      <c r="DT118" s="1053"/>
      <c r="DU118" s="1054"/>
      <c r="DV118" s="1056" t="s">
        <v>438</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438</v>
      </c>
      <c r="AB119" s="986"/>
      <c r="AC119" s="986"/>
      <c r="AD119" s="986"/>
      <c r="AE119" s="987"/>
      <c r="AF119" s="988" t="s">
        <v>438</v>
      </c>
      <c r="AG119" s="986"/>
      <c r="AH119" s="986"/>
      <c r="AI119" s="986"/>
      <c r="AJ119" s="987"/>
      <c r="AK119" s="988" t="s">
        <v>437</v>
      </c>
      <c r="AL119" s="986"/>
      <c r="AM119" s="986"/>
      <c r="AN119" s="986"/>
      <c r="AO119" s="987"/>
      <c r="AP119" s="989" t="s">
        <v>438</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465</v>
      </c>
      <c r="BP119" s="1100"/>
      <c r="BQ119" s="1091">
        <v>14251092</v>
      </c>
      <c r="BR119" s="1092"/>
      <c r="BS119" s="1092"/>
      <c r="BT119" s="1092"/>
      <c r="BU119" s="1092"/>
      <c r="BV119" s="1092">
        <v>13830881</v>
      </c>
      <c r="BW119" s="1092"/>
      <c r="BX119" s="1092"/>
      <c r="BY119" s="1092"/>
      <c r="BZ119" s="1092"/>
      <c r="CA119" s="1092">
        <v>13049128</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437</v>
      </c>
      <c r="DH119" s="1078"/>
      <c r="DI119" s="1078"/>
      <c r="DJ119" s="1078"/>
      <c r="DK119" s="1079"/>
      <c r="DL119" s="1077" t="s">
        <v>437</v>
      </c>
      <c r="DM119" s="1078"/>
      <c r="DN119" s="1078"/>
      <c r="DO119" s="1078"/>
      <c r="DP119" s="1079"/>
      <c r="DQ119" s="1077" t="s">
        <v>436</v>
      </c>
      <c r="DR119" s="1078"/>
      <c r="DS119" s="1078"/>
      <c r="DT119" s="1078"/>
      <c r="DU119" s="1079"/>
      <c r="DV119" s="1080" t="s">
        <v>437</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441</v>
      </c>
      <c r="AB120" s="1053"/>
      <c r="AC120" s="1053"/>
      <c r="AD120" s="1053"/>
      <c r="AE120" s="1054"/>
      <c r="AF120" s="1055" t="s">
        <v>438</v>
      </c>
      <c r="AG120" s="1053"/>
      <c r="AH120" s="1053"/>
      <c r="AI120" s="1053"/>
      <c r="AJ120" s="1054"/>
      <c r="AK120" s="1055" t="s">
        <v>436</v>
      </c>
      <c r="AL120" s="1053"/>
      <c r="AM120" s="1053"/>
      <c r="AN120" s="1053"/>
      <c r="AO120" s="1054"/>
      <c r="AP120" s="1056" t="s">
        <v>437</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5894693</v>
      </c>
      <c r="BR120" s="1021"/>
      <c r="BS120" s="1021"/>
      <c r="BT120" s="1021"/>
      <c r="BU120" s="1021"/>
      <c r="BV120" s="1021">
        <v>5650359</v>
      </c>
      <c r="BW120" s="1021"/>
      <c r="BX120" s="1021"/>
      <c r="BY120" s="1021"/>
      <c r="BZ120" s="1021"/>
      <c r="CA120" s="1021">
        <v>5639542</v>
      </c>
      <c r="CB120" s="1021"/>
      <c r="CC120" s="1021"/>
      <c r="CD120" s="1021"/>
      <c r="CE120" s="1021"/>
      <c r="CF120" s="1035">
        <v>129.1</v>
      </c>
      <c r="CG120" s="1036"/>
      <c r="CH120" s="1036"/>
      <c r="CI120" s="1036"/>
      <c r="CJ120" s="1036"/>
      <c r="CK120" s="1101" t="s">
        <v>469</v>
      </c>
      <c r="CL120" s="1102"/>
      <c r="CM120" s="1102"/>
      <c r="CN120" s="1102"/>
      <c r="CO120" s="1103"/>
      <c r="CP120" s="1109" t="s">
        <v>404</v>
      </c>
      <c r="CQ120" s="1110"/>
      <c r="CR120" s="1110"/>
      <c r="CS120" s="1110"/>
      <c r="CT120" s="1110"/>
      <c r="CU120" s="1110"/>
      <c r="CV120" s="1110"/>
      <c r="CW120" s="1110"/>
      <c r="CX120" s="1110"/>
      <c r="CY120" s="1110"/>
      <c r="CZ120" s="1110"/>
      <c r="DA120" s="1110"/>
      <c r="DB120" s="1110"/>
      <c r="DC120" s="1110"/>
      <c r="DD120" s="1110"/>
      <c r="DE120" s="1110"/>
      <c r="DF120" s="1111"/>
      <c r="DG120" s="1020" t="s">
        <v>438</v>
      </c>
      <c r="DH120" s="1021"/>
      <c r="DI120" s="1021"/>
      <c r="DJ120" s="1021"/>
      <c r="DK120" s="1021"/>
      <c r="DL120" s="1021" t="s">
        <v>436</v>
      </c>
      <c r="DM120" s="1021"/>
      <c r="DN120" s="1021"/>
      <c r="DO120" s="1021"/>
      <c r="DP120" s="1021"/>
      <c r="DQ120" s="1021" t="s">
        <v>438</v>
      </c>
      <c r="DR120" s="1021"/>
      <c r="DS120" s="1021"/>
      <c r="DT120" s="1021"/>
      <c r="DU120" s="1021"/>
      <c r="DV120" s="1022" t="s">
        <v>438</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438</v>
      </c>
      <c r="AB121" s="1053"/>
      <c r="AC121" s="1053"/>
      <c r="AD121" s="1053"/>
      <c r="AE121" s="1054"/>
      <c r="AF121" s="1055" t="s">
        <v>438</v>
      </c>
      <c r="AG121" s="1053"/>
      <c r="AH121" s="1053"/>
      <c r="AI121" s="1053"/>
      <c r="AJ121" s="1054"/>
      <c r="AK121" s="1055" t="s">
        <v>437</v>
      </c>
      <c r="AL121" s="1053"/>
      <c r="AM121" s="1053"/>
      <c r="AN121" s="1053"/>
      <c r="AO121" s="1054"/>
      <c r="AP121" s="1056" t="s">
        <v>436</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8483</v>
      </c>
      <c r="BR121" s="1014"/>
      <c r="BS121" s="1014"/>
      <c r="BT121" s="1014"/>
      <c r="BU121" s="1014"/>
      <c r="BV121" s="1014">
        <v>2636</v>
      </c>
      <c r="BW121" s="1014"/>
      <c r="BX121" s="1014"/>
      <c r="BY121" s="1014"/>
      <c r="BZ121" s="1014"/>
      <c r="CA121" s="1014">
        <v>1480</v>
      </c>
      <c r="CB121" s="1014"/>
      <c r="CC121" s="1014"/>
      <c r="CD121" s="1014"/>
      <c r="CE121" s="1014"/>
      <c r="CF121" s="1008">
        <v>0</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t="s">
        <v>438</v>
      </c>
      <c r="DH121" s="1014"/>
      <c r="DI121" s="1014"/>
      <c r="DJ121" s="1014"/>
      <c r="DK121" s="1014"/>
      <c r="DL121" s="1014" t="s">
        <v>438</v>
      </c>
      <c r="DM121" s="1014"/>
      <c r="DN121" s="1014"/>
      <c r="DO121" s="1014"/>
      <c r="DP121" s="1014"/>
      <c r="DQ121" s="1014" t="s">
        <v>438</v>
      </c>
      <c r="DR121" s="1014"/>
      <c r="DS121" s="1014"/>
      <c r="DT121" s="1014"/>
      <c r="DU121" s="1014"/>
      <c r="DV121" s="1015" t="s">
        <v>437</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437</v>
      </c>
      <c r="AB122" s="1053"/>
      <c r="AC122" s="1053"/>
      <c r="AD122" s="1053"/>
      <c r="AE122" s="1054"/>
      <c r="AF122" s="1055" t="s">
        <v>437</v>
      </c>
      <c r="AG122" s="1053"/>
      <c r="AH122" s="1053"/>
      <c r="AI122" s="1053"/>
      <c r="AJ122" s="1054"/>
      <c r="AK122" s="1055" t="s">
        <v>437</v>
      </c>
      <c r="AL122" s="1053"/>
      <c r="AM122" s="1053"/>
      <c r="AN122" s="1053"/>
      <c r="AO122" s="1054"/>
      <c r="AP122" s="1056" t="s">
        <v>436</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11643447</v>
      </c>
      <c r="BR122" s="1092"/>
      <c r="BS122" s="1092"/>
      <c r="BT122" s="1092"/>
      <c r="BU122" s="1092"/>
      <c r="BV122" s="1092">
        <v>11477793</v>
      </c>
      <c r="BW122" s="1092"/>
      <c r="BX122" s="1092"/>
      <c r="BY122" s="1092"/>
      <c r="BZ122" s="1092"/>
      <c r="CA122" s="1092">
        <v>10972233</v>
      </c>
      <c r="CB122" s="1092"/>
      <c r="CC122" s="1092"/>
      <c r="CD122" s="1092"/>
      <c r="CE122" s="1092"/>
      <c r="CF122" s="1112">
        <v>251.1</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438</v>
      </c>
      <c r="DH122" s="1014"/>
      <c r="DI122" s="1014"/>
      <c r="DJ122" s="1014"/>
      <c r="DK122" s="1014"/>
      <c r="DL122" s="1014" t="s">
        <v>438</v>
      </c>
      <c r="DM122" s="1014"/>
      <c r="DN122" s="1014"/>
      <c r="DO122" s="1014"/>
      <c r="DP122" s="1014"/>
      <c r="DQ122" s="1014" t="s">
        <v>438</v>
      </c>
      <c r="DR122" s="1014"/>
      <c r="DS122" s="1014"/>
      <c r="DT122" s="1014"/>
      <c r="DU122" s="1014"/>
      <c r="DV122" s="1015" t="s">
        <v>438</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436</v>
      </c>
      <c r="AB123" s="1053"/>
      <c r="AC123" s="1053"/>
      <c r="AD123" s="1053"/>
      <c r="AE123" s="1054"/>
      <c r="AF123" s="1055" t="s">
        <v>438</v>
      </c>
      <c r="AG123" s="1053"/>
      <c r="AH123" s="1053"/>
      <c r="AI123" s="1053"/>
      <c r="AJ123" s="1054"/>
      <c r="AK123" s="1055" t="s">
        <v>438</v>
      </c>
      <c r="AL123" s="1053"/>
      <c r="AM123" s="1053"/>
      <c r="AN123" s="1053"/>
      <c r="AO123" s="1054"/>
      <c r="AP123" s="1056" t="s">
        <v>436</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474</v>
      </c>
      <c r="BP123" s="1100"/>
      <c r="BQ123" s="1159">
        <v>17546623</v>
      </c>
      <c r="BR123" s="1160"/>
      <c r="BS123" s="1160"/>
      <c r="BT123" s="1160"/>
      <c r="BU123" s="1160"/>
      <c r="BV123" s="1160">
        <v>17130788</v>
      </c>
      <c r="BW123" s="1160"/>
      <c r="BX123" s="1160"/>
      <c r="BY123" s="1160"/>
      <c r="BZ123" s="1160"/>
      <c r="CA123" s="1160">
        <v>16613255</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t="s">
        <v>437</v>
      </c>
      <c r="DH123" s="1053"/>
      <c r="DI123" s="1053"/>
      <c r="DJ123" s="1053"/>
      <c r="DK123" s="1054"/>
      <c r="DL123" s="1055" t="s">
        <v>437</v>
      </c>
      <c r="DM123" s="1053"/>
      <c r="DN123" s="1053"/>
      <c r="DO123" s="1053"/>
      <c r="DP123" s="1054"/>
      <c r="DQ123" s="1055" t="s">
        <v>437</v>
      </c>
      <c r="DR123" s="1053"/>
      <c r="DS123" s="1053"/>
      <c r="DT123" s="1053"/>
      <c r="DU123" s="1054"/>
      <c r="DV123" s="1056" t="s">
        <v>441</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437</v>
      </c>
      <c r="AB124" s="1053"/>
      <c r="AC124" s="1053"/>
      <c r="AD124" s="1053"/>
      <c r="AE124" s="1054"/>
      <c r="AF124" s="1055" t="s">
        <v>437</v>
      </c>
      <c r="AG124" s="1053"/>
      <c r="AH124" s="1053"/>
      <c r="AI124" s="1053"/>
      <c r="AJ124" s="1054"/>
      <c r="AK124" s="1055" t="s">
        <v>438</v>
      </c>
      <c r="AL124" s="1053"/>
      <c r="AM124" s="1053"/>
      <c r="AN124" s="1053"/>
      <c r="AO124" s="1054"/>
      <c r="AP124" s="1056" t="s">
        <v>441</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436</v>
      </c>
      <c r="BR124" s="1122"/>
      <c r="BS124" s="1122"/>
      <c r="BT124" s="1122"/>
      <c r="BU124" s="1122"/>
      <c r="BV124" s="1122" t="s">
        <v>438</v>
      </c>
      <c r="BW124" s="1122"/>
      <c r="BX124" s="1122"/>
      <c r="BY124" s="1122"/>
      <c r="BZ124" s="1122"/>
      <c r="CA124" s="1122" t="s">
        <v>436</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438</v>
      </c>
      <c r="DH124" s="1078"/>
      <c r="DI124" s="1078"/>
      <c r="DJ124" s="1078"/>
      <c r="DK124" s="1079"/>
      <c r="DL124" s="1077" t="s">
        <v>436</v>
      </c>
      <c r="DM124" s="1078"/>
      <c r="DN124" s="1078"/>
      <c r="DO124" s="1078"/>
      <c r="DP124" s="1079"/>
      <c r="DQ124" s="1077" t="s">
        <v>438</v>
      </c>
      <c r="DR124" s="1078"/>
      <c r="DS124" s="1078"/>
      <c r="DT124" s="1078"/>
      <c r="DU124" s="1079"/>
      <c r="DV124" s="1080" t="s">
        <v>437</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437</v>
      </c>
      <c r="AB125" s="1053"/>
      <c r="AC125" s="1053"/>
      <c r="AD125" s="1053"/>
      <c r="AE125" s="1054"/>
      <c r="AF125" s="1055" t="s">
        <v>438</v>
      </c>
      <c r="AG125" s="1053"/>
      <c r="AH125" s="1053"/>
      <c r="AI125" s="1053"/>
      <c r="AJ125" s="1054"/>
      <c r="AK125" s="1055" t="s">
        <v>438</v>
      </c>
      <c r="AL125" s="1053"/>
      <c r="AM125" s="1053"/>
      <c r="AN125" s="1053"/>
      <c r="AO125" s="1054"/>
      <c r="AP125" s="1056" t="s">
        <v>438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436</v>
      </c>
      <c r="DH125" s="1021"/>
      <c r="DI125" s="1021"/>
      <c r="DJ125" s="1021"/>
      <c r="DK125" s="1021"/>
      <c r="DL125" s="1021" t="s">
        <v>437</v>
      </c>
      <c r="DM125" s="1021"/>
      <c r="DN125" s="1021"/>
      <c r="DO125" s="1021"/>
      <c r="DP125" s="1021"/>
      <c r="DQ125" s="1021" t="s">
        <v>436</v>
      </c>
      <c r="DR125" s="1021"/>
      <c r="DS125" s="1021"/>
      <c r="DT125" s="1021"/>
      <c r="DU125" s="1021"/>
      <c r="DV125" s="1022" t="s">
        <v>436</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437</v>
      </c>
      <c r="AB126" s="1053"/>
      <c r="AC126" s="1053"/>
      <c r="AD126" s="1053"/>
      <c r="AE126" s="1054"/>
      <c r="AF126" s="1055" t="s">
        <v>436</v>
      </c>
      <c r="AG126" s="1053"/>
      <c r="AH126" s="1053"/>
      <c r="AI126" s="1053"/>
      <c r="AJ126" s="1054"/>
      <c r="AK126" s="1055" t="s">
        <v>436</v>
      </c>
      <c r="AL126" s="1053"/>
      <c r="AM126" s="1053"/>
      <c r="AN126" s="1053"/>
      <c r="AO126" s="1054"/>
      <c r="AP126" s="1056" t="s">
        <v>441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438</v>
      </c>
      <c r="DH126" s="1014"/>
      <c r="DI126" s="1014"/>
      <c r="DJ126" s="1014"/>
      <c r="DK126" s="1014"/>
      <c r="DL126" s="1014" t="s">
        <v>436</v>
      </c>
      <c r="DM126" s="1014"/>
      <c r="DN126" s="1014"/>
      <c r="DO126" s="1014"/>
      <c r="DP126" s="1014"/>
      <c r="DQ126" s="1014" t="s">
        <v>438</v>
      </c>
      <c r="DR126" s="1014"/>
      <c r="DS126" s="1014"/>
      <c r="DT126" s="1014"/>
      <c r="DU126" s="1014"/>
      <c r="DV126" s="1015" t="s">
        <v>446</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34</v>
      </c>
      <c r="AB127" s="1053"/>
      <c r="AC127" s="1053"/>
      <c r="AD127" s="1053"/>
      <c r="AE127" s="1054"/>
      <c r="AF127" s="1055">
        <v>22</v>
      </c>
      <c r="AG127" s="1053"/>
      <c r="AH127" s="1053"/>
      <c r="AI127" s="1053"/>
      <c r="AJ127" s="1054"/>
      <c r="AK127" s="1055">
        <v>8</v>
      </c>
      <c r="AL127" s="1053"/>
      <c r="AM127" s="1053"/>
      <c r="AN127" s="1053"/>
      <c r="AO127" s="1054"/>
      <c r="AP127" s="1056">
        <v>0</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436</v>
      </c>
      <c r="DM127" s="1014"/>
      <c r="DN127" s="1014"/>
      <c r="DO127" s="1014"/>
      <c r="DP127" s="1014"/>
      <c r="DQ127" s="1014" t="s">
        <v>437</v>
      </c>
      <c r="DR127" s="1014"/>
      <c r="DS127" s="1014"/>
      <c r="DT127" s="1014"/>
      <c r="DU127" s="1014"/>
      <c r="DV127" s="1015" t="s">
        <v>438</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17266</v>
      </c>
      <c r="AB128" s="1142"/>
      <c r="AC128" s="1142"/>
      <c r="AD128" s="1142"/>
      <c r="AE128" s="1143"/>
      <c r="AF128" s="1144">
        <v>9511</v>
      </c>
      <c r="AG128" s="1142"/>
      <c r="AH128" s="1142"/>
      <c r="AI128" s="1142"/>
      <c r="AJ128" s="1143"/>
      <c r="AK128" s="1144">
        <v>1279</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438</v>
      </c>
      <c r="BG128" s="1149"/>
      <c r="BH128" s="1149"/>
      <c r="BI128" s="1149"/>
      <c r="BJ128" s="1149"/>
      <c r="BK128" s="1149"/>
      <c r="BL128" s="1150"/>
      <c r="BM128" s="1148">
        <v>14.74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438</v>
      </c>
      <c r="DH128" s="1134"/>
      <c r="DI128" s="1134"/>
      <c r="DJ128" s="1134"/>
      <c r="DK128" s="1134"/>
      <c r="DL128" s="1134" t="s">
        <v>437</v>
      </c>
      <c r="DM128" s="1134"/>
      <c r="DN128" s="1134"/>
      <c r="DO128" s="1134"/>
      <c r="DP128" s="1134"/>
      <c r="DQ128" s="1134" t="s">
        <v>437</v>
      </c>
      <c r="DR128" s="1134"/>
      <c r="DS128" s="1134"/>
      <c r="DT128" s="1134"/>
      <c r="DU128" s="1134"/>
      <c r="DV128" s="1135" t="s">
        <v>438</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5451301</v>
      </c>
      <c r="AB129" s="1053"/>
      <c r="AC129" s="1053"/>
      <c r="AD129" s="1053"/>
      <c r="AE129" s="1054"/>
      <c r="AF129" s="1055">
        <v>5503426</v>
      </c>
      <c r="AG129" s="1053"/>
      <c r="AH129" s="1053"/>
      <c r="AI129" s="1053"/>
      <c r="AJ129" s="1054"/>
      <c r="AK129" s="1055">
        <v>5416162</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437</v>
      </c>
      <c r="BG129" s="1163"/>
      <c r="BH129" s="1163"/>
      <c r="BI129" s="1163"/>
      <c r="BJ129" s="1163"/>
      <c r="BK129" s="1163"/>
      <c r="BL129" s="1164"/>
      <c r="BM129" s="1162">
        <v>19.739999999999998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990665</v>
      </c>
      <c r="AB130" s="1053"/>
      <c r="AC130" s="1053"/>
      <c r="AD130" s="1053"/>
      <c r="AE130" s="1054"/>
      <c r="AF130" s="1055">
        <v>998518</v>
      </c>
      <c r="AG130" s="1053"/>
      <c r="AH130" s="1053"/>
      <c r="AI130" s="1053"/>
      <c r="AJ130" s="1054"/>
      <c r="AK130" s="1055">
        <v>1046719</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6.1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4460636</v>
      </c>
      <c r="AB131" s="1078"/>
      <c r="AC131" s="1078"/>
      <c r="AD131" s="1078"/>
      <c r="AE131" s="1079"/>
      <c r="AF131" s="1077">
        <v>4504908</v>
      </c>
      <c r="AG131" s="1078"/>
      <c r="AH131" s="1078"/>
      <c r="AI131" s="1078"/>
      <c r="AJ131" s="1079"/>
      <c r="AK131" s="1077">
        <v>4369443</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t="s">
        <v>438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6.1645245209999997</v>
      </c>
      <c r="AB132" s="1194"/>
      <c r="AC132" s="1194"/>
      <c r="AD132" s="1194"/>
      <c r="AE132" s="1195"/>
      <c r="AF132" s="1196">
        <v>6.2583520019999996</v>
      </c>
      <c r="AG132" s="1194"/>
      <c r="AH132" s="1194"/>
      <c r="AI132" s="1194"/>
      <c r="AJ132" s="1195"/>
      <c r="AK132" s="1196">
        <v>6.10757481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5.0999999999999996</v>
      </c>
      <c r="AB133" s="1177"/>
      <c r="AC133" s="1177"/>
      <c r="AD133" s="1177"/>
      <c r="AE133" s="1178"/>
      <c r="AF133" s="1176">
        <v>6</v>
      </c>
      <c r="AG133" s="1177"/>
      <c r="AH133" s="1177"/>
      <c r="AI133" s="1177"/>
      <c r="AJ133" s="1178"/>
      <c r="AK133" s="1176">
        <v>6.1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3zYjaTE0zlaz6L9yTOzjgzbLQqoQbw/Imz+rKf1j3ACTo+kNmWJGcNoqM1uOxM7w9xZNHcWf+g3ZyAazsr5OA==" saltValue="mZXQC41rVtmKTdDYgqdz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6MPQsfPWUzmAD8M0da1b76p6DwDaLpVVjlQudbY2jw/aA8Vil8RW2L04iLHRI14ogJpJtiJX4qgmjbGEdWpzw==" saltValue="mgHuv5VksPToPjMiDGcB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2ZySl3BTVk+tJV4QmuhFDgma6vMzxsR4Tz7vlZYuGos8pKGJbnEhyRiszCwRQkpSsbcGpfkDsQtlVRuKRdDg==" saltValue="cvs2YoZghw0qf+ICt6lK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1422374</v>
      </c>
      <c r="AP9" s="313">
        <v>98271</v>
      </c>
      <c r="AQ9" s="314">
        <v>92300</v>
      </c>
      <c r="AR9" s="315">
        <v>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289542</v>
      </c>
      <c r="AP10" s="316">
        <v>20004</v>
      </c>
      <c r="AQ10" s="317">
        <v>10627</v>
      </c>
      <c r="AR10" s="318">
        <v>88.2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350785</v>
      </c>
      <c r="AP11" s="316">
        <v>24236</v>
      </c>
      <c r="AQ11" s="317">
        <v>14044</v>
      </c>
      <c r="AR11" s="318">
        <v>72.599999999999994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t="s">
        <v>513</v>
      </c>
      <c r="AP12" s="316" t="s">
        <v>513</v>
      </c>
      <c r="AQ12" s="317">
        <v>859</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513</v>
      </c>
      <c r="AP13" s="316" t="s">
        <v>513</v>
      </c>
      <c r="AQ13" s="317">
        <v>30</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t="s">
        <v>513</v>
      </c>
      <c r="AP14" s="316" t="s">
        <v>513</v>
      </c>
      <c r="AQ14" s="317">
        <v>4161</v>
      </c>
      <c r="AR14" s="318" t="s">
        <v>513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39969</v>
      </c>
      <c r="AP15" s="316">
        <v>2761</v>
      </c>
      <c r="AQ15" s="317">
        <v>2030</v>
      </c>
      <c r="AR15" s="318">
        <v>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-123058</v>
      </c>
      <c r="AP16" s="316">
        <v>-8502</v>
      </c>
      <c r="AQ16" s="317">
        <v>-8642</v>
      </c>
      <c r="AR16" s="318">
        <v>-1.6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1979612</v>
      </c>
      <c r="AP17" s="316">
        <v>136770</v>
      </c>
      <c r="AQ17" s="317">
        <v>115409</v>
      </c>
      <c r="AR17" s="318">
        <v>18.5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11.61</v>
      </c>
      <c r="AP21" s="329">
        <v>10.59</v>
      </c>
      <c r="AQ21" s="330">
        <v>1.02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94.8</v>
      </c>
      <c r="AP22" s="334">
        <v>96.7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1199711</v>
      </c>
      <c r="AP32" s="343">
        <v>82887</v>
      </c>
      <c r="AQ32" s="344">
        <v>54047</v>
      </c>
      <c r="AR32" s="345">
        <v>53.4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513</v>
      </c>
      <c r="AP34" s="343" t="s">
        <v>513</v>
      </c>
      <c r="AQ34" s="344" t="s">
        <v>513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t="s">
        <v>513</v>
      </c>
      <c r="AP35" s="343" t="s">
        <v>513</v>
      </c>
      <c r="AQ35" s="344">
        <v>14654</v>
      </c>
      <c r="AR35" s="345" t="s">
        <v>513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115146</v>
      </c>
      <c r="AP36" s="343">
        <v>7955</v>
      </c>
      <c r="AQ36" s="344">
        <v>3772</v>
      </c>
      <c r="AR36" s="345">
        <v>110.9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8</v>
      </c>
      <c r="AP37" s="343">
        <v>1</v>
      </c>
      <c r="AQ37" s="344">
        <v>740</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513</v>
      </c>
      <c r="AP38" s="346" t="s">
        <v>513</v>
      </c>
      <c r="AQ38" s="347">
        <v>12</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-1279</v>
      </c>
      <c r="AP39" s="343">
        <v>-88</v>
      </c>
      <c r="AQ39" s="344">
        <v>-2627</v>
      </c>
      <c r="AR39" s="345">
        <v>-96.7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-1046719</v>
      </c>
      <c r="AP40" s="343">
        <v>-72317</v>
      </c>
      <c r="AQ40" s="344">
        <v>-48398</v>
      </c>
      <c r="AR40" s="345">
        <v>49.4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266867</v>
      </c>
      <c r="AP41" s="343">
        <v>18438</v>
      </c>
      <c r="AQ41" s="344">
        <v>22201</v>
      </c>
      <c r="AR41" s="345">
        <v>-16.899999999999999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1206384</v>
      </c>
      <c r="AN51" s="365">
        <v>77706</v>
      </c>
      <c r="AO51" s="366">
        <v>-32.4</v>
      </c>
      <c r="AP51" s="367">
        <v>106092</v>
      </c>
      <c r="AQ51" s="368">
        <v>24.5</v>
      </c>
      <c r="AR51" s="369">
        <v>-56.9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578067</v>
      </c>
      <c r="AN52" s="373">
        <v>37235</v>
      </c>
      <c r="AO52" s="374">
        <v>-51.8</v>
      </c>
      <c r="AP52" s="375">
        <v>44299</v>
      </c>
      <c r="AQ52" s="376">
        <v>14</v>
      </c>
      <c r="AR52" s="377">
        <v>-65.8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1306928</v>
      </c>
      <c r="AN53" s="365">
        <v>85768</v>
      </c>
      <c r="AO53" s="366">
        <v>10.4</v>
      </c>
      <c r="AP53" s="367">
        <v>79466</v>
      </c>
      <c r="AQ53" s="368">
        <v>-25.1</v>
      </c>
      <c r="AR53" s="369">
        <v>35.5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893767</v>
      </c>
      <c r="AN54" s="373">
        <v>58654</v>
      </c>
      <c r="AO54" s="374">
        <v>57.5</v>
      </c>
      <c r="AP54" s="375">
        <v>44645</v>
      </c>
      <c r="AQ54" s="376">
        <v>0.8</v>
      </c>
      <c r="AR54" s="377">
        <v>56.7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2170376</v>
      </c>
      <c r="AN55" s="365">
        <v>144924</v>
      </c>
      <c r="AO55" s="366">
        <v>69</v>
      </c>
      <c r="AP55" s="367">
        <v>90072</v>
      </c>
      <c r="AQ55" s="368">
        <v>13.3</v>
      </c>
      <c r="AR55" s="369">
        <v>55.7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1638902</v>
      </c>
      <c r="AN56" s="373">
        <v>109435</v>
      </c>
      <c r="AO56" s="374">
        <v>86.6</v>
      </c>
      <c r="AP56" s="375">
        <v>46083</v>
      </c>
      <c r="AQ56" s="376">
        <v>3.2</v>
      </c>
      <c r="AR56" s="377">
        <v>83.4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1394056</v>
      </c>
      <c r="AN57" s="365">
        <v>94397</v>
      </c>
      <c r="AO57" s="366">
        <v>-34.9</v>
      </c>
      <c r="AP57" s="367">
        <v>88328</v>
      </c>
      <c r="AQ57" s="368">
        <v>-1.9</v>
      </c>
      <c r="AR57" s="369">
        <v>-33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933584</v>
      </c>
      <c r="AN58" s="373">
        <v>63217</v>
      </c>
      <c r="AO58" s="374">
        <v>-42.2</v>
      </c>
      <c r="AP58" s="375">
        <v>49013</v>
      </c>
      <c r="AQ58" s="376">
        <v>6.4</v>
      </c>
      <c r="AR58" s="377">
        <v>-48.6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1494048</v>
      </c>
      <c r="AN59" s="365">
        <v>103223</v>
      </c>
      <c r="AO59" s="366">
        <v>9.3000000000000007</v>
      </c>
      <c r="AP59" s="367">
        <v>103390</v>
      </c>
      <c r="AQ59" s="368">
        <v>17.100000000000001</v>
      </c>
      <c r="AR59" s="369">
        <v>-7.8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648927</v>
      </c>
      <c r="AN60" s="373">
        <v>44834</v>
      </c>
      <c r="AO60" s="374">
        <v>-29.1</v>
      </c>
      <c r="AP60" s="375">
        <v>51269</v>
      </c>
      <c r="AQ60" s="376">
        <v>4.5999999999999996</v>
      </c>
      <c r="AR60" s="377">
        <v>-33.700000000000003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1514358</v>
      </c>
      <c r="AN61" s="380">
        <v>101204</v>
      </c>
      <c r="AO61" s="381">
        <v>4.3</v>
      </c>
      <c r="AP61" s="382">
        <v>93470</v>
      </c>
      <c r="AQ61" s="383">
        <v>5.6</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938649</v>
      </c>
      <c r="AN62" s="373">
        <v>62675</v>
      </c>
      <c r="AO62" s="374">
        <v>4.2</v>
      </c>
      <c r="AP62" s="375">
        <v>47062</v>
      </c>
      <c r="AQ62" s="376">
        <v>5.8</v>
      </c>
      <c r="AR62" s="377">
        <v>-1.6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d/aPrA+N3y92gFoiVK52kzb2rq1CspY0K1ZOkBWsOHcppulj/4unux8Z/vSa1ygCva8bb4o1Csj+aTQmw+RkA==" saltValue="6T9RnpQoPjd7+YDfZxE3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jZruG0KfxqP+969eZFwODfb14lp9hBZNenyCIE0N2FwtO7WQdcMJyelZC9JlnjnTF/gu4mOEXyyNd+oLh5uWlA==" saltValue="p6PzpwxBqNu0Keh+cL3f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vjSCBq9gJboPr28ipIKyu9C3+sELHSdOeXsAisuG0ifMF3LAHaSetPnLayoriVTQYj0lEMSauR6EoWqvPeX1zA==" saltValue="ySZRb2teECYnM6g0tOJe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24.42</v>
      </c>
      <c r="G47" s="12">
        <v>24.49</v>
      </c>
      <c r="H47" s="12">
        <v>27.29</v>
      </c>
      <c r="I47" s="12">
        <v>27.1</v>
      </c>
      <c r="J47" s="13">
        <v>29.15</v>
      </c>
    </row>
    <row r="48" spans="2:10" ht="57.75" customHeight="1" x14ac:dyDescent="0.15">
      <c r="B48" s="14"/>
      <c r="C48" s="1238" t="s">
        <v>4</v>
      </c>
      <c r="D48" s="1238"/>
      <c r="E48" s="1239"/>
      <c r="F48" s="15">
        <v>9.7100000000000009</v>
      </c>
      <c r="G48" s="16">
        <v>10.62</v>
      </c>
      <c r="H48" s="16">
        <v>7.35</v>
      </c>
      <c r="I48" s="16">
        <v>6.71</v>
      </c>
      <c r="J48" s="17">
        <v>6.16</v>
      </c>
    </row>
    <row r="49" spans="2:10" ht="57.75" customHeight="1" thickBot="1" x14ac:dyDescent="0.2">
      <c r="B49" s="18"/>
      <c r="C49" s="1240" t="s">
        <v>5</v>
      </c>
      <c r="D49" s="1240"/>
      <c r="E49" s="1241"/>
      <c r="F49" s="19" t="s">
        <v>560</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s8LDuzT5x/mj8T2YoxjBwzuSFHlhtTSjidBxt3AKfL/qRdobY9enYTYA/seJDyBgvViUkcsDO0XWziSAW+z+HQ==" saltValue="hFit5CSv4n35jfWFU3B7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2021-03-10T05:00:26Z</cp:lastPrinted>
  <dcterms:created xsi:type="dcterms:W3CDTF">2021-02-05T04:12:27Z</dcterms:created>
  <dcterms:modified xsi:type="dcterms:W3CDTF">2021-11-01T08:04:07Z</dcterms:modified>
  <cp:category/>
</cp:coreProperties>
</file>