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4決算\04総務省回答・県ＨＰ掲載\案2　HP掲載データ\"/>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<sst xmlns="http://schemas.openxmlformats.org/spreadsheetml/2006/main" count="1127" uniqueCount="628">
  <si>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</si>
  <si>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</si>
  <si>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</si>
  <si>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</si>
  <si>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</si>
  <si>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</si>
  <si>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</si>
  <si>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</si>
  <si>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</si>
  <si>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</si>
  <si>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</si>
  <si>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</si>
  <si>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</si>
  <si>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</si>
  <si>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</si>
  <si>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</si>
  <si>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</si>
  <si>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</si>
  <si>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</si>
  <si>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</si>
  <si>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</si>
  <si>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</si>
  <si>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</si>
  <si>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</si>
  <si>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</si>
  <si>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</si>
  <si>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</si>
  <si>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</si>
  <si>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</si>
  <si>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</si>
  <si>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</si>
  <si>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</si>
  <si>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</si>
  <si>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</si>
  <si>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</si>
  <si>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</si>
  <si>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</si>
  <si>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</si>
  <si>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</si>
  <si>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</si>
  <si>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</si>
  <si>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</si>
  <si>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</si>
  <si>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</si>
  <si>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</si>
  <si>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</si>
  <si>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</si>
  <si>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</si>
  <si>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</si>
  <si>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</si>
  <si>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</si>
  <si>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</si>
  <si>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</si>
  <si>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</si>
  <si>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</si>
  <si>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</si>
  <si>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</si>
  <si>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</si>
  <si>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</si>
  <si>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</si>
  <si>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</si>
  <si>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</si>
  <si>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</si>
  <si>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</si>
  <si>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</si>
  <si>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</si>
  <si>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</si>
  <si>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</si>
  <si>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</si>
  <si>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</si>
  <si>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</si>
  <si>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</si>
  <si>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</si>
  <si>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</si>
  <si>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</si>
  <si>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</si>
  <si>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</si>
  <si>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</si>
  <si>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</si>
  <si>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</si>
  <si>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</si>
  <si>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</si>
  <si>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</si>
  <si>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</si>
  <si>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</si>
  <si>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</si>
  <si>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</si>
  <si>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</si>
  <si>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</si>
  <si>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</si>
  <si>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</si>
  <si>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</si>
  <si>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</si>
  <si>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</si>
  <si>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</si>
  <si>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</si>
  <si>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</si>
  <si>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</si>
  <si>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</si>
  <si>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</si>
  <si>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さぬき市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</si>
  <si>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</si>
  <si>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</si>
  <si>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</si>
  <si>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</si>
  <si>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</si>
  <si>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</si>
  <si>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</si>
  <si>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</si>
  <si>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</si>
  <si>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</si>
  <si>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</si>
  <si>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</si>
  <si>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</si>
  <si>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</si>
  <si>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</si>
  <si>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</si>
  <si>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</si>
  <si>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</si>
  <si>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</si>
  <si>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</si>
  <si>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</si>
  <si>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</si>
  <si>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</si>
  <si>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</si>
  <si>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</si>
  <si>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</si>
  <si>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</si>
  <si>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</si>
  <si>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</si>
  <si>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</si>
  <si>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</si>
  <si>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</si>
  <si>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</si>
  <si>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</si>
  <si>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</si>
  <si>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</si>
  <si>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</si>
  <si>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</si>
  <si>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</si>
  <si>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</si>
  <si>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</si>
  <si>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</si>
  <si>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</si>
  <si>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</si>
  <si>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</si>
  <si>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</si>
  <si>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</si>
  <si>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</si>
  <si>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</si>
  <si>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</si>
  <si>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</si>
  <si>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</si>
  <si>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</si>
  <si>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</si>
  <si>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</si>
  <si>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</si>
  <si>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</si>
  <si>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</si>
  <si>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</si>
  <si>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</si>
  <si>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</si>
  <si>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</si>
  <si>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</si>
  <si>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</si>
  <si>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</si>
  <si>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</si>
  <si>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</si>
  <si>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</si>
  <si>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</si>
  <si>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</si>
  <si>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</si>
  <si>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</si>
  <si>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</si>
  <si>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</si>
  <si>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</si>
  <si>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</si>
  <si>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</si>
  <si>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</si>
  <si>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</si>
  <si>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</si>
  <si>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</si>
  <si>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</si>
  <si>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</si>
  <si>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</si>
  <si>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</si>
  <si>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</si>
  <si>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</si>
  <si>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</si>
  <si>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</si>
  <si>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</si>
  <si>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</si>
  <si>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</si>
  <si>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</si>
  <si>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</si>
  <si>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</si>
  <si>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</si>
  <si>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</si>
  <si>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</si>
  <si>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</si>
  <si>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</si>
  <si>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</si>
  <si>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</si>
  <si>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</si>
  <si>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</si>
  <si>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</si>
  <si>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</si>
  <si>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</si>
  <si>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</si>
  <si>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</si>
  <si>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</si>
  <si>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</si>
  <si>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</si>
  <si>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</si>
  <si>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</si>
  <si>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</si>
  <si>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</si>
  <si>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</si>
  <si>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</si>
  <si>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</si>
  <si>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</si>
  <si>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香川県さぬき市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</si>
  <si>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</si>
  <si>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</si>
  <si>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</si>
  <si>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</si>
  <si>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</si>
  <si>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</si>
  <si>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</si>
  <si>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</si>
  <si>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</si>
  <si>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</si>
  <si>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</si>
  <si>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</si>
  <si>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</si>
  <si>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</si>
  <si>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</si>
  <si>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</si>
  <si>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</si>
  <si>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</si>
  <si>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</si>
  <si>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</si>
  <si>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</si>
  <si>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</si>
  <si>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</si>
  <si>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</si>
  <si>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</si>
  <si>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</si>
  <si>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</si>
  <si>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</si>
  <si>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</si>
  <si>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</si>
  <si>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</si>
  <si>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</si>
  <si>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</si>
  <si>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</si>
  <si>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</si>
  <si>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</si>
  <si>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</si>
  <si>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</si>
  <si>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</si>
  <si>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</si>
  <si>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</si>
  <si>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</si>
  <si>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</si>
  <si>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</si>
  <si>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</si>
  <si>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</si>
  <si>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</si>
  <si>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</si>
  <si>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</si>
  <si>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</si>
  <si>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</si>
  <si>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</si>
  <si>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</si>
  <si>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</si>
  <si>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</si>
  <si>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</si>
  <si>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</si>
  <si>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</si>
  <si>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</si>
  <si>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</si>
  <si>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</si>
  <si>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</si>
  <si>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</si>
  <si>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</si>
  <si>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</si>
  <si>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</si>
  <si>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</si>
  <si>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</si>
  <si>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</si>
  <si>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</si>
  <si>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</si>
  <si>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</si>
  <si>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</si>
  <si>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</si>
  <si>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</si>
  <si>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</si>
  <si>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</si>
  <si>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</si>
  <si>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</si>
  <si>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</si>
  <si>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</si>
  <si>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</si>
  <si>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</si>
  <si>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</si>
  <si>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</si>
  <si>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</si>
  <si>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</si>
  <si>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</si>
  <si>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</si>
  <si>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</si>
  <si>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</si>
  <si>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</si>
  <si>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</si>
  <si>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</si>
  <si>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</si>
  <si>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</si>
  <si>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</si>
  <si>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</si>
  <si>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</si>
  <si>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</si>
  <si>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</si>
  <si>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</si>
  <si>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</si>
  <si>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</si>
  <si>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</si>
  <si>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</si>
  <si>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</si>
  <si>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</si>
  <si>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</si>
  <si>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</si>
  <si>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</si>
  <si>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</si>
  <si>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</si>
  <si>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</si>
  <si>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</si>
  <si>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</si>
  <si>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</si>
  <si>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</si>
  <si>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</si>
  <si>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</si>
  <si>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</si>
  <si>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</si>
  <si>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</si>
  <si>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</si>
  <si>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</si>
  <si>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</si>
  <si>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</si>
  <si>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</si>
  <si>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</si>
  <si>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</si>
  <si>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</si>
  <si>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</si>
  <si>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</si>
  <si>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</si>
  <si>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</si>
  <si>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</si>
  <si>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</si>
  <si>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</si>
  <si>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</si>
  <si>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</si>
  <si>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</si>
  <si>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</si>
  <si>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</si>
  <si>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</si>
  <si>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</si>
  <si>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</si>
  <si>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</si>
  <si>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</si>
  <si>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</si>
  <si>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</si>
  <si>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</si>
  <si>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</si>
  <si>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</si>
  <si>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香川県さぬき市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</si>
  <si>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</si>
  <si>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</si>
  <si>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</si>
  <si>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</si>
  <si>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</si>
  <si>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</si>
  <si>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</si>
  <si>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</si>
  <si>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</si>
  <si>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</si>
  <si>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</si>
  <si>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</si>
  <si>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</si>
  <si>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</si>
  <si>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</si>
  <si>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</si>
  <si>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</si>
  <si>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</si>
  <si>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</si>
  <si>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</si>
  <si>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共通商品券発行事業特別会計</t>
    <phoneticPr fontId="5"/>
  </si>
  <si>
    <t>建設残土処分場事業特別会計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</si>
  <si>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</si>
  <si>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</si>
  <si>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</si>
  <si>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</si>
  <si>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</si>
  <si>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</si>
  <si>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</si>
  <si>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</si>
  <si>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</si>
  <si>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</si>
  <si>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</si>
  <si>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</si>
  <si>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</si>
  <si>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</si>
  <si>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</si>
  <si>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</si>
  <si>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</si>
  <si>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</si>
  <si>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多和診療所事業特別会計</t>
    <phoneticPr fontId="5"/>
  </si>
  <si>
    <t>津田診療所事業特別会計</t>
    <phoneticPr fontId="5"/>
  </si>
  <si>
    <t>病院事業会計</t>
    <phoneticPr fontId="5"/>
  </si>
  <si>
    <t>法適用企業</t>
    <phoneticPr fontId="5"/>
  </si>
  <si>
    <t>下水道事業会計</t>
    <phoneticPr fontId="5"/>
  </si>
  <si>
    <t>法適用企業</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</si>
  <si>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</si>
  <si>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</si>
  <si>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</si>
  <si>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</si>
  <si>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</si>
  <si>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</si>
  <si>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</si>
  <si>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</si>
  <si>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</si>
  <si>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</si>
  <si>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</si>
  <si>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</si>
  <si>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</si>
  <si>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</si>
  <si>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</si>
  <si>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</si>
  <si>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</si>
  <si>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</si>
  <si>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</si>
  <si>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</si>
  <si>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</si>
  <si>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</si>
  <si>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</si>
  <si>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</si>
  <si>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</si>
  <si>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</si>
  <si>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</si>
  <si>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</si>
  <si>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</si>
  <si>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</si>
  <si>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</si>
  <si>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</si>
  <si>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</si>
  <si>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</si>
  <si>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</si>
  <si>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</si>
  <si>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</si>
  <si>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</si>
  <si>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</si>
  <si>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</si>
  <si>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</si>
  <si>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</si>
  <si>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</si>
  <si>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</si>
  <si>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</si>
  <si>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</si>
  <si>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</si>
  <si>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</si>
  <si>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</si>
  <si>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</si>
  <si>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</si>
  <si>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</si>
  <si>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</si>
  <si>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</si>
  <si>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</si>
  <si>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</si>
  <si>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</si>
  <si>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</si>
  <si>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</si>
  <si>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</si>
  <si>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</si>
  <si>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</si>
  <si>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</si>
  <si>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</si>
  <si>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</si>
  <si>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</si>
  <si>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</si>
  <si>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</si>
  <si>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</si>
  <si>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</si>
  <si>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</si>
  <si>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</si>
  <si>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</si>
  <si>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</si>
  <si>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</si>
  <si>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</si>
  <si>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</si>
  <si>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</si>
  <si>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</si>
  <si>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</si>
  <si>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</si>
  <si>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</si>
  <si>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</si>
  <si>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</si>
  <si>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</si>
  <si>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</si>
  <si>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</si>
  <si>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</si>
  <si>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</si>
  <si>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</si>
  <si>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</si>
  <si>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</si>
  <si>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</si>
  <si>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</si>
  <si>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</si>
  <si>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</si>
  <si>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</si>
  <si>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</si>
  <si>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</si>
  <si>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</si>
  <si>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</si>
  <si>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</si>
  <si>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</si>
  <si>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</si>
  <si>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</si>
  <si>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</si>
  <si>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</si>
  <si>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</si>
  <si>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</si>
  <si>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</si>
  <si>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</si>
  <si>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</si>
  <si>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</si>
  <si>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</si>
  <si>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</si>
  <si>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</si>
  <si>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</si>
  <si>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</si>
  <si>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</si>
  <si>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</si>
  <si>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</si>
  <si>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</si>
  <si>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</si>
  <si>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</si>
  <si>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</si>
  <si>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</si>
  <si>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</si>
  <si>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</si>
  <si>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</si>
  <si>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</si>
  <si>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</si>
  <si>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</si>
  <si>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</si>
  <si>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</si>
  <si>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</si>
  <si>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</si>
  <si>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</si>
  <si>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</si>
  <si>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</si>
  <si>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</si>
  <si>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</si>
  <si>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</si>
  <si>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</si>
  <si>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</si>
  <si>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</si>
  <si>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</si>
  <si>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</si>
  <si>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</si>
  <si>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</si>
  <si>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</si>
  <si>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</si>
  <si>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</si>
  <si>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</si>
  <si>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</si>
  <si>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</si>
  <si>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</si>
  <si>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</si>
  <si>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</si>
  <si>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1.16</t>
  </si>
  <si>
    <t>▲ 4.21</t>
  </si>
  <si>
    <t>▲ 3.60</t>
  </si>
  <si>
    <t>病院事業会計</t>
  </si>
  <si>
    <t>一般会計</t>
  </si>
  <si>
    <t>介護保険事業特別会計</t>
  </si>
  <si>
    <t>下水道事業会計</t>
  </si>
  <si>
    <t>国民健康保険事業特別会計</t>
  </si>
  <si>
    <t>介護サービス事業特別会計</t>
  </si>
  <si>
    <t>津田診療所事業特別会計</t>
  </si>
  <si>
    <t>共通商品券発行事業特別会計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</si>
  <si>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</si>
  <si>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</si>
  <si>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</si>
  <si>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</si>
  <si>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</si>
  <si>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</si>
  <si>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</si>
  <si>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</si>
  <si>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</si>
  <si>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</si>
  <si>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</si>
  <si>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</si>
  <si>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</si>
  <si>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3" eb="5">
      <t>ナガオ</t>
    </rPh>
    <rPh sb="5" eb="6">
      <t>ソウ</t>
    </rPh>
    <rPh sb="6" eb="7">
      <t>ヒトシ</t>
    </rPh>
    <rPh sb="7" eb="9">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</si>
  <si>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</si>
  <si>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</si>
  <si>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</si>
  <si>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さぬき市・三木町山林組合</t>
    <rPh sb="3" eb="4">
      <t>シ</t>
    </rPh>
    <rPh sb="5" eb="7">
      <t>ミキ</t>
    </rPh>
    <rPh sb="7" eb="8">
      <t>チョウ</t>
    </rPh>
    <rPh sb="8" eb="10">
      <t>サンリン</t>
    </rPh>
    <rPh sb="10" eb="12">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</si>
  <si>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</si>
  <si>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香川県広域水道企業団（水道事業）</t>
    <rPh sb="0" eb="2">
      <t>カガワ</t>
    </rPh>
    <rPh sb="2" eb="3">
      <t>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</si>
  <si>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2">
      <t>カガワ</t>
    </rPh>
    <rPh sb="2" eb="3">
      <t>ケン</t>
    </rPh>
    <rPh sb="3" eb="5">
      <t>コウイキ</t>
    </rPh>
    <rPh sb="5" eb="7">
      <t>スイドウ</t>
    </rPh>
    <rPh sb="7" eb="9">
      <t>キギョウ</t>
    </rPh>
    <rPh sb="9" eb="10">
      <t>ダン</t>
    </rPh>
    <rPh sb="11" eb="14">
      <t>コウギョウヨウ</t>
    </rPh>
    <rPh sb="14" eb="16">
      <t>スイドウ</t>
    </rPh>
    <rPh sb="16" eb="18">
      <t>ジギョウ</t>
    </rPh>
    <phoneticPr fontId="2"/>
  </si>
  <si>
    <t>法適用企業</t>
    <rPh sb="0" eb="1">
      <t>ホウ</t>
    </rPh>
    <rPh sb="1" eb="3">
      <t>テキヨウ</t>
    </rPh>
    <rPh sb="3" eb="5">
      <t>キギョウ</t>
    </rPh>
    <phoneticPr fontId="2"/>
  </si>
  <si>
    <t>法適用企業</t>
    <phoneticPr fontId="2"/>
  </si>
  <si>
    <t>〇</t>
    <phoneticPr fontId="2"/>
  </si>
  <si>
    <t>さぬき市土地開発公社</t>
    <rPh sb="3" eb="4">
      <t>シ</t>
    </rPh>
    <rPh sb="4" eb="6">
      <t>トチ</t>
    </rPh>
    <rPh sb="6" eb="8">
      <t>カイハツ</t>
    </rPh>
    <rPh sb="8" eb="10">
      <t>コウシャ</t>
    </rPh>
    <phoneticPr fontId="2"/>
  </si>
  <si>
    <t>（株）香川県東部流通センター</t>
    <rPh sb="1" eb="2">
      <t>カブ</t>
    </rPh>
    <rPh sb="3" eb="6">
      <t>カガワケン</t>
    </rPh>
    <rPh sb="6" eb="8">
      <t>トウブ</t>
    </rPh>
    <rPh sb="8" eb="10">
      <t>リュウツウ</t>
    </rPh>
    <phoneticPr fontId="2"/>
  </si>
  <si>
    <t>（株）さぬき市SA公社</t>
    <rPh sb="1" eb="2">
      <t>カブ</t>
    </rPh>
    <rPh sb="6" eb="7">
      <t>シ</t>
    </rPh>
    <rPh sb="9" eb="11">
      <t>コウシャ</t>
    </rPh>
    <phoneticPr fontId="2"/>
  </si>
  <si>
    <t>（公財）エレキテル尾崎財団</t>
    <rPh sb="1" eb="2">
      <t>コウ</t>
    </rPh>
    <rPh sb="2" eb="3">
      <t>ザイ</t>
    </rPh>
    <rPh sb="9" eb="11">
      <t>オザキ</t>
    </rPh>
    <rPh sb="11" eb="13">
      <t>ザイダン</t>
    </rPh>
    <phoneticPr fontId="2"/>
  </si>
  <si>
    <t>（公財）志度町体育振興会</t>
    <rPh sb="1" eb="2">
      <t>コウ</t>
    </rPh>
    <rPh sb="2" eb="3">
      <t>ザイ</t>
    </rPh>
    <rPh sb="4" eb="7">
      <t>シドチョウ</t>
    </rPh>
    <rPh sb="7" eb="9">
      <t>タイイク</t>
    </rPh>
    <rPh sb="9" eb="12">
      <t>シンコウカイ</t>
    </rPh>
    <phoneticPr fontId="2"/>
  </si>
  <si>
    <t>（公財）さぬき市文化振興財団</t>
    <rPh sb="1" eb="2">
      <t>コウ</t>
    </rPh>
    <rPh sb="2" eb="3">
      <t>ザイ</t>
    </rPh>
    <rPh sb="7" eb="8">
      <t>シ</t>
    </rPh>
    <rPh sb="8" eb="10">
      <t>ブンカ</t>
    </rPh>
    <rPh sb="10" eb="12">
      <t>シンコウ</t>
    </rPh>
    <rPh sb="12" eb="14">
      <t>ザイダン</t>
    </rPh>
    <phoneticPr fontId="2"/>
  </si>
  <si>
    <t>▲0</t>
  </si>
  <si>
    <t>▲1</t>
    <phoneticPr fontId="2"/>
  </si>
  <si>
    <t>振興基金</t>
    <rPh sb="0" eb="2">
      <t>シンコウ</t>
    </rPh>
    <rPh sb="2" eb="4">
      <t>キキン</t>
    </rPh>
    <phoneticPr fontId="2"/>
  </si>
  <si>
    <t>教育文化振興基金</t>
    <rPh sb="0" eb="2">
      <t>キョウイク</t>
    </rPh>
    <rPh sb="2" eb="4">
      <t>ブンカ</t>
    </rPh>
    <rPh sb="4" eb="6">
      <t>シンコウ</t>
    </rPh>
    <rPh sb="6" eb="8">
      <t>キキン</t>
    </rPh>
    <phoneticPr fontId="2"/>
  </si>
  <si>
    <t>防災基金</t>
    <rPh sb="0" eb="2">
      <t>ボウサイ</t>
    </rPh>
    <rPh sb="2" eb="4">
      <t>キキン</t>
    </rPh>
    <phoneticPr fontId="2"/>
  </si>
  <si>
    <t>地域福祉基金</t>
    <rPh sb="0" eb="2">
      <t>チイキ</t>
    </rPh>
    <rPh sb="2" eb="4">
      <t>フクシ</t>
    </rPh>
    <rPh sb="4" eb="6">
      <t>キキン</t>
    </rPh>
    <phoneticPr fontId="2"/>
  </si>
  <si>
    <t>まちづくり基金</t>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</si>
</sst>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71279</c:v>
                </c:pt>
                <c:pt idx="4">
                  <c:v>74994</c:v>
                </c:pt>
              </c:numCache>
            </c:numRef>
          </c:val>
          <c:smooth val="0"/>
          <c:extLst>
            <c:ext xmlns:c16="http://schemas.microsoft.com/office/drawing/2014/chart" uri="{C3380CC4-5D6E-409C-BE32-E72D297353CC}">
              <c16:uniqueId val="{00000000-5158-454C-A90D-9DACFB3AA6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103140</c:v>
                </c:pt>
                <c:pt idx="1">
                  <c:v>38095</c:v>
                </c:pt>
                <c:pt idx="2">
                  <c:v>53675</c:v>
                </c:pt>
                <c:pt idx="3">
                  <c:v>53003</c:v>
                </c:pt>
                <c:pt idx="4">
                  <c:v>51899</c:v>
                </c:pt>
              </c:numCache>
            </c:numRef>
          </c:val>
          <c:smooth val="0"/>
          <c:extLst>
            <c:ext xmlns:c16="http://schemas.microsoft.com/office/drawing/2014/chart" uri="{C3380CC4-5D6E-409C-BE32-E72D297353CC}">
              <c16:uniqueId val="{00000001-5158-454C-A90D-9DACFB3AA6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c:v>
                </c:pt>
                <c:pt idx="1">
                  <c:v>6.43</c:v>
                </c:pt>
                <c:pt idx="2">
                  <c:v>5.64</c:v>
                </c:pt>
                <c:pt idx="3">
                  <c:v>7.65</c:v>
                </c:pt>
                <c:pt idx="4">
                  <c:v>4.8499999999999996</c:v>
                </c:pt>
              </c:numCache>
            </c:numRef>
          </c:val>
          <c:extLst>
            <c:ext xmlns:c16="http://schemas.microsoft.com/office/drawing/2014/chart" uri="{C3380CC4-5D6E-409C-BE32-E72D297353CC}">
              <c16:uniqueId val="{00000000-36C3-4F77-8AC7-FC6420EBA6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48.54</c:v>
                </c:pt>
                <c:pt idx="1">
                  <c:v>46.65</c:v>
                </c:pt>
                <c:pt idx="2">
                  <c:v>41.77</c:v>
                </c:pt>
                <c:pt idx="3">
                  <c:v>39.97</c:v>
                </c:pt>
                <c:pt idx="4">
                  <c:v>40.93</c:v>
                </c:pt>
              </c:numCache>
            </c:numRef>
          </c:val>
          <c:extLst>
            <c:ext xmlns:c16="http://schemas.microsoft.com/office/drawing/2014/chart" uri="{C3380CC4-5D6E-409C-BE32-E72D297353CC}">
              <c16:uniqueId val="{00000001-36C3-4F77-8AC7-FC6420EBA6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0.26</c:v>
                </c:pt>
                <c:pt idx="1">
                  <c:v>-1.1599999999999999</c:v>
                </c:pt>
                <c:pt idx="2">
                  <c:v>-4.21</c:v>
                </c:pt>
                <c:pt idx="3">
                  <c:v>1.61</c:v>
                </c:pt>
                <c:pt idx="4">
                  <c:v>-3.6</c:v>
                </c:pt>
              </c:numCache>
            </c:numRef>
          </c:val>
          <c:smooth val="0"/>
          <c:extLst>
            <c:ext xmlns:c16="http://schemas.microsoft.com/office/drawing/2014/chart" uri="{C3380CC4-5D6E-409C-BE32-E72D297353CC}">
              <c16:uniqueId val="{00000002-36C3-4F77-8AC7-FC6420EBA6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0.44</c:v>
                </c:pt>
                <c:pt idx="2">
                  <c:v>#N/A</c:v>
                </c:pt>
                <c:pt idx="3">
                  <c:v>2.96</c:v>
                </c:pt>
                <c:pt idx="4">
                  <c:v>#N/A</c:v>
                </c:pt>
                <c:pt idx="5">
                  <c:v>0.57999999999999996</c:v>
                </c:pt>
                <c:pt idx="6">
                  <c:v>#N/A</c:v>
                </c:pt>
                <c:pt idx="7">
                  <c:v>0.06</c:v>
                </c:pt>
                <c:pt idx="8">
                  <c:v>#N/A</c:v>
                </c:pt>
                <c:pt idx="9">
                  <c:v>7.0000000000000007E-2</c:v>
                </c:pt>
              </c:numCache>
            </c:numRef>
          </c:val>
          <c:extLst>
            <c:ext xmlns:c16="http://schemas.microsoft.com/office/drawing/2014/chart" uri="{C3380CC4-5D6E-409C-BE32-E72D297353CC}">
              <c16:uniqueId val="{00000000-8BF3-41F6-88C4-1596C158CD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F3-41F6-88C4-1596C158CDAD}"/>
            </c:ext>
          </c:extLst>
        </c:ser>
        <c:ser>
          <c:idx val="2"/>
          <c:order val="2"/>
          <c:tx>
            <c:strRef>
              <c:f>データシート!$A$29</c:f>
              <c:strCache>
                <c:ptCount val="1"/>
                <c:pt idx="0">
                  <c:v>共通商品券発行事業特別会計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c:v>
                </c:pt>
                <c:pt idx="2">
                  <c:v>#N/A</c:v>
                </c:pt>
                <c:pt idx="3">
                  <c:v>0.1</c:v>
                </c:pt>
                <c:pt idx="4">
                  <c:v>#N/A</c:v>
                </c:pt>
                <c:pt idx="5">
                  <c:v>0.1</c:v>
                </c:pt>
                <c:pt idx="6">
                  <c:v>#N/A</c:v>
                </c:pt>
                <c:pt idx="7">
                  <c:v>0.13</c:v>
                </c:pt>
                <c:pt idx="8">
                  <c:v>#N/A</c:v>
                </c:pt>
                <c:pt idx="9">
                  <c:v>0.13</c:v>
                </c:pt>
              </c:numCache>
            </c:numRef>
          </c:val>
          <c:extLst>
            <c:ext xmlns:c16="http://schemas.microsoft.com/office/drawing/2014/chart" uri="{C3380CC4-5D6E-409C-BE32-E72D297353CC}">
              <c16:uniqueId val="{00000002-8BF3-41F6-88C4-1596C158CDAD}"/>
            </c:ext>
          </c:extLst>
        </c:ser>
        <c:ser>
          <c:idx val="3"/>
          <c:order val="3"/>
          <c:tx>
            <c:strRef>
              <c:f>データシート!$A$30</c:f>
              <c:strCache>
                <c:ptCount val="1"/>
                <c:pt idx="0">
                  <c:v>津田診療所事業特別会計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0.2</c:v>
                </c:pt>
                <c:pt idx="8">
                  <c:v>#N/A</c:v>
                </c:pt>
                <c:pt idx="9">
                  <c:v>0.14000000000000001</c:v>
                </c:pt>
              </c:numCache>
            </c:numRef>
          </c:val>
          <c:extLst>
            <c:ext xmlns:c16="http://schemas.microsoft.com/office/drawing/2014/chart" uri="{C3380CC4-5D6E-409C-BE32-E72D297353CC}">
              <c16:uniqueId val="{00000003-8BF3-41F6-88C4-1596C158CDAD}"/>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0.12</c:v>
                </c:pt>
                <c:pt idx="4">
                  <c:v>#N/A</c:v>
                </c:pt>
                <c:pt idx="5">
                  <c:v>0.14000000000000001</c:v>
                </c:pt>
                <c:pt idx="6">
                  <c:v>#N/A</c:v>
                </c:pt>
                <c:pt idx="7">
                  <c:v>0.14000000000000001</c:v>
                </c:pt>
                <c:pt idx="8">
                  <c:v>#N/A</c:v>
                </c:pt>
                <c:pt idx="9">
                  <c:v>0.16</c:v>
                </c:pt>
              </c:numCache>
            </c:numRef>
          </c:val>
          <c:extLst>
            <c:ext xmlns:c16="http://schemas.microsoft.com/office/drawing/2014/chart" uri="{C3380CC4-5D6E-409C-BE32-E72D297353CC}">
              <c16:uniqueId val="{00000004-8BF3-41F6-88C4-1596C158CDA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c:v>
                </c:pt>
                <c:pt idx="2">
                  <c:v>#N/A</c:v>
                </c:pt>
                <c:pt idx="3">
                  <c:v>1.84</c:v>
                </c:pt>
                <c:pt idx="4">
                  <c:v>#N/A</c:v>
                </c:pt>
                <c:pt idx="5">
                  <c:v>1.42</c:v>
                </c:pt>
                <c:pt idx="6">
                  <c:v>#N/A</c:v>
                </c:pt>
                <c:pt idx="7">
                  <c:v>1.39</c:v>
                </c:pt>
                <c:pt idx="8">
                  <c:v>#N/A</c:v>
                </c:pt>
                <c:pt idx="9">
                  <c:v>1.26</c:v>
                </c:pt>
              </c:numCache>
            </c:numRef>
          </c:val>
          <c:extLst>
            <c:ext xmlns:c16="http://schemas.microsoft.com/office/drawing/2014/chart" uri="{C3380CC4-5D6E-409C-BE32-E72D297353CC}">
              <c16:uniqueId val="{00000005-8BF3-41F6-88C4-1596C158CDA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0.39</c:v>
                </c:pt>
                <c:pt idx="6">
                  <c:v>#N/A</c:v>
                </c:pt>
                <c:pt idx="7">
                  <c:v>0.88</c:v>
                </c:pt>
                <c:pt idx="8">
                  <c:v>#N/A</c:v>
                </c:pt>
                <c:pt idx="9">
                  <c:v>1.32</c:v>
                </c:pt>
              </c:numCache>
            </c:numRef>
          </c:val>
          <c:extLst>
            <c:ext xmlns:c16="http://schemas.microsoft.com/office/drawing/2014/chart" uri="{C3380CC4-5D6E-409C-BE32-E72D297353CC}">
              <c16:uniqueId val="{00000006-8BF3-41F6-88C4-1596C158CDA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0.63</c:v>
                </c:pt>
                <c:pt idx="2">
                  <c:v>#N/A</c:v>
                </c:pt>
                <c:pt idx="3">
                  <c:v>0.48</c:v>
                </c:pt>
                <c:pt idx="4">
                  <c:v>#N/A</c:v>
                </c:pt>
                <c:pt idx="5">
                  <c:v>0.37</c:v>
                </c:pt>
                <c:pt idx="6">
                  <c:v>#N/A</c:v>
                </c:pt>
                <c:pt idx="7">
                  <c:v>0.85</c:v>
                </c:pt>
                <c:pt idx="8">
                  <c:v>#N/A</c:v>
                </c:pt>
                <c:pt idx="9">
                  <c:v>1.6</c:v>
                </c:pt>
              </c:numCache>
            </c:numRef>
          </c:val>
          <c:extLst>
            <c:ext xmlns:c16="http://schemas.microsoft.com/office/drawing/2014/chart" uri="{C3380CC4-5D6E-409C-BE32-E72D297353CC}">
              <c16:uniqueId val="{00000007-8BF3-41F6-88C4-1596C158CD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5.29</c:v>
                </c:pt>
                <c:pt idx="2">
                  <c:v>#N/A</c:v>
                </c:pt>
                <c:pt idx="3">
                  <c:v>5.68</c:v>
                </c:pt>
                <c:pt idx="4">
                  <c:v>#N/A</c:v>
                </c:pt>
                <c:pt idx="5">
                  <c:v>4.95</c:v>
                </c:pt>
                <c:pt idx="6">
                  <c:v>#N/A</c:v>
                </c:pt>
                <c:pt idx="7">
                  <c:v>7.45</c:v>
                </c:pt>
                <c:pt idx="8">
                  <c:v>#N/A</c:v>
                </c:pt>
                <c:pt idx="9">
                  <c:v>4.6399999999999997</c:v>
                </c:pt>
              </c:numCache>
            </c:numRef>
          </c:val>
          <c:extLst>
            <c:ext xmlns:c16="http://schemas.microsoft.com/office/drawing/2014/chart" uri="{C3380CC4-5D6E-409C-BE32-E72D297353CC}">
              <c16:uniqueId val="{00000008-8BF3-41F6-88C4-1596C158CDA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c:v>
                </c:pt>
                <c:pt idx="2">
                  <c:v>#N/A</c:v>
                </c:pt>
                <c:pt idx="3">
                  <c:v>3.73</c:v>
                </c:pt>
                <c:pt idx="4">
                  <c:v>#N/A</c:v>
                </c:pt>
                <c:pt idx="5">
                  <c:v>6.54</c:v>
                </c:pt>
                <c:pt idx="6">
                  <c:v>#N/A</c:v>
                </c:pt>
                <c:pt idx="7">
                  <c:v>10.75</c:v>
                </c:pt>
                <c:pt idx="8">
                  <c:v>#N/A</c:v>
                </c:pt>
                <c:pt idx="9">
                  <c:v>14.21</c:v>
                </c:pt>
              </c:numCache>
            </c:numRef>
          </c:val>
          <c:extLst>
            <c:ext xmlns:c16="http://schemas.microsoft.com/office/drawing/2014/chart" uri="{C3380CC4-5D6E-409C-BE32-E72D297353CC}">
              <c16:uniqueId val="{00000009-8BF3-41F6-88C4-1596C158CD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3245</c:v>
                </c:pt>
                <c:pt idx="5">
                  <c:v>3316</c:v>
                </c:pt>
                <c:pt idx="8">
                  <c:v>3306</c:v>
                </c:pt>
                <c:pt idx="11">
                  <c:v>3281</c:v>
                </c:pt>
                <c:pt idx="14">
                  <c:v>3176</c:v>
                </c:pt>
              </c:numCache>
            </c:numRef>
          </c:val>
          <c:extLst>
            <c:ext xmlns:c16="http://schemas.microsoft.com/office/drawing/2014/chart" uri="{C3380CC4-5D6E-409C-BE32-E72D297353CC}">
              <c16:uniqueId val="{00000000-EF02-4F01-B781-2A8A4770D3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02-4F01-B781-2A8A4770D3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7</c:v>
                </c:pt>
                <c:pt idx="6">
                  <c:v>3</c:v>
                </c:pt>
                <c:pt idx="9">
                  <c:v>0</c:v>
                </c:pt>
                <c:pt idx="12">
                  <c:v>0</c:v>
                </c:pt>
              </c:numCache>
            </c:numRef>
          </c:val>
          <c:extLst>
            <c:ext xmlns:c16="http://schemas.microsoft.com/office/drawing/2014/chart" uri="{C3380CC4-5D6E-409C-BE32-E72D297353CC}">
              <c16:uniqueId val="{00000002-EF02-4F01-B781-2A8A4770D3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79</c:v>
                </c:pt>
                <c:pt idx="3">
                  <c:v>71</c:v>
                </c:pt>
                <c:pt idx="6">
                  <c:v>72</c:v>
                </c:pt>
                <c:pt idx="9">
                  <c:v>98</c:v>
                </c:pt>
                <c:pt idx="12">
                  <c:v>97</c:v>
                </c:pt>
              </c:numCache>
            </c:numRef>
          </c:val>
          <c:extLst>
            <c:ext xmlns:c16="http://schemas.microsoft.com/office/drawing/2014/chart" uri="{C3380CC4-5D6E-409C-BE32-E72D297353CC}">
              <c16:uniqueId val="{00000003-EF02-4F01-B781-2A8A4770D3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1431</c:v>
                </c:pt>
                <c:pt idx="3">
                  <c:v>1400</c:v>
                </c:pt>
                <c:pt idx="6">
                  <c:v>1014</c:v>
                </c:pt>
                <c:pt idx="9">
                  <c:v>1031</c:v>
                </c:pt>
                <c:pt idx="12">
                  <c:v>944</c:v>
                </c:pt>
              </c:numCache>
            </c:numRef>
          </c:val>
          <c:extLst>
            <c:ext xmlns:c16="http://schemas.microsoft.com/office/drawing/2014/chart" uri="{C3380CC4-5D6E-409C-BE32-E72D297353CC}">
              <c16:uniqueId val="{00000004-EF02-4F01-B781-2A8A4770D3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02-4F01-B781-2A8A4770D3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02-4F01-B781-2A8A4770D3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3387</c:v>
                </c:pt>
                <c:pt idx="3">
                  <c:v>3574</c:v>
                </c:pt>
                <c:pt idx="6">
                  <c:v>3566</c:v>
                </c:pt>
                <c:pt idx="9">
                  <c:v>3632</c:v>
                </c:pt>
                <c:pt idx="12">
                  <c:v>3624</c:v>
                </c:pt>
              </c:numCache>
            </c:numRef>
          </c:val>
          <c:extLst>
            <c:ext xmlns:c16="http://schemas.microsoft.com/office/drawing/2014/chart" uri="{C3380CC4-5D6E-409C-BE32-E72D297353CC}">
              <c16:uniqueId val="{00000007-EF02-4F01-B781-2A8A4770D3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1659</c:v>
                </c:pt>
                <c:pt idx="2">
                  <c:v>#N/A</c:v>
                </c:pt>
                <c:pt idx="3">
                  <c:v>#N/A</c:v>
                </c:pt>
                <c:pt idx="4">
                  <c:v>1736</c:v>
                </c:pt>
                <c:pt idx="5">
                  <c:v>#N/A</c:v>
                </c:pt>
                <c:pt idx="6">
                  <c:v>#N/A</c:v>
                </c:pt>
                <c:pt idx="7">
                  <c:v>1349</c:v>
                </c:pt>
                <c:pt idx="8">
                  <c:v>#N/A</c:v>
                </c:pt>
                <c:pt idx="9">
                  <c:v>#N/A</c:v>
                </c:pt>
                <c:pt idx="10">
                  <c:v>1480</c:v>
                </c:pt>
                <c:pt idx="11">
                  <c:v>#N/A</c:v>
                </c:pt>
                <c:pt idx="12">
                  <c:v>#N/A</c:v>
                </c:pt>
                <c:pt idx="13">
                  <c:v>1489</c:v>
                </c:pt>
                <c:pt idx="14">
                  <c:v>#N/A</c:v>
                </c:pt>
              </c:numCache>
            </c:numRef>
          </c:val>
          <c:smooth val="0"/>
          <c:extLst>
            <c:ext xmlns:c16="http://schemas.microsoft.com/office/drawing/2014/chart" uri="{C3380CC4-5D6E-409C-BE32-E72D297353CC}">
              <c16:uniqueId val="{00000008-EF02-4F01-B781-2A8A4770D3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30580</c:v>
                </c:pt>
                <c:pt idx="5">
                  <c:v>29407</c:v>
                </c:pt>
                <c:pt idx="8">
                  <c:v>27852</c:v>
                </c:pt>
                <c:pt idx="11">
                  <c:v>25892</c:v>
                </c:pt>
                <c:pt idx="14">
                  <c:v>24087</c:v>
                </c:pt>
              </c:numCache>
            </c:numRef>
          </c:val>
          <c:extLst>
            <c:ext xmlns:c16="http://schemas.microsoft.com/office/drawing/2014/chart" uri="{C3380CC4-5D6E-409C-BE32-E72D297353CC}">
              <c16:uniqueId val="{00000000-0FC6-480C-B112-2498C06FCD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305</c:v>
                </c:pt>
                <c:pt idx="5">
                  <c:v>259</c:v>
                </c:pt>
                <c:pt idx="8">
                  <c:v>228</c:v>
                </c:pt>
                <c:pt idx="11">
                  <c:v>205</c:v>
                </c:pt>
                <c:pt idx="14">
                  <c:v>206</c:v>
                </c:pt>
              </c:numCache>
            </c:numRef>
          </c:val>
          <c:extLst>
            <c:ext xmlns:c16="http://schemas.microsoft.com/office/drawing/2014/chart" uri="{C3380CC4-5D6E-409C-BE32-E72D297353CC}">
              <c16:uniqueId val="{00000001-0FC6-480C-B112-2498C06FCD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14054</c:v>
                </c:pt>
                <c:pt idx="5">
                  <c:v>13988</c:v>
                </c:pt>
                <c:pt idx="8">
                  <c:v>14058</c:v>
                </c:pt>
                <c:pt idx="11">
                  <c:v>14732</c:v>
                </c:pt>
                <c:pt idx="14">
                  <c:v>14870</c:v>
                </c:pt>
              </c:numCache>
            </c:numRef>
          </c:val>
          <c:extLst>
            <c:ext xmlns:c16="http://schemas.microsoft.com/office/drawing/2014/chart" uri="{C3380CC4-5D6E-409C-BE32-E72D297353CC}">
              <c16:uniqueId val="{00000002-0FC6-480C-B112-2498C06FCD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C6-480C-B112-2498C06FCD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C6-480C-B112-2498C06FCD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499</c:v>
                </c:pt>
                <c:pt idx="9">
                  <c:v>389</c:v>
                </c:pt>
                <c:pt idx="12">
                  <c:v>388</c:v>
                </c:pt>
              </c:numCache>
            </c:numRef>
          </c:val>
          <c:extLst>
            <c:ext xmlns:c16="http://schemas.microsoft.com/office/drawing/2014/chart" uri="{C3380CC4-5D6E-409C-BE32-E72D297353CC}">
              <c16:uniqueId val="{00000005-0FC6-480C-B112-2498C06FCD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1969</c:v>
                </c:pt>
                <c:pt idx="3">
                  <c:v>1940</c:v>
                </c:pt>
                <c:pt idx="6">
                  <c:v>1852</c:v>
                </c:pt>
                <c:pt idx="9">
                  <c:v>1941</c:v>
                </c:pt>
                <c:pt idx="12">
                  <c:v>1907</c:v>
                </c:pt>
              </c:numCache>
            </c:numRef>
          </c:val>
          <c:extLst>
            <c:ext xmlns:c16="http://schemas.microsoft.com/office/drawing/2014/chart" uri="{C3380CC4-5D6E-409C-BE32-E72D297353CC}">
              <c16:uniqueId val="{00000006-0FC6-480C-B112-2498C06FCD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502</c:v>
                </c:pt>
                <c:pt idx="3">
                  <c:v>572</c:v>
                </c:pt>
                <c:pt idx="6">
                  <c:v>515</c:v>
                </c:pt>
                <c:pt idx="9">
                  <c:v>429</c:v>
                </c:pt>
                <c:pt idx="12">
                  <c:v>333</c:v>
                </c:pt>
              </c:numCache>
            </c:numRef>
          </c:val>
          <c:extLst>
            <c:ext xmlns:c16="http://schemas.microsoft.com/office/drawing/2014/chart" uri="{C3380CC4-5D6E-409C-BE32-E72D297353CC}">
              <c16:uniqueId val="{00000007-0FC6-480C-B112-2498C06FCD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11962</c:v>
                </c:pt>
                <c:pt idx="3">
                  <c:v>11389</c:v>
                </c:pt>
                <c:pt idx="6">
                  <c:v>9259</c:v>
                </c:pt>
                <c:pt idx="9">
                  <c:v>7434</c:v>
                </c:pt>
                <c:pt idx="12">
                  <c:v>5901</c:v>
                </c:pt>
              </c:numCache>
            </c:numRef>
          </c:val>
          <c:extLst>
            <c:ext xmlns:c16="http://schemas.microsoft.com/office/drawing/2014/chart" uri="{C3380CC4-5D6E-409C-BE32-E72D297353CC}">
              <c16:uniqueId val="{00000008-0FC6-480C-B112-2498C06FCD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534</c:v>
                </c:pt>
                <c:pt idx="3">
                  <c:v>528</c:v>
                </c:pt>
                <c:pt idx="6">
                  <c:v>4</c:v>
                </c:pt>
                <c:pt idx="9">
                  <c:v>1</c:v>
                </c:pt>
                <c:pt idx="12">
                  <c:v>0</c:v>
                </c:pt>
              </c:numCache>
            </c:numRef>
          </c:val>
          <c:extLst>
            <c:ext xmlns:c16="http://schemas.microsoft.com/office/drawing/2014/chart" uri="{C3380CC4-5D6E-409C-BE32-E72D297353CC}">
              <c16:uniqueId val="{00000009-0FC6-480C-B112-2498C06FCD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26148</c:v>
                </c:pt>
                <c:pt idx="3">
                  <c:v>24468</c:v>
                </c:pt>
                <c:pt idx="6">
                  <c:v>22923</c:v>
                </c:pt>
                <c:pt idx="9">
                  <c:v>21229</c:v>
                </c:pt>
                <c:pt idx="12">
                  <c:v>19045</c:v>
                </c:pt>
              </c:numCache>
            </c:numRef>
          </c:val>
          <c:extLst>
            <c:ext xmlns:c16="http://schemas.microsoft.com/office/drawing/2014/chart" uri="{C3380CC4-5D6E-409C-BE32-E72D297353CC}">
              <c16:uniqueId val="{0000000A-0FC6-480C-B112-2498C06FCD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C6-480C-B112-2498C06FCD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6475</c:v>
                </c:pt>
                <c:pt idx="1">
                  <c:v>6384</c:v>
                </c:pt>
                <c:pt idx="2">
                  <c:v>6305</c:v>
                </c:pt>
              </c:numCache>
            </c:numRef>
          </c:val>
          <c:extLst>
            <c:ext xmlns:c16="http://schemas.microsoft.com/office/drawing/2014/chart" uri="{C3380CC4-5D6E-409C-BE32-E72D297353CC}">
              <c16:uniqueId val="{00000000-69F0-4A94-9187-8D6BE530EC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c:v>
                </c:pt>
                <c:pt idx="1">
                  <c:v>35</c:v>
                </c:pt>
                <c:pt idx="2">
                  <c:v>35</c:v>
                </c:pt>
              </c:numCache>
            </c:numRef>
          </c:val>
          <c:extLst>
            <c:ext xmlns:c16="http://schemas.microsoft.com/office/drawing/2014/chart" uri="{C3380CC4-5D6E-409C-BE32-E72D297353CC}">
              <c16:uniqueId val="{00000001-69F0-4A94-9187-8D6BE530EC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10432</c:v>
                </c:pt>
                <c:pt idx="1">
                  <c:v>11045</c:v>
                </c:pt>
                <c:pt idx="2">
                  <c:v>10358</c:v>
                </c:pt>
              </c:numCache>
            </c:numRef>
          </c:val>
          <c:extLst>
            <c:ext xmlns:c16="http://schemas.microsoft.com/office/drawing/2014/chart" uri="{C3380CC4-5D6E-409C-BE32-E72D297353CC}">
              <c16:uniqueId val="{00000002-69F0-4A94-9187-8D6BE530EC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合併以前から道路や学校等の社会資本整備に積極的に取り組んできたことで公債費負担が大きい状況にあるが、合併以後は交付税算入の大きい合併特例債の活用により比率は改善基調にある。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年度においては、前年度の普通建設事業費が、例年に比べ少なかったため、前年度と比べて、元利償還金が約</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百万円減少した。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しかし、令和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年度は長尾小学校改築事業や消防屯所整備事業等を実施しているため、翌年度以降の元利償還金が増加する見込みである。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今後は、投資的事業の選択と集中を今以上に実施し、比率の抑制に努める。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将来負担額においては、地方債を活用する普通建設事業費がこれまでと比べて減少していることから、地方債の現在高が前年度比で約</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千万円減少した。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充当可能財源等においては、人口減少等の影響で基準財政需要額算入見込額が大幅に減少したことにより、前年度比で約</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千万円の減少となっている。</a:t>
          </a:r>
        </a:p>
        <a:p>
          <a:r>
            <a:rPr kumimoji="1" lang="ja-JP" altLang="en-US" sz="1400">
              <a:solidFill>
                <a:sysClr val="windowText" lastClr="000000"/>
              </a:solidFill>
              <a:latin typeface="ＭＳ ゴシック" pitchFamily="49" charset="-128"/>
              <a:ea typeface="ＭＳ ゴシック" pitchFamily="49" charset="-128"/>
            </a:rPr>
            <a:t>　本市の将来負担比率は、平成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以降マイナスで推移しているが、将来予定されている志度音楽ホール改修事業や市営住宅大規模改修事業等の大型建設事業の実施により、将来負担額が増加し、比率が悪化することが見込まれるため、より一層の事業精査や経費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香川県さぬき市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・人件費や物件費の増加などにより財政調整基金を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億円、志度及び長尾公民館整備事業等の実施により振興基金を約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千万円取り崩した一方、財政調整基金に約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千万円、ふるさと納税などのまちづくり寄附金をまちづくり基金に約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千万円積み立てたことなどにより、基金全体としては前年度と比べて約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千万円減少し、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年度までは基金残高が増加傾向であったものの、令和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人件費や物件費の増加、長尾小学校改築事業や志度及び長尾公民館整備事業等の実施などにより、基金残高は減少した。南海トラフ巨大地震などの臨時的に莫大な財政負担が生じる可能性に備えるためにも、事業の選択と集中による健全な財政運営を行い、一定規模の基金を確保し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・振興基金：市民の連帯の強化及び地域振興を図るため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・教育文化振興基金：学校教育をはじめとする教育及び文化の振興を図るため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・防災基金：災害の発生防止及び災害に際して応急的に行う救助に必要な経費に充てるため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・地域福祉基金：高齢者保健福祉の増進を図るため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・まちづくり基金：寄附者から収受した寄附金を適正に管理運用するため</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・振興基金：志度及び長尾公民館整備事業等のために取り崩したことにより、約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千万円の減少となっている。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・教育文化振興基金：長尾小学校改築事業等のために取り崩したことにより、約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千万円の減少となっている。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・まちづくり基金：まちづくり寄附金が増加したことにより、約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億円の増加となっている。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・振興基金：合併特例債を財源として積み立てた当該基金について、今後は新市建設計画に位置付けられた普通建設事業などに対して、一定の充当基準の範囲内で、計画的に活用する。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・教育文化振興基金：今後、学校の改修事業や音楽ホール施設整備事業等の大型建設事業が見込まれることから、翌年度の積増しを検討し、建設事業の財源として活用する。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・燃料価格高騰に伴う燃料費や光熱水費の増加やトイレ手洗い場自動水栓化事業等の実施に加え、人件費や物件費が前年度と比べて増加したことなどにより、取崩額が積立額を上回り、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・財政状況が年々厳しさを増す中、向こう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年の収支均衡を保つため、令和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年度末時点で、標準財政規模の約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億円以上の残高を目標としている。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年度に利子分を積み立てたことにより、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35,122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・利子分のみを積み立てて運用しており、市債の償還額が多額になる年度や繰上償還への対応を予定している。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45,822
45,290
158.63
28,593,244
27,217,573
746,377
15,402,376
19,044,538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前年度と同数値となっている。人口の減少や少子高齢化に加え、市内に中心となる産業がないことなどにより、財政基盤が弱く、類似団体平均値を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今後は企業誘致を含めた商工業振興や進展する人口減少対策として、移住・定住促進に注力し、持続的な税収の確保に努める。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145143</xdr:rowOff>
    </xdr:to>
    <xdr:cxnSp macro="">
      <xdr:nvCxnSpPr>
        <xdr:cNvPr id="70" name="直線コネクタ 69"/>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3" name="直線コネクタ 72"/>
        <xdr:cNvCxnSpPr/>
      </xdr:nvCxnSpPr>
      <xdr:spPr>
        <a:xfrm>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6" name="直線コネクタ 75"/>
        <xdr:cNvCxnSpPr/>
      </xdr:nvCxnSpPr>
      <xdr:spPr>
        <a:xfrm>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78" name="テキスト ボックス 77"/>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79" name="直線コネクタ 78"/>
        <xdr:cNvCxnSpPr/>
      </xdr:nvCxnSpPr>
      <xdr:spPr>
        <a:xfrm>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22678</xdr:rowOff>
    </xdr:from>
    <xdr:to>
      <xdr:col>11</xdr:col>
      <xdr:colOff>82550</xdr:colOff>
      <xdr:row>38</xdr:row>
      <xdr:rowOff>124278</xdr:rowOff>
    </xdr:to>
    <xdr:sp macro="" textlink="">
      <xdr:nvSpPr>
        <xdr:cNvPr id="80" name="フローチャート: 判断 79"/>
        <xdr:cNvSpPr/>
      </xdr:nvSpPr>
      <xdr:spPr>
        <a:xfrm>
          <a:off x="2286000" y="65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134455</xdr:rowOff>
    </xdr:from>
    <xdr:ext cx="762000" cy="259045"/>
    <xdr:sp macro="" textlink="">
      <xdr:nvSpPr>
        <xdr:cNvPr id="81" name="テキスト ボックス 80"/>
        <xdr:cNvSpPr txBox="1"/>
      </xdr:nvSpPr>
      <xdr:spPr>
        <a:xfrm>
          <a:off x="1955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5443</xdr:rowOff>
    </xdr:from>
    <xdr:to>
      <xdr:col>7</xdr:col>
      <xdr:colOff>31750</xdr:colOff>
      <xdr:row>38</xdr:row>
      <xdr:rowOff>107043</xdr:rowOff>
    </xdr:to>
    <xdr:sp macro="" textlink="">
      <xdr:nvSpPr>
        <xdr:cNvPr id="82" name="フローチャート: 判断 81"/>
        <xdr:cNvSpPr/>
      </xdr:nvSpPr>
      <xdr:spPr>
        <a:xfrm>
          <a:off x="1397000" y="652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117220</xdr:rowOff>
    </xdr:from>
    <xdr:ext cx="762000" cy="259045"/>
    <xdr:sp macro="" textlink="">
      <xdr:nvSpPr>
        <xdr:cNvPr id="83" name="テキスト ボックス 82"/>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1" name="楕円 90"/>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2" name="テキスト ボックス 91"/>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4" name="テキスト ボックス 93"/>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5" name="楕円 94"/>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96" name="テキスト ボックス 95"/>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8" name="テキスト ボックス 97"/>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人件費や物件費等が増加したことに加え、歳入経常一般財源が減少したため、経常収支比率は前年度と比べて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％となり、類似団体平均値を上回っている。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今後、公共施設の更新などに多額の経費が見込まれることなどから、数値の悪化が予想されるが、公共施設の集約化などを実施することにより将来的に生じる経常経費の抑制を図る。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65</xdr:row>
      <xdr:rowOff>36830</xdr:rowOff>
    </xdr:to>
    <xdr:cxnSp macro="">
      <xdr:nvCxnSpPr>
        <xdr:cNvPr id="129" name="直線コネクタ 128"/>
        <xdr:cNvCxnSpPr/>
      </xdr:nvCxnSpPr>
      <xdr:spPr>
        <a:xfrm>
          <a:off x="4114800" y="10951845"/>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63</xdr:row>
      <xdr:rowOff>150495</xdr:rowOff>
    </xdr:to>
    <xdr:cxnSp macro="">
      <xdr:nvCxnSpPr>
        <xdr:cNvPr id="132" name="直線コネクタ 131"/>
        <xdr:cNvCxnSpPr/>
      </xdr:nvCxnSpPr>
      <xdr:spPr>
        <a:xfrm>
          <a:off x="3225800" y="10951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65</xdr:row>
      <xdr:rowOff>42863</xdr:rowOff>
    </xdr:to>
    <xdr:cxnSp macro="">
      <xdr:nvCxnSpPr>
        <xdr:cNvPr id="135" name="直線コネクタ 134"/>
        <xdr:cNvCxnSpPr/>
      </xdr:nvCxnSpPr>
      <xdr:spPr>
        <a:xfrm flipV="1">
          <a:off x="2336800" y="10951845"/>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6" name="フローチャート: 判断 135"/>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133049</xdr:rowOff>
    </xdr:from>
    <xdr:ext cx="762000" cy="259045"/>
    <xdr:sp macro="" textlink="">
      <xdr:nvSpPr>
        <xdr:cNvPr id="137" name="テキスト ボックス 136"/>
        <xdr:cNvSpPr txBox="1"/>
      </xdr:nvSpPr>
      <xdr:spPr>
        <a:xfrm>
          <a:off x="2844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42863</xdr:rowOff>
    </xdr:to>
    <xdr:cxnSp macro="">
      <xdr:nvCxnSpPr>
        <xdr:cNvPr id="138" name="直線コネクタ 137"/>
        <xdr:cNvCxnSpPr/>
      </xdr:nvCxnSpPr>
      <xdr:spPr>
        <a:xfrm>
          <a:off x="1447800" y="111328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9" name="フローチャート: 判断 138"/>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0" name="テキスト ボックス 139"/>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1" name="フローチャート: 判断 140"/>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2" name="テキスト ボックス 141"/>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8" name="楕円 147"/>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49"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99695</xdr:rowOff>
    </xdr:from>
    <xdr:to>
      <xdr:col>19</xdr:col>
      <xdr:colOff>184150</xdr:colOff>
      <xdr:row>64</xdr:row>
      <xdr:rowOff>29845</xdr:rowOff>
    </xdr:to>
    <xdr:sp macro="" textlink="">
      <xdr:nvSpPr>
        <xdr:cNvPr id="150" name="楕円 149"/>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14622</xdr:rowOff>
    </xdr:from>
    <xdr:ext cx="736600" cy="259045"/>
    <xdr:sp macro="" textlink="">
      <xdr:nvSpPr>
        <xdr:cNvPr id="151" name="テキスト ボックス 150"/>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2" name="楕円 151"/>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3" name="テキスト ボックス 152"/>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163513</xdr:rowOff>
    </xdr:from>
    <xdr:to>
      <xdr:col>11</xdr:col>
      <xdr:colOff>82550</xdr:colOff>
      <xdr:row>65</xdr:row>
      <xdr:rowOff>93663</xdr:rowOff>
    </xdr:to>
    <xdr:sp macro="" textlink="">
      <xdr:nvSpPr>
        <xdr:cNvPr id="154" name="楕円 153"/>
        <xdr:cNvSpPr/>
      </xdr:nvSpPr>
      <xdr:spPr>
        <a:xfrm>
          <a:off x="2286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78440</xdr:rowOff>
    </xdr:from>
    <xdr:ext cx="762000" cy="259045"/>
    <xdr:sp macro="" textlink="">
      <xdr:nvSpPr>
        <xdr:cNvPr id="155" name="テキスト ボックス 154"/>
        <xdr:cNvSpPr txBox="1"/>
      </xdr:nvSpPr>
      <xdr:spPr>
        <a:xfrm>
          <a:off x="1955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6" name="楕円 155"/>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7" name="テキスト ボックス 156"/>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人件費は、本市の給与及び費用弁償に関する条例改正に伴い、会計年度任用職員の期末手当等が増加したことによる影響で約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千万円増加し、物件費も、光熱水費や燃料等の増加により、約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千万円増加したことに伴い、人件費・物件費等決算額は、前年度に比べ、約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千万円増加した。加えて、人口が、前年度から</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45,822</a:t>
          </a:r>
          <a:r>
            <a:rPr kumimoji="1" lang="ja-JP" altLang="en-US" sz="1300">
              <a:latin typeface="ＭＳ Ｐゴシック" panose="020B0600070205080204" pitchFamily="50" charset="-128"/>
              <a:ea typeface="ＭＳ Ｐゴシック" panose="020B0600070205080204" pitchFamily="50" charset="-128"/>
            </a:rPr>
            <a:t>人となったため、人口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11,347</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今後は、職員数の適正化、公共施設の集約化などを実施し、人件費等の経費を抑制し、行政サービス効率性の向上を目指す。</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14798</xdr:rowOff>
    </xdr:from>
    <xdr:to>
      <xdr:col>23</xdr:col>
      <xdr:colOff>133350</xdr:colOff>
      <xdr:row>81</xdr:row>
      <xdr:rowOff>53913</xdr:rowOff>
    </xdr:to>
    <xdr:cxnSp macro="">
      <xdr:nvCxnSpPr>
        <xdr:cNvPr id="194" name="直線コネクタ 193"/>
        <xdr:cNvCxnSpPr/>
      </xdr:nvCxnSpPr>
      <xdr:spPr>
        <a:xfrm>
          <a:off x="4114800" y="13902248"/>
          <a:ext cx="838200" cy="3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163525</xdr:rowOff>
    </xdr:from>
    <xdr:to>
      <xdr:col>19</xdr:col>
      <xdr:colOff>133350</xdr:colOff>
      <xdr:row>81</xdr:row>
      <xdr:rowOff>14798</xdr:rowOff>
    </xdr:to>
    <xdr:cxnSp macro="">
      <xdr:nvCxnSpPr>
        <xdr:cNvPr id="197" name="直線コネクタ 196"/>
        <xdr:cNvCxnSpPr/>
      </xdr:nvCxnSpPr>
      <xdr:spPr>
        <a:xfrm>
          <a:off x="3225800" y="13879525"/>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128739</xdr:rowOff>
    </xdr:from>
    <xdr:to>
      <xdr:col>15</xdr:col>
      <xdr:colOff>82550</xdr:colOff>
      <xdr:row>80</xdr:row>
      <xdr:rowOff>163525</xdr:rowOff>
    </xdr:to>
    <xdr:cxnSp macro="">
      <xdr:nvCxnSpPr>
        <xdr:cNvPr id="200" name="直線コネクタ 199"/>
        <xdr:cNvCxnSpPr/>
      </xdr:nvCxnSpPr>
      <xdr:spPr>
        <a:xfrm>
          <a:off x="2336800" y="13844739"/>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15644</xdr:rowOff>
    </xdr:from>
    <xdr:to>
      <xdr:col>15</xdr:col>
      <xdr:colOff>133350</xdr:colOff>
      <xdr:row>81</xdr:row>
      <xdr:rowOff>117244</xdr:rowOff>
    </xdr:to>
    <xdr:sp macro="" textlink="">
      <xdr:nvSpPr>
        <xdr:cNvPr id="201" name="フローチャート: 判断 200"/>
        <xdr:cNvSpPr/>
      </xdr:nvSpPr>
      <xdr:spPr>
        <a:xfrm>
          <a:off x="3175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102021</xdr:rowOff>
    </xdr:from>
    <xdr:ext cx="762000" cy="259045"/>
    <xdr:sp macro="" textlink="">
      <xdr:nvSpPr>
        <xdr:cNvPr id="202" name="テキスト ボックス 201"/>
        <xdr:cNvSpPr txBox="1"/>
      </xdr:nvSpPr>
      <xdr:spPr>
        <a:xfrm>
          <a:off x="2844800" y="139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115774</xdr:rowOff>
    </xdr:from>
    <xdr:to>
      <xdr:col>11</xdr:col>
      <xdr:colOff>31750</xdr:colOff>
      <xdr:row>80</xdr:row>
      <xdr:rowOff>128739</xdr:rowOff>
    </xdr:to>
    <xdr:cxnSp macro="">
      <xdr:nvCxnSpPr>
        <xdr:cNvPr id="203" name="直線コネクタ 202"/>
        <xdr:cNvCxnSpPr/>
      </xdr:nvCxnSpPr>
      <xdr:spPr>
        <a:xfrm>
          <a:off x="1447800" y="13831774"/>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74499</xdr:rowOff>
    </xdr:from>
    <xdr:to>
      <xdr:col>11</xdr:col>
      <xdr:colOff>82550</xdr:colOff>
      <xdr:row>81</xdr:row>
      <xdr:rowOff>4649</xdr:rowOff>
    </xdr:to>
    <xdr:sp macro="" textlink="">
      <xdr:nvSpPr>
        <xdr:cNvPr id="204" name="フローチャート: 判断 203"/>
        <xdr:cNvSpPr/>
      </xdr:nvSpPr>
      <xdr:spPr>
        <a:xfrm>
          <a:off x="2286000" y="1379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14826</xdr:rowOff>
    </xdr:from>
    <xdr:ext cx="762000" cy="259045"/>
    <xdr:sp macro="" textlink="">
      <xdr:nvSpPr>
        <xdr:cNvPr id="205" name="テキスト ボックス 204"/>
        <xdr:cNvSpPr txBox="1"/>
      </xdr:nvSpPr>
      <xdr:spPr>
        <a:xfrm>
          <a:off x="1955800" y="1355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62438</xdr:rowOff>
    </xdr:from>
    <xdr:to>
      <xdr:col>7</xdr:col>
      <xdr:colOff>31750</xdr:colOff>
      <xdr:row>80</xdr:row>
      <xdr:rowOff>164038</xdr:rowOff>
    </xdr:to>
    <xdr:sp macro="" textlink="">
      <xdr:nvSpPr>
        <xdr:cNvPr id="206" name="フローチャート: 判断 205"/>
        <xdr:cNvSpPr/>
      </xdr:nvSpPr>
      <xdr:spPr>
        <a:xfrm>
          <a:off x="1397000" y="1377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2765</xdr:rowOff>
    </xdr:from>
    <xdr:ext cx="762000" cy="259045"/>
    <xdr:sp macro="" textlink="">
      <xdr:nvSpPr>
        <xdr:cNvPr id="207" name="テキスト ボックス 206"/>
        <xdr:cNvSpPr txBox="1"/>
      </xdr:nvSpPr>
      <xdr:spPr>
        <a:xfrm>
          <a:off x="1066800" y="1354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3113</xdr:rowOff>
    </xdr:from>
    <xdr:to>
      <xdr:col>23</xdr:col>
      <xdr:colOff>184150</xdr:colOff>
      <xdr:row>81</xdr:row>
      <xdr:rowOff>104713</xdr:rowOff>
    </xdr:to>
    <xdr:sp macro="" textlink="">
      <xdr:nvSpPr>
        <xdr:cNvPr id="213" name="楕円 212"/>
        <xdr:cNvSpPr/>
      </xdr:nvSpPr>
      <xdr:spPr>
        <a:xfrm>
          <a:off x="4902200" y="138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19640</xdr:rowOff>
    </xdr:from>
    <xdr:ext cx="762000" cy="259045"/>
    <xdr:sp macro="" textlink="">
      <xdr:nvSpPr>
        <xdr:cNvPr id="214" name="人件費・物件費等の状況該当値テキスト"/>
        <xdr:cNvSpPr txBox="1"/>
      </xdr:nvSpPr>
      <xdr:spPr>
        <a:xfrm>
          <a:off x="5041900" y="1373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135448</xdr:rowOff>
    </xdr:from>
    <xdr:to>
      <xdr:col>19</xdr:col>
      <xdr:colOff>184150</xdr:colOff>
      <xdr:row>81</xdr:row>
      <xdr:rowOff>65598</xdr:rowOff>
    </xdr:to>
    <xdr:sp macro="" textlink="">
      <xdr:nvSpPr>
        <xdr:cNvPr id="215" name="楕円 214"/>
        <xdr:cNvSpPr/>
      </xdr:nvSpPr>
      <xdr:spPr>
        <a:xfrm>
          <a:off x="4064000" y="138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75775</xdr:rowOff>
    </xdr:from>
    <xdr:ext cx="736600" cy="259045"/>
    <xdr:sp macro="" textlink="">
      <xdr:nvSpPr>
        <xdr:cNvPr id="216" name="テキスト ボックス 215"/>
        <xdr:cNvSpPr txBox="1"/>
      </xdr:nvSpPr>
      <xdr:spPr>
        <a:xfrm>
          <a:off x="3733800" y="13620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112725</xdr:rowOff>
    </xdr:from>
    <xdr:to>
      <xdr:col>15</xdr:col>
      <xdr:colOff>133350</xdr:colOff>
      <xdr:row>81</xdr:row>
      <xdr:rowOff>42875</xdr:rowOff>
    </xdr:to>
    <xdr:sp macro="" textlink="">
      <xdr:nvSpPr>
        <xdr:cNvPr id="217" name="楕円 216"/>
        <xdr:cNvSpPr/>
      </xdr:nvSpPr>
      <xdr:spPr>
        <a:xfrm>
          <a:off x="3175000" y="138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53052</xdr:rowOff>
    </xdr:from>
    <xdr:ext cx="762000" cy="259045"/>
    <xdr:sp macro="" textlink="">
      <xdr:nvSpPr>
        <xdr:cNvPr id="218" name="テキスト ボックス 217"/>
        <xdr:cNvSpPr txBox="1"/>
      </xdr:nvSpPr>
      <xdr:spPr>
        <a:xfrm>
          <a:off x="2844800" y="1359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77939</xdr:rowOff>
    </xdr:from>
    <xdr:to>
      <xdr:col>11</xdr:col>
      <xdr:colOff>82550</xdr:colOff>
      <xdr:row>81</xdr:row>
      <xdr:rowOff>8089</xdr:rowOff>
    </xdr:to>
    <xdr:sp macro="" textlink="">
      <xdr:nvSpPr>
        <xdr:cNvPr id="219" name="楕円 218"/>
        <xdr:cNvSpPr/>
      </xdr:nvSpPr>
      <xdr:spPr>
        <a:xfrm>
          <a:off x="2286000" y="137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164316</xdr:rowOff>
    </xdr:from>
    <xdr:ext cx="762000" cy="259045"/>
    <xdr:sp macro="" textlink="">
      <xdr:nvSpPr>
        <xdr:cNvPr id="220" name="テキスト ボックス 219"/>
        <xdr:cNvSpPr txBox="1"/>
      </xdr:nvSpPr>
      <xdr:spPr>
        <a:xfrm>
          <a:off x="1955800" y="1388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64974</xdr:rowOff>
    </xdr:from>
    <xdr:to>
      <xdr:col>7</xdr:col>
      <xdr:colOff>31750</xdr:colOff>
      <xdr:row>80</xdr:row>
      <xdr:rowOff>166574</xdr:rowOff>
    </xdr:to>
    <xdr:sp macro="" textlink="">
      <xdr:nvSpPr>
        <xdr:cNvPr id="221" name="楕円 220"/>
        <xdr:cNvSpPr/>
      </xdr:nvSpPr>
      <xdr:spPr>
        <a:xfrm>
          <a:off x="1397000" y="137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151351</xdr:rowOff>
    </xdr:from>
    <xdr:ext cx="762000" cy="259045"/>
    <xdr:sp macro="" textlink="">
      <xdr:nvSpPr>
        <xdr:cNvPr id="222" name="テキスト ボックス 221"/>
        <xdr:cNvSpPr txBox="1"/>
      </xdr:nvSpPr>
      <xdr:spPr>
        <a:xfrm>
          <a:off x="1066800" y="1386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職員構成の変動などにより、近年増加している。</a:t>
          </a:r>
        </a:p>
        <a:p>
          <a:r>
            <a:rPr kumimoji="1" lang="ja-JP" altLang="en-US" sz="1300">
              <a:latin typeface="ＭＳ Ｐゴシック" panose="020B0600070205080204" pitchFamily="50" charset="-128"/>
              <a:ea typeface="ＭＳ Ｐゴシック" panose="020B0600070205080204" pitchFamily="50" charset="-128"/>
            </a:rPr>
            <a:t>　県内市平均値</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に対して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ポイント下回っているが、県内市町平均値</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に対して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ポイント、類似団体平均値</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に対して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ポイント上回っていることから、今後とも一層の給与水準の適正化に努めていく。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15421</xdr:rowOff>
    </xdr:to>
    <xdr:cxnSp macro="">
      <xdr:nvCxnSpPr>
        <xdr:cNvPr id="258" name="直線コネクタ 257"/>
        <xdr:cNvCxnSpPr/>
      </xdr:nvCxnSpPr>
      <xdr:spPr>
        <a:xfrm flipV="1">
          <a:off x="16179800" y="147256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15421</xdr:rowOff>
    </xdr:to>
    <xdr:cxnSp macro="">
      <xdr:nvCxnSpPr>
        <xdr:cNvPr id="261" name="直線コネクタ 260"/>
        <xdr:cNvCxnSpPr/>
      </xdr:nvCxnSpPr>
      <xdr:spPr>
        <a:xfrm>
          <a:off x="15290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100693</xdr:rowOff>
    </xdr:to>
    <xdr:cxnSp macro="">
      <xdr:nvCxnSpPr>
        <xdr:cNvPr id="264" name="直線コネクタ 263"/>
        <xdr:cNvCxnSpPr/>
      </xdr:nvCxnSpPr>
      <xdr:spPr>
        <a:xfrm>
          <a:off x="14401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5" name="フローチャート: 判断 264"/>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6" name="テキスト ボックス 265"/>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48986</xdr:rowOff>
    </xdr:to>
    <xdr:cxnSp macro="">
      <xdr:nvCxnSpPr>
        <xdr:cNvPr id="267" name="直線コネクタ 266"/>
        <xdr:cNvCxnSpPr/>
      </xdr:nvCxnSpPr>
      <xdr:spPr>
        <a:xfrm>
          <a:off x="13512800" y="14622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8" name="フローチャート: 判断 267"/>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9" name="テキスト ボックス 268"/>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70" name="フローチャート: 判断 269"/>
        <xdr:cNvSpPr/>
      </xdr:nvSpPr>
      <xdr:spPr>
        <a:xfrm>
          <a:off x="13462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71" name="テキスト ボックス 270"/>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7" name="楕円 276"/>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8"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9" name="楕円 278"/>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0" name="テキスト ボックス 279"/>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2" name="テキスト ボックス 281"/>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3" name="楕円 282"/>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4" name="テキスト ボックス 283"/>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5" name="楕円 284"/>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84563</xdr:rowOff>
    </xdr:from>
    <xdr:ext cx="762000" cy="259045"/>
    <xdr:sp macro="" textlink="">
      <xdr:nvSpPr>
        <xdr:cNvPr id="286" name="テキスト ボックス 285"/>
        <xdr:cNvSpPr txBox="1"/>
      </xdr:nvSpPr>
      <xdr:spPr>
        <a:xfrm>
          <a:off x="13131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定員適正化計画に沿った定員管理に取り組む中で、普通会計の職員数は前年度より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人減少しているが、人口が約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人当たり職員数は、前年度比</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7.66</a:t>
          </a:r>
          <a:r>
            <a:rPr kumimoji="1" lang="ja-JP" altLang="en-US" sz="1300">
              <a:latin typeface="ＭＳ Ｐゴシック" panose="020B0600070205080204" pitchFamily="50" charset="-128"/>
              <a:ea typeface="ＭＳ Ｐゴシック" panose="020B0600070205080204" pitchFamily="50" charset="-128"/>
            </a:rPr>
            <a:t>人となっているものの、類似団体内平均値と比べると、</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人少ない状況となっている。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財政収支が極めて厳しい見通しであることを踏まえ、将来にわたり持続可能で安定した行政サービスの提供を行うことに配慮しつつ、定年延長による影響等を考慮した上で、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6900</xdr:rowOff>
    </xdr:from>
    <xdr:to>
      <xdr:col>81</xdr:col>
      <xdr:colOff>44450</xdr:colOff>
      <xdr:row>60</xdr:row>
      <xdr:rowOff>11726</xdr:rowOff>
    </xdr:to>
    <xdr:cxnSp macro="">
      <xdr:nvCxnSpPr>
        <xdr:cNvPr id="320" name="直線コネクタ 319"/>
        <xdr:cNvCxnSpPr/>
      </xdr:nvCxnSpPr>
      <xdr:spPr>
        <a:xfrm>
          <a:off x="16179800" y="102939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167953</xdr:rowOff>
    </xdr:from>
    <xdr:ext cx="762000" cy="259045"/>
    <xdr:sp macro="" textlink="">
      <xdr:nvSpPr>
        <xdr:cNvPr id="321" name="定員管理の状況平均値テキスト"/>
        <xdr:cNvSpPr txBox="1"/>
      </xdr:nvSpPr>
      <xdr:spPr>
        <a:xfrm>
          <a:off x="17106900" y="1028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2074</xdr:rowOff>
    </xdr:from>
    <xdr:to>
      <xdr:col>77</xdr:col>
      <xdr:colOff>44450</xdr:colOff>
      <xdr:row>60</xdr:row>
      <xdr:rowOff>6900</xdr:rowOff>
    </xdr:to>
    <xdr:cxnSp macro="">
      <xdr:nvCxnSpPr>
        <xdr:cNvPr id="323" name="直線コネクタ 322"/>
        <xdr:cNvCxnSpPr/>
      </xdr:nvCxnSpPr>
      <xdr:spPr>
        <a:xfrm>
          <a:off x="15290800" y="102890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167492</xdr:rowOff>
    </xdr:from>
    <xdr:to>
      <xdr:col>72</xdr:col>
      <xdr:colOff>203200</xdr:colOff>
      <xdr:row>60</xdr:row>
      <xdr:rowOff>2074</xdr:rowOff>
    </xdr:to>
    <xdr:cxnSp macro="">
      <xdr:nvCxnSpPr>
        <xdr:cNvPr id="326" name="直線コネクタ 325"/>
        <xdr:cNvCxnSpPr/>
      </xdr:nvCxnSpPr>
      <xdr:spPr>
        <a:xfrm>
          <a:off x="14401800" y="1028304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166963</xdr:rowOff>
    </xdr:from>
    <xdr:to>
      <xdr:col>73</xdr:col>
      <xdr:colOff>44450</xdr:colOff>
      <xdr:row>60</xdr:row>
      <xdr:rowOff>97113</xdr:rowOff>
    </xdr:to>
    <xdr:sp macro="" textlink="">
      <xdr:nvSpPr>
        <xdr:cNvPr id="327" name="フローチャート: 判断 326"/>
        <xdr:cNvSpPr/>
      </xdr:nvSpPr>
      <xdr:spPr>
        <a:xfrm>
          <a:off x="15240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81890</xdr:rowOff>
    </xdr:from>
    <xdr:ext cx="762000" cy="259045"/>
    <xdr:sp macro="" textlink="">
      <xdr:nvSpPr>
        <xdr:cNvPr id="328" name="テキスト ボックス 327"/>
        <xdr:cNvSpPr txBox="1"/>
      </xdr:nvSpPr>
      <xdr:spPr>
        <a:xfrm>
          <a:off x="14909800" y="1036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162264</xdr:rowOff>
    </xdr:from>
    <xdr:to>
      <xdr:col>68</xdr:col>
      <xdr:colOff>152400</xdr:colOff>
      <xdr:row>59</xdr:row>
      <xdr:rowOff>167492</xdr:rowOff>
    </xdr:to>
    <xdr:cxnSp macro="">
      <xdr:nvCxnSpPr>
        <xdr:cNvPr id="329" name="直線コネクタ 328"/>
        <xdr:cNvCxnSpPr/>
      </xdr:nvCxnSpPr>
      <xdr:spPr>
        <a:xfrm>
          <a:off x="13512800" y="10277814"/>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122322</xdr:rowOff>
    </xdr:from>
    <xdr:to>
      <xdr:col>68</xdr:col>
      <xdr:colOff>203200</xdr:colOff>
      <xdr:row>60</xdr:row>
      <xdr:rowOff>52472</xdr:rowOff>
    </xdr:to>
    <xdr:sp macro="" textlink="">
      <xdr:nvSpPr>
        <xdr:cNvPr id="330" name="フローチャート: 判断 329"/>
        <xdr:cNvSpPr/>
      </xdr:nvSpPr>
      <xdr:spPr>
        <a:xfrm>
          <a:off x="14351000" y="102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37249</xdr:rowOff>
    </xdr:from>
    <xdr:ext cx="762000" cy="259045"/>
    <xdr:sp macro="" textlink="">
      <xdr:nvSpPr>
        <xdr:cNvPr id="331" name="テキスト ボックス 330"/>
        <xdr:cNvSpPr txBox="1"/>
      </xdr:nvSpPr>
      <xdr:spPr>
        <a:xfrm>
          <a:off x="14020800" y="1032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118703</xdr:rowOff>
    </xdr:from>
    <xdr:to>
      <xdr:col>64</xdr:col>
      <xdr:colOff>152400</xdr:colOff>
      <xdr:row>60</xdr:row>
      <xdr:rowOff>48853</xdr:rowOff>
    </xdr:to>
    <xdr:sp macro="" textlink="">
      <xdr:nvSpPr>
        <xdr:cNvPr id="332" name="フローチャート: 判断 331"/>
        <xdr:cNvSpPr/>
      </xdr:nvSpPr>
      <xdr:spPr>
        <a:xfrm>
          <a:off x="13462000" y="1023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33630</xdr:rowOff>
    </xdr:from>
    <xdr:ext cx="762000" cy="259045"/>
    <xdr:sp macro="" textlink="">
      <xdr:nvSpPr>
        <xdr:cNvPr id="333" name="テキスト ボックス 332"/>
        <xdr:cNvSpPr txBox="1"/>
      </xdr:nvSpPr>
      <xdr:spPr>
        <a:xfrm>
          <a:off x="13131800" y="1032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132376</xdr:rowOff>
    </xdr:from>
    <xdr:to>
      <xdr:col>81</xdr:col>
      <xdr:colOff>95250</xdr:colOff>
      <xdr:row>60</xdr:row>
      <xdr:rowOff>62526</xdr:rowOff>
    </xdr:to>
    <xdr:sp macro="" textlink="">
      <xdr:nvSpPr>
        <xdr:cNvPr id="339" name="楕円 338"/>
        <xdr:cNvSpPr/>
      </xdr:nvSpPr>
      <xdr:spPr>
        <a:xfrm>
          <a:off x="169672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53653</xdr:rowOff>
    </xdr:from>
    <xdr:ext cx="762000" cy="259045"/>
    <xdr:sp macro="" textlink="">
      <xdr:nvSpPr>
        <xdr:cNvPr id="340" name="定員管理の状況該当値テキスト"/>
        <xdr:cNvSpPr txBox="1"/>
      </xdr:nvSpPr>
      <xdr:spPr>
        <a:xfrm>
          <a:off x="17106900" y="1016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127550</xdr:rowOff>
    </xdr:from>
    <xdr:to>
      <xdr:col>77</xdr:col>
      <xdr:colOff>95250</xdr:colOff>
      <xdr:row>60</xdr:row>
      <xdr:rowOff>57700</xdr:rowOff>
    </xdr:to>
    <xdr:sp macro="" textlink="">
      <xdr:nvSpPr>
        <xdr:cNvPr id="341" name="楕円 340"/>
        <xdr:cNvSpPr/>
      </xdr:nvSpPr>
      <xdr:spPr>
        <a:xfrm>
          <a:off x="16129000" y="102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67877</xdr:rowOff>
    </xdr:from>
    <xdr:ext cx="736600" cy="259045"/>
    <xdr:sp macro="" textlink="">
      <xdr:nvSpPr>
        <xdr:cNvPr id="342" name="テキスト ボックス 341"/>
        <xdr:cNvSpPr txBox="1"/>
      </xdr:nvSpPr>
      <xdr:spPr>
        <a:xfrm>
          <a:off x="15798800" y="1001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122724</xdr:rowOff>
    </xdr:from>
    <xdr:to>
      <xdr:col>73</xdr:col>
      <xdr:colOff>44450</xdr:colOff>
      <xdr:row>60</xdr:row>
      <xdr:rowOff>52874</xdr:rowOff>
    </xdr:to>
    <xdr:sp macro="" textlink="">
      <xdr:nvSpPr>
        <xdr:cNvPr id="343" name="楕円 342"/>
        <xdr:cNvSpPr/>
      </xdr:nvSpPr>
      <xdr:spPr>
        <a:xfrm>
          <a:off x="15240000" y="102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63051</xdr:rowOff>
    </xdr:from>
    <xdr:ext cx="762000" cy="259045"/>
    <xdr:sp macro="" textlink="">
      <xdr:nvSpPr>
        <xdr:cNvPr id="344" name="テキスト ボックス 343"/>
        <xdr:cNvSpPr txBox="1"/>
      </xdr:nvSpPr>
      <xdr:spPr>
        <a:xfrm>
          <a:off x="14909800" y="1000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116692</xdr:rowOff>
    </xdr:from>
    <xdr:to>
      <xdr:col>68</xdr:col>
      <xdr:colOff>203200</xdr:colOff>
      <xdr:row>60</xdr:row>
      <xdr:rowOff>46842</xdr:rowOff>
    </xdr:to>
    <xdr:sp macro="" textlink="">
      <xdr:nvSpPr>
        <xdr:cNvPr id="345" name="楕円 344"/>
        <xdr:cNvSpPr/>
      </xdr:nvSpPr>
      <xdr:spPr>
        <a:xfrm>
          <a:off x="14351000" y="102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57019</xdr:rowOff>
    </xdr:from>
    <xdr:ext cx="762000" cy="259045"/>
    <xdr:sp macro="" textlink="">
      <xdr:nvSpPr>
        <xdr:cNvPr id="346" name="テキスト ボックス 345"/>
        <xdr:cNvSpPr txBox="1"/>
      </xdr:nvSpPr>
      <xdr:spPr>
        <a:xfrm>
          <a:off x="14020800" y="1000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47" name="楕円 346"/>
        <xdr:cNvSpPr/>
      </xdr:nvSpPr>
      <xdr:spPr>
        <a:xfrm>
          <a:off x="13462000" y="102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48" name="テキスト ボックス 347"/>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合併以前から道路や学校等の社会資本整備に積極的に取り組んできたため類似団体平均との比較で</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％上回っているものの、投資的経費が減少傾向にあることから前年度と比べて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今後、大型建設事業を実施予定のため、公債費が増加し、比率の悪化が予想されることから、平成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年度から実施している第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次健全化策に則り、計画的に投資事業を実施し健全な財政運営に努める。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85598</xdr:rowOff>
    </xdr:to>
    <xdr:cxnSp macro="">
      <xdr:nvCxnSpPr>
        <xdr:cNvPr id="380" name="直線コネクタ 379"/>
        <xdr:cNvCxnSpPr/>
      </xdr:nvCxnSpPr>
      <xdr:spPr>
        <a:xfrm flipV="1">
          <a:off x="16179800" y="73710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43</xdr:row>
      <xdr:rowOff>162814</xdr:rowOff>
    </xdr:to>
    <xdr:cxnSp macro="">
      <xdr:nvCxnSpPr>
        <xdr:cNvPr id="383" name="直線コネクタ 382"/>
        <xdr:cNvCxnSpPr/>
      </xdr:nvCxnSpPr>
      <xdr:spPr>
        <a:xfrm flipV="1">
          <a:off x="15290800" y="74579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162814</xdr:rowOff>
    </xdr:from>
    <xdr:to>
      <xdr:col>72</xdr:col>
      <xdr:colOff>203200</xdr:colOff>
      <xdr:row>44</xdr:row>
      <xdr:rowOff>39624</xdr:rowOff>
    </xdr:to>
    <xdr:cxnSp macro="">
      <xdr:nvCxnSpPr>
        <xdr:cNvPr id="386" name="直線コネクタ 385"/>
        <xdr:cNvCxnSpPr/>
      </xdr:nvCxnSpPr>
      <xdr:spPr>
        <a:xfrm flipV="1">
          <a:off x="14401800" y="75351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88" name="テキスト ボックス 387"/>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153162</xdr:rowOff>
    </xdr:from>
    <xdr:to>
      <xdr:col>68</xdr:col>
      <xdr:colOff>152400</xdr:colOff>
      <xdr:row>44</xdr:row>
      <xdr:rowOff>39624</xdr:rowOff>
    </xdr:to>
    <xdr:cxnSp macro="">
      <xdr:nvCxnSpPr>
        <xdr:cNvPr id="389" name="直線コネクタ 388"/>
        <xdr:cNvCxnSpPr/>
      </xdr:nvCxnSpPr>
      <xdr:spPr>
        <a:xfrm>
          <a:off x="13512800" y="75255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90" name="フローチャート: 判断 389"/>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91" name="テキスト ボックス 390"/>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2" name="フローチャート: 判断 391"/>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3" name="テキスト ボックス 392"/>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9" name="楕円 398"/>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0"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34798</xdr:rowOff>
    </xdr:from>
    <xdr:to>
      <xdr:col>77</xdr:col>
      <xdr:colOff>95250</xdr:colOff>
      <xdr:row>43</xdr:row>
      <xdr:rowOff>136398</xdr:rowOff>
    </xdr:to>
    <xdr:sp macro="" textlink="">
      <xdr:nvSpPr>
        <xdr:cNvPr id="401" name="楕円 400"/>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121175</xdr:rowOff>
    </xdr:from>
    <xdr:ext cx="736600" cy="259045"/>
    <xdr:sp macro="" textlink="">
      <xdr:nvSpPr>
        <xdr:cNvPr id="402" name="テキスト ボックス 401"/>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112014</xdr:rowOff>
    </xdr:from>
    <xdr:to>
      <xdr:col>73</xdr:col>
      <xdr:colOff>44450</xdr:colOff>
      <xdr:row>44</xdr:row>
      <xdr:rowOff>42164</xdr:rowOff>
    </xdr:to>
    <xdr:sp macro="" textlink="">
      <xdr:nvSpPr>
        <xdr:cNvPr id="403" name="楕円 402"/>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26941</xdr:rowOff>
    </xdr:from>
    <xdr:ext cx="762000" cy="259045"/>
    <xdr:sp macro="" textlink="">
      <xdr:nvSpPr>
        <xdr:cNvPr id="404" name="テキスト ボックス 403"/>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160274</xdr:rowOff>
    </xdr:from>
    <xdr:to>
      <xdr:col>68</xdr:col>
      <xdr:colOff>203200</xdr:colOff>
      <xdr:row>44</xdr:row>
      <xdr:rowOff>90424</xdr:rowOff>
    </xdr:to>
    <xdr:sp macro="" textlink="">
      <xdr:nvSpPr>
        <xdr:cNvPr id="405" name="楕円 404"/>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75201</xdr:rowOff>
    </xdr:from>
    <xdr:ext cx="762000" cy="259045"/>
    <xdr:sp macro="" textlink="">
      <xdr:nvSpPr>
        <xdr:cNvPr id="406" name="テキスト ボックス 405"/>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102362</xdr:rowOff>
    </xdr:from>
    <xdr:to>
      <xdr:col>64</xdr:col>
      <xdr:colOff>152400</xdr:colOff>
      <xdr:row>44</xdr:row>
      <xdr:rowOff>32512</xdr:rowOff>
    </xdr:to>
    <xdr:sp macro="" textlink="">
      <xdr:nvSpPr>
        <xdr:cNvPr id="407" name="楕円 406"/>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17289</xdr:rowOff>
    </xdr:from>
    <xdr:ext cx="762000" cy="259045"/>
    <xdr:sp macro="" textlink="">
      <xdr:nvSpPr>
        <xdr:cNvPr id="408" name="テキスト ボックス 407"/>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新規地方債借入の抑制、下水道使用料改定及び職員数削減による退職手当負担の減少等の結果、平成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年度以降は、普通交付税の合併算定替終了などによって、一般財源がこれまで以上に不足しており、基金の取崩しに頼る財政運営を余儀なくされることから、比率の悪化が予想される。</a:t>
          </a:r>
        </a:p>
        <a:p>
          <a:r>
            <a:rPr kumimoji="1" lang="ja-JP" altLang="en-US" sz="1300">
              <a:latin typeface="ＭＳ Ｐゴシック" panose="020B0600070205080204" pitchFamily="50" charset="-128"/>
              <a:ea typeface="ＭＳ Ｐゴシック" panose="020B0600070205080204" pitchFamily="50" charset="-128"/>
            </a:rPr>
            <a:t>　今後は重要施策の選択と集中、そして行政改革を継続することで比率の悪化を防ぐ。</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0" name="将来負担の状況平均値テキスト"/>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1" name="フローチャート: 判断 440"/>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3" name="テキスト ボックス 442"/>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17120</xdr:rowOff>
    </xdr:from>
    <xdr:to>
      <xdr:col>73</xdr:col>
      <xdr:colOff>44450</xdr:colOff>
      <xdr:row>16</xdr:row>
      <xdr:rowOff>118720</xdr:rowOff>
    </xdr:to>
    <xdr:sp macro="" textlink="">
      <xdr:nvSpPr>
        <xdr:cNvPr id="444" name="フローチャート: 判断 443"/>
        <xdr:cNvSpPr/>
      </xdr:nvSpPr>
      <xdr:spPr>
        <a:xfrm>
          <a:off x="15240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128897</xdr:rowOff>
    </xdr:from>
    <xdr:ext cx="762000" cy="259045"/>
    <xdr:sp macro="" textlink="">
      <xdr:nvSpPr>
        <xdr:cNvPr id="445" name="テキスト ボックス 444"/>
        <xdr:cNvSpPr txBox="1"/>
      </xdr:nvSpPr>
      <xdr:spPr>
        <a:xfrm>
          <a:off x="14909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74676</xdr:rowOff>
    </xdr:from>
    <xdr:to>
      <xdr:col>68</xdr:col>
      <xdr:colOff>203200</xdr:colOff>
      <xdr:row>16</xdr:row>
      <xdr:rowOff>4826</xdr:rowOff>
    </xdr:to>
    <xdr:sp macro="" textlink="">
      <xdr:nvSpPr>
        <xdr:cNvPr id="446" name="フローチャート: 判断 445"/>
        <xdr:cNvSpPr/>
      </xdr:nvSpPr>
      <xdr:spPr>
        <a:xfrm>
          <a:off x="14351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15003</xdr:rowOff>
    </xdr:from>
    <xdr:ext cx="762000" cy="259045"/>
    <xdr:sp macro="" textlink="">
      <xdr:nvSpPr>
        <xdr:cNvPr id="447" name="テキスト ボックス 446"/>
        <xdr:cNvSpPr txBox="1"/>
      </xdr:nvSpPr>
      <xdr:spPr>
        <a:xfrm>
          <a:off x="14020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72746</xdr:rowOff>
    </xdr:from>
    <xdr:to>
      <xdr:col>64</xdr:col>
      <xdr:colOff>152400</xdr:colOff>
      <xdr:row>16</xdr:row>
      <xdr:rowOff>2896</xdr:rowOff>
    </xdr:to>
    <xdr:sp macro="" textlink="">
      <xdr:nvSpPr>
        <xdr:cNvPr id="448" name="フローチャート: 判断 447"/>
        <xdr:cNvSpPr/>
      </xdr:nvSpPr>
      <xdr:spPr>
        <a:xfrm>
          <a:off x="13462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13073</xdr:rowOff>
    </xdr:from>
    <xdr:ext cx="762000" cy="259045"/>
    <xdr:sp macro="" textlink="">
      <xdr:nvSpPr>
        <xdr:cNvPr id="449" name="テキスト ボックス 448"/>
        <xdr:cNvSpPr txBox="1"/>
      </xdr:nvSpPr>
      <xdr:spPr>
        <a:xfrm>
          <a:off x="13131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45,822
45,290
158.63
28,593,244
27,217,573
746,377
15,402,376
19,044,538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本市の給与及び費用弁償に関する条例改正に伴い、会計年度任用職員の期末手当等が増加したことによる影響で、前年度と比べて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117856</xdr:rowOff>
    </xdr:to>
    <xdr:cxnSp macro="">
      <xdr:nvCxnSpPr>
        <xdr:cNvPr id="64" name="直線コネクタ 63"/>
        <xdr:cNvCxnSpPr/>
      </xdr:nvCxnSpPr>
      <xdr:spPr>
        <a:xfrm>
          <a:off x="3987800" y="62397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99568</xdr:rowOff>
    </xdr:to>
    <xdr:cxnSp macro="">
      <xdr:nvCxnSpPr>
        <xdr:cNvPr id="67" name="直線コネクタ 66"/>
        <xdr:cNvCxnSpPr/>
      </xdr:nvCxnSpPr>
      <xdr:spPr>
        <a:xfrm flipV="1">
          <a:off x="3098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99568</xdr:rowOff>
    </xdr:to>
    <xdr:cxnSp macro="">
      <xdr:nvCxnSpPr>
        <xdr:cNvPr id="70" name="直線コネクタ 69"/>
        <xdr:cNvCxnSpPr/>
      </xdr:nvCxnSpPr>
      <xdr:spPr>
        <a:xfrm>
          <a:off x="2209800" y="61574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1" name="フローチャート: 判断 70"/>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2" name="テキスト ボックス 71"/>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3556</xdr:rowOff>
    </xdr:to>
    <xdr:cxnSp macro="">
      <xdr:nvCxnSpPr>
        <xdr:cNvPr id="73" name="直線コネクタ 72"/>
        <xdr:cNvCxnSpPr/>
      </xdr:nvCxnSpPr>
      <xdr:spPr>
        <a:xfrm flipV="1">
          <a:off x="1320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今後予定されている自治体情報システムの標準化・共通化によりシステムの維持管理経費が増大する可能性があるため、経費削減と財源確保に努める。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66040</xdr:rowOff>
    </xdr:to>
    <xdr:cxnSp macro="">
      <xdr:nvCxnSpPr>
        <xdr:cNvPr id="125" name="直線コネクタ 124"/>
        <xdr:cNvCxnSpPr/>
      </xdr:nvCxnSpPr>
      <xdr:spPr>
        <a:xfrm>
          <a:off x="15671800" y="27025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130810</xdr:rowOff>
    </xdr:to>
    <xdr:cxnSp macro="">
      <xdr:nvCxnSpPr>
        <xdr:cNvPr id="128" name="直線コネクタ 127"/>
        <xdr:cNvCxnSpPr/>
      </xdr:nvCxnSpPr>
      <xdr:spPr>
        <a:xfrm>
          <a:off x="14782800" y="2702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16</xdr:row>
      <xdr:rowOff>58420</xdr:rowOff>
    </xdr:to>
    <xdr:cxnSp macro="">
      <xdr:nvCxnSpPr>
        <xdr:cNvPr id="131" name="直線コネクタ 130"/>
        <xdr:cNvCxnSpPr/>
      </xdr:nvCxnSpPr>
      <xdr:spPr>
        <a:xfrm flipV="1">
          <a:off x="13893800" y="2702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3" name="テキスト ボックス 132"/>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58420</xdr:rowOff>
    </xdr:to>
    <xdr:cxnSp macro="">
      <xdr:nvCxnSpPr>
        <xdr:cNvPr id="134" name="直線コネクタ 133"/>
        <xdr:cNvCxnSpPr/>
      </xdr:nvCxnSpPr>
      <xdr:spPr>
        <a:xfrm>
          <a:off x="13004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4" name="楕円 143"/>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5" name="物件費該当値テキスト"/>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6" name="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8" name="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しかし、高齢化の進展により、経費の増加が見込まれることから、介護予防等により健康増進の支援などに取り組む必要がある。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56</xdr:row>
      <xdr:rowOff>43180</xdr:rowOff>
    </xdr:to>
    <xdr:cxnSp macro="">
      <xdr:nvCxnSpPr>
        <xdr:cNvPr id="185" name="直線コネクタ 184"/>
        <xdr:cNvCxnSpPr/>
      </xdr:nvCxnSpPr>
      <xdr:spPr>
        <a:xfrm>
          <a:off x="3987800" y="962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27940</xdr:rowOff>
    </xdr:from>
    <xdr:to>
      <xdr:col>19</xdr:col>
      <xdr:colOff>187325</xdr:colOff>
      <xdr:row>56</xdr:row>
      <xdr:rowOff>43180</xdr:rowOff>
    </xdr:to>
    <xdr:cxnSp macro="">
      <xdr:nvCxnSpPr>
        <xdr:cNvPr id="188" name="直線コネクタ 187"/>
        <xdr:cNvCxnSpPr/>
      </xdr:nvCxnSpPr>
      <xdr:spPr>
        <a:xfrm flipV="1">
          <a:off x="3098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43180</xdr:rowOff>
    </xdr:from>
    <xdr:to>
      <xdr:col>15</xdr:col>
      <xdr:colOff>98425</xdr:colOff>
      <xdr:row>56</xdr:row>
      <xdr:rowOff>66040</xdr:rowOff>
    </xdr:to>
    <xdr:cxnSp macro="">
      <xdr:nvCxnSpPr>
        <xdr:cNvPr id="191" name="直線コネクタ 190"/>
        <xdr:cNvCxnSpPr/>
      </xdr:nvCxnSpPr>
      <xdr:spPr>
        <a:xfrm flipV="1">
          <a:off x="2209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2" name="フローチャート: 判断 191"/>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93" name="テキスト ボックス 192"/>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66040</xdr:rowOff>
    </xdr:from>
    <xdr:to>
      <xdr:col>11</xdr:col>
      <xdr:colOff>9525</xdr:colOff>
      <xdr:row>56</xdr:row>
      <xdr:rowOff>73660</xdr:rowOff>
    </xdr:to>
    <xdr:cxnSp macro="">
      <xdr:nvCxnSpPr>
        <xdr:cNvPr id="194" name="直線コネクタ 193"/>
        <xdr:cNvCxnSpPr/>
      </xdr:nvCxnSpPr>
      <xdr:spPr>
        <a:xfrm flipV="1">
          <a:off x="1320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102870</xdr:rowOff>
    </xdr:from>
    <xdr:to>
      <xdr:col>11</xdr:col>
      <xdr:colOff>60325</xdr:colOff>
      <xdr:row>58</xdr:row>
      <xdr:rowOff>33020</xdr:rowOff>
    </xdr:to>
    <xdr:sp macro="" textlink="">
      <xdr:nvSpPr>
        <xdr:cNvPr id="195" name="フローチャート: 判断 194"/>
        <xdr:cNvSpPr/>
      </xdr:nvSpPr>
      <xdr:spPr>
        <a:xfrm>
          <a:off x="2159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17797</xdr:rowOff>
    </xdr:from>
    <xdr:ext cx="762000" cy="259045"/>
    <xdr:sp macro="" textlink="">
      <xdr:nvSpPr>
        <xdr:cNvPr id="196" name="テキスト ボックス 195"/>
        <xdr:cNvSpPr txBox="1"/>
      </xdr:nvSpPr>
      <xdr:spPr>
        <a:xfrm>
          <a:off x="1828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80010</xdr:rowOff>
    </xdr:from>
    <xdr:to>
      <xdr:col>6</xdr:col>
      <xdr:colOff>171450</xdr:colOff>
      <xdr:row>58</xdr:row>
      <xdr:rowOff>10160</xdr:rowOff>
    </xdr:to>
    <xdr:sp macro="" textlink="">
      <xdr:nvSpPr>
        <xdr:cNvPr id="197" name="フローチャート: 判断 196"/>
        <xdr:cNvSpPr/>
      </xdr:nvSpPr>
      <xdr:spPr>
        <a:xfrm>
          <a:off x="1270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166387</xdr:rowOff>
    </xdr:from>
    <xdr:ext cx="762000" cy="259045"/>
    <xdr:sp macro="" textlink="">
      <xdr:nvSpPr>
        <xdr:cNvPr id="198" name="テキスト ボックス 197"/>
        <xdr:cNvSpPr txBox="1"/>
      </xdr:nvSpPr>
      <xdr:spPr>
        <a:xfrm>
          <a:off x="939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4" name="楕円 203"/>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8907</xdr:rowOff>
    </xdr:from>
    <xdr:ext cx="762000" cy="259045"/>
    <xdr:sp macro="" textlink="">
      <xdr:nvSpPr>
        <xdr:cNvPr id="205" name="扶助費該当値テキスト"/>
        <xdr:cNvSpPr txBox="1"/>
      </xdr:nvSpPr>
      <xdr:spPr>
        <a:xfrm>
          <a:off x="4914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148590</xdr:rowOff>
    </xdr:from>
    <xdr:to>
      <xdr:col>20</xdr:col>
      <xdr:colOff>38100</xdr:colOff>
      <xdr:row>56</xdr:row>
      <xdr:rowOff>78740</xdr:rowOff>
    </xdr:to>
    <xdr:sp macro="" textlink="">
      <xdr:nvSpPr>
        <xdr:cNvPr id="206" name="楕円 205"/>
        <xdr:cNvSpPr/>
      </xdr:nvSpPr>
      <xdr:spPr>
        <a:xfrm>
          <a:off x="3937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88917</xdr:rowOff>
    </xdr:from>
    <xdr:ext cx="736600" cy="259045"/>
    <xdr:sp macro="" textlink="">
      <xdr:nvSpPr>
        <xdr:cNvPr id="207" name="テキスト ボックス 206"/>
        <xdr:cNvSpPr txBox="1"/>
      </xdr:nvSpPr>
      <xdr:spPr>
        <a:xfrm>
          <a:off x="3606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163830</xdr:rowOff>
    </xdr:from>
    <xdr:to>
      <xdr:col>15</xdr:col>
      <xdr:colOff>149225</xdr:colOff>
      <xdr:row>56</xdr:row>
      <xdr:rowOff>93980</xdr:rowOff>
    </xdr:to>
    <xdr:sp macro="" textlink="">
      <xdr:nvSpPr>
        <xdr:cNvPr id="208" name="楕円 207"/>
        <xdr:cNvSpPr/>
      </xdr:nvSpPr>
      <xdr:spPr>
        <a:xfrm>
          <a:off x="3048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104157</xdr:rowOff>
    </xdr:from>
    <xdr:ext cx="762000" cy="259045"/>
    <xdr:sp macro="" textlink="">
      <xdr:nvSpPr>
        <xdr:cNvPr id="209" name="テキスト ボックス 208"/>
        <xdr:cNvSpPr txBox="1"/>
      </xdr:nvSpPr>
      <xdr:spPr>
        <a:xfrm>
          <a:off x="2717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xdr:rowOff>
    </xdr:from>
    <xdr:to>
      <xdr:col>11</xdr:col>
      <xdr:colOff>60325</xdr:colOff>
      <xdr:row>56</xdr:row>
      <xdr:rowOff>116840</xdr:rowOff>
    </xdr:to>
    <xdr:sp macro="" textlink="">
      <xdr:nvSpPr>
        <xdr:cNvPr id="210" name="楕円 209"/>
        <xdr:cNvSpPr/>
      </xdr:nvSpPr>
      <xdr:spPr>
        <a:xfrm>
          <a:off x="2159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127017</xdr:rowOff>
    </xdr:from>
    <xdr:ext cx="762000" cy="259045"/>
    <xdr:sp macro="" textlink="">
      <xdr:nvSpPr>
        <xdr:cNvPr id="211" name="テキスト ボックス 210"/>
        <xdr:cNvSpPr txBox="1"/>
      </xdr:nvSpPr>
      <xdr:spPr>
        <a:xfrm>
          <a:off x="1828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22860</xdr:rowOff>
    </xdr:from>
    <xdr:to>
      <xdr:col>6</xdr:col>
      <xdr:colOff>171450</xdr:colOff>
      <xdr:row>56</xdr:row>
      <xdr:rowOff>124460</xdr:rowOff>
    </xdr:to>
    <xdr:sp macro="" textlink="">
      <xdr:nvSpPr>
        <xdr:cNvPr id="212" name="楕円 211"/>
        <xdr:cNvSpPr/>
      </xdr:nvSpPr>
      <xdr:spPr>
        <a:xfrm>
          <a:off x="1270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134637</xdr:rowOff>
    </xdr:from>
    <xdr:ext cx="762000" cy="259045"/>
    <xdr:sp macro="" textlink="">
      <xdr:nvSpPr>
        <xdr:cNvPr id="213" name="テキスト ボックス 212"/>
        <xdr:cNvSpPr txBox="1"/>
      </xdr:nvSpPr>
      <xdr:spPr>
        <a:xfrm>
          <a:off x="939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類似団体平均から大きく離れることが無いよう、各特別会計への繰出金の内容を精査するとともに、経費削減に努める。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110672</xdr:rowOff>
    </xdr:to>
    <xdr:cxnSp macro="">
      <xdr:nvCxnSpPr>
        <xdr:cNvPr id="248" name="直線コネクタ 247"/>
        <xdr:cNvCxnSpPr/>
      </xdr:nvCxnSpPr>
      <xdr:spPr>
        <a:xfrm>
          <a:off x="15671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132443</xdr:rowOff>
    </xdr:to>
    <xdr:cxnSp macro="">
      <xdr:nvCxnSpPr>
        <xdr:cNvPr id="251" name="直線コネクタ 250"/>
        <xdr:cNvCxnSpPr/>
      </xdr:nvCxnSpPr>
      <xdr:spPr>
        <a:xfrm flipV="1">
          <a:off x="14782800" y="9679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62</xdr:row>
      <xdr:rowOff>39915</xdr:rowOff>
    </xdr:to>
    <xdr:cxnSp macro="">
      <xdr:nvCxnSpPr>
        <xdr:cNvPr id="254" name="直線コネクタ 253"/>
        <xdr:cNvCxnSpPr/>
      </xdr:nvCxnSpPr>
      <xdr:spPr>
        <a:xfrm flipV="1">
          <a:off x="13893800" y="9733643"/>
          <a:ext cx="889000" cy="9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5" name="フローチャート: 判断 254"/>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6" name="テキスト ボックス 255"/>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7257</xdr:rowOff>
    </xdr:from>
    <xdr:to>
      <xdr:col>69</xdr:col>
      <xdr:colOff>92075</xdr:colOff>
      <xdr:row>62</xdr:row>
      <xdr:rowOff>39915</xdr:rowOff>
    </xdr:to>
    <xdr:cxnSp macro="">
      <xdr:nvCxnSpPr>
        <xdr:cNvPr id="257" name="直線コネクタ 256"/>
        <xdr:cNvCxnSpPr/>
      </xdr:nvCxnSpPr>
      <xdr:spPr>
        <a:xfrm>
          <a:off x="13004800" y="10637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58" name="フローチャート: 判断 257"/>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59" name="テキスト ボックス 258"/>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0" name="フローチャート: 判断 259"/>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1" name="テキスト ボックス 260"/>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7" name="楕円 266"/>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8"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69" name="楕円 268"/>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0" name="テキスト ボックス 269"/>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1" name="楕円 270"/>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2" name="テキスト ボックス 271"/>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160565</xdr:rowOff>
    </xdr:from>
    <xdr:to>
      <xdr:col>69</xdr:col>
      <xdr:colOff>142875</xdr:colOff>
      <xdr:row>62</xdr:row>
      <xdr:rowOff>90715</xdr:rowOff>
    </xdr:to>
    <xdr:sp macro="" textlink="">
      <xdr:nvSpPr>
        <xdr:cNvPr id="273" name="楕円 272"/>
        <xdr:cNvSpPr/>
      </xdr:nvSpPr>
      <xdr:spPr>
        <a:xfrm>
          <a:off x="13843000" y="106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75492</xdr:rowOff>
    </xdr:from>
    <xdr:ext cx="762000" cy="259045"/>
    <xdr:sp macro="" textlink="">
      <xdr:nvSpPr>
        <xdr:cNvPr id="274" name="テキスト ボックス 273"/>
        <xdr:cNvSpPr txBox="1"/>
      </xdr:nvSpPr>
      <xdr:spPr>
        <a:xfrm>
          <a:off x="13512800" y="1070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127907</xdr:rowOff>
    </xdr:from>
    <xdr:to>
      <xdr:col>65</xdr:col>
      <xdr:colOff>53975</xdr:colOff>
      <xdr:row>62</xdr:row>
      <xdr:rowOff>58057</xdr:rowOff>
    </xdr:to>
    <xdr:sp macro="" textlink="">
      <xdr:nvSpPr>
        <xdr:cNvPr id="275" name="楕円 274"/>
        <xdr:cNvSpPr/>
      </xdr:nvSpPr>
      <xdr:spPr>
        <a:xfrm>
          <a:off x="12954000" y="105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42834</xdr:rowOff>
    </xdr:from>
    <xdr:ext cx="762000" cy="259045"/>
    <xdr:sp macro="" textlink="">
      <xdr:nvSpPr>
        <xdr:cNvPr id="276" name="テキスト ボックス 275"/>
        <xdr:cNvSpPr txBox="1"/>
      </xdr:nvSpPr>
      <xdr:spPr>
        <a:xfrm>
          <a:off x="12623800" y="1067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本市においては、常備消防機関や一般廃棄物処理施設の運営を一部事務組合で実施していることに加え、病院や下水道事業会計への繰出金を計上していることにより、類似団体と比べて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％高い数値となっている。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85852</xdr:rowOff>
    </xdr:to>
    <xdr:cxnSp macro="">
      <xdr:nvCxnSpPr>
        <xdr:cNvPr id="306" name="直線コネクタ 305"/>
        <xdr:cNvCxnSpPr/>
      </xdr:nvCxnSpPr>
      <xdr:spPr>
        <a:xfrm>
          <a:off x="15671800" y="65872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72136</xdr:rowOff>
    </xdr:to>
    <xdr:cxnSp macro="">
      <xdr:nvCxnSpPr>
        <xdr:cNvPr id="309" name="直線コネクタ 308"/>
        <xdr:cNvCxnSpPr/>
      </xdr:nvCxnSpPr>
      <xdr:spPr>
        <a:xfrm>
          <a:off x="14782800" y="64957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152146</xdr:rowOff>
    </xdr:to>
    <xdr:cxnSp macro="">
      <xdr:nvCxnSpPr>
        <xdr:cNvPr id="312" name="直線コネクタ 311"/>
        <xdr:cNvCxnSpPr/>
      </xdr:nvCxnSpPr>
      <xdr:spPr>
        <a:xfrm>
          <a:off x="13893800" y="63220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3" name="フローチャート: 判断 312"/>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4" name="テキスト ボックス 313"/>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149860</xdr:rowOff>
    </xdr:to>
    <xdr:cxnSp macro="">
      <xdr:nvCxnSpPr>
        <xdr:cNvPr id="315" name="直線コネクタ 314"/>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6" name="フローチャート: 判断 315"/>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17" name="テキスト ボックス 316"/>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8" name="フローチャート: 判断 317"/>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9" name="テキスト ボックス 318"/>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5" name="楕円 324"/>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6"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27" name="楕円 326"/>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8" name="テキスト ボックス 327"/>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9" name="楕円 328"/>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0" name="テキスト ボックス 329"/>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1" name="楕円 330"/>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2" name="テキスト ボックス 331"/>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3" name="楕円 332"/>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4" name="テキスト ボックス 33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寒川庁舎整備事業や寒川小学校整備事業などの大型建設事業の実施により、類似団体と比べて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％上回っており、高止まりの状況が続いている。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公債費負担の平準化をするため、市債償還期間の見直しを検討するなど、健全な財政運営に努める。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81</xdr:row>
      <xdr:rowOff>48079</xdr:rowOff>
    </xdr:to>
    <xdr:cxnSp macro="">
      <xdr:nvCxnSpPr>
        <xdr:cNvPr id="369" name="直線コネクタ 368"/>
        <xdr:cNvCxnSpPr/>
      </xdr:nvCxnSpPr>
      <xdr:spPr>
        <a:xfrm>
          <a:off x="3987800" y="138811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165100</xdr:rowOff>
    </xdr:from>
    <xdr:to>
      <xdr:col>19</xdr:col>
      <xdr:colOff>187325</xdr:colOff>
      <xdr:row>81</xdr:row>
      <xdr:rowOff>58964</xdr:rowOff>
    </xdr:to>
    <xdr:cxnSp macro="">
      <xdr:nvCxnSpPr>
        <xdr:cNvPr id="372" name="直線コネクタ 371"/>
        <xdr:cNvCxnSpPr/>
      </xdr:nvCxnSpPr>
      <xdr:spPr>
        <a:xfrm flipV="1">
          <a:off x="3098800" y="13881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58964</xdr:rowOff>
    </xdr:from>
    <xdr:to>
      <xdr:col>15</xdr:col>
      <xdr:colOff>98425</xdr:colOff>
      <xdr:row>81</xdr:row>
      <xdr:rowOff>58964</xdr:rowOff>
    </xdr:to>
    <xdr:cxnSp macro="">
      <xdr:nvCxnSpPr>
        <xdr:cNvPr id="375" name="直線コネクタ 374"/>
        <xdr:cNvCxnSpPr/>
      </xdr:nvCxnSpPr>
      <xdr:spPr>
        <a:xfrm>
          <a:off x="2209800" y="13946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6" name="フローチャート: 判断 375"/>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7" name="テキスト ボックス 376"/>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132443</xdr:rowOff>
    </xdr:from>
    <xdr:to>
      <xdr:col>11</xdr:col>
      <xdr:colOff>9525</xdr:colOff>
      <xdr:row>81</xdr:row>
      <xdr:rowOff>58964</xdr:rowOff>
    </xdr:to>
    <xdr:cxnSp macro="">
      <xdr:nvCxnSpPr>
        <xdr:cNvPr id="378" name="直線コネクタ 377"/>
        <xdr:cNvCxnSpPr/>
      </xdr:nvCxnSpPr>
      <xdr:spPr>
        <a:xfrm>
          <a:off x="1320800" y="13848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9" name="フローチャート: 判断 378"/>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80" name="テキスト ボックス 379"/>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1" name="フローチャート: 判断 380"/>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82" name="テキスト ボックス 381"/>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168729</xdr:rowOff>
    </xdr:from>
    <xdr:to>
      <xdr:col>24</xdr:col>
      <xdr:colOff>76200</xdr:colOff>
      <xdr:row>81</xdr:row>
      <xdr:rowOff>98879</xdr:rowOff>
    </xdr:to>
    <xdr:sp macro="" textlink="">
      <xdr:nvSpPr>
        <xdr:cNvPr id="388" name="楕円 387"/>
        <xdr:cNvSpPr/>
      </xdr:nvSpPr>
      <xdr:spPr>
        <a:xfrm>
          <a:off x="47752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140806</xdr:rowOff>
    </xdr:from>
    <xdr:ext cx="762000" cy="259045"/>
    <xdr:sp macro="" textlink="">
      <xdr:nvSpPr>
        <xdr:cNvPr id="389" name="公債費該当値テキスト"/>
        <xdr:cNvSpPr txBox="1"/>
      </xdr:nvSpPr>
      <xdr:spPr>
        <a:xfrm>
          <a:off x="4914900" y="1385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114300</xdr:rowOff>
    </xdr:from>
    <xdr:to>
      <xdr:col>20</xdr:col>
      <xdr:colOff>38100</xdr:colOff>
      <xdr:row>81</xdr:row>
      <xdr:rowOff>44450</xdr:rowOff>
    </xdr:to>
    <xdr:sp macro="" textlink="">
      <xdr:nvSpPr>
        <xdr:cNvPr id="390" name="楕円 389"/>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29227</xdr:rowOff>
    </xdr:from>
    <xdr:ext cx="736600" cy="259045"/>
    <xdr:sp macro="" textlink="">
      <xdr:nvSpPr>
        <xdr:cNvPr id="391" name="テキスト ボックス 390"/>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8164</xdr:rowOff>
    </xdr:from>
    <xdr:to>
      <xdr:col>15</xdr:col>
      <xdr:colOff>149225</xdr:colOff>
      <xdr:row>81</xdr:row>
      <xdr:rowOff>109764</xdr:rowOff>
    </xdr:to>
    <xdr:sp macro="" textlink="">
      <xdr:nvSpPr>
        <xdr:cNvPr id="392" name="楕円 391"/>
        <xdr:cNvSpPr/>
      </xdr:nvSpPr>
      <xdr:spPr>
        <a:xfrm>
          <a:off x="3048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94541</xdr:rowOff>
    </xdr:from>
    <xdr:ext cx="762000" cy="259045"/>
    <xdr:sp macro="" textlink="">
      <xdr:nvSpPr>
        <xdr:cNvPr id="393" name="テキスト ボックス 392"/>
        <xdr:cNvSpPr txBox="1"/>
      </xdr:nvSpPr>
      <xdr:spPr>
        <a:xfrm>
          <a:off x="2717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8164</xdr:rowOff>
    </xdr:from>
    <xdr:to>
      <xdr:col>11</xdr:col>
      <xdr:colOff>60325</xdr:colOff>
      <xdr:row>81</xdr:row>
      <xdr:rowOff>109764</xdr:rowOff>
    </xdr:to>
    <xdr:sp macro="" textlink="">
      <xdr:nvSpPr>
        <xdr:cNvPr id="394" name="楕円 393"/>
        <xdr:cNvSpPr/>
      </xdr:nvSpPr>
      <xdr:spPr>
        <a:xfrm>
          <a:off x="2159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94541</xdr:rowOff>
    </xdr:from>
    <xdr:ext cx="762000" cy="259045"/>
    <xdr:sp macro="" textlink="">
      <xdr:nvSpPr>
        <xdr:cNvPr id="395" name="テキスト ボックス 394"/>
        <xdr:cNvSpPr txBox="1"/>
      </xdr:nvSpPr>
      <xdr:spPr>
        <a:xfrm>
          <a:off x="1828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81643</xdr:rowOff>
    </xdr:from>
    <xdr:to>
      <xdr:col>6</xdr:col>
      <xdr:colOff>171450</xdr:colOff>
      <xdr:row>81</xdr:row>
      <xdr:rowOff>11793</xdr:rowOff>
    </xdr:to>
    <xdr:sp macro="" textlink="">
      <xdr:nvSpPr>
        <xdr:cNvPr id="396" name="楕円 395"/>
        <xdr:cNvSpPr/>
      </xdr:nvSpPr>
      <xdr:spPr>
        <a:xfrm>
          <a:off x="1270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168020</xdr:rowOff>
    </xdr:from>
    <xdr:ext cx="762000" cy="259045"/>
    <xdr:sp macro="" textlink="">
      <xdr:nvSpPr>
        <xdr:cNvPr id="397" name="テキスト ボックス 396"/>
        <xdr:cNvSpPr txBox="1"/>
      </xdr:nvSpPr>
      <xdr:spPr>
        <a:xfrm>
          <a:off x="939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人件費や物件費など多くの費目で経費が増加したため、前年度と比べて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人口減少や新型コロナウイルス感染症等の影響で税収の大幅な増加が見込めない状況であるため、引き続き経常経費の抑制に努める。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14987</xdr:rowOff>
    </xdr:to>
    <xdr:cxnSp macro="">
      <xdr:nvCxnSpPr>
        <xdr:cNvPr id="428" name="直線コネクタ 427"/>
        <xdr:cNvCxnSpPr/>
      </xdr:nvCxnSpPr>
      <xdr:spPr>
        <a:xfrm>
          <a:off x="15671800" y="13065761"/>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35561</xdr:rowOff>
    </xdr:to>
    <xdr:cxnSp macro="">
      <xdr:nvCxnSpPr>
        <xdr:cNvPr id="431" name="直線コネクタ 430"/>
        <xdr:cNvCxnSpPr/>
      </xdr:nvCxnSpPr>
      <xdr:spPr>
        <a:xfrm>
          <a:off x="14782800" y="130383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77</xdr:row>
      <xdr:rowOff>14987</xdr:rowOff>
    </xdr:to>
    <xdr:cxnSp macro="">
      <xdr:nvCxnSpPr>
        <xdr:cNvPr id="434" name="直線コネクタ 433"/>
        <xdr:cNvCxnSpPr/>
      </xdr:nvCxnSpPr>
      <xdr:spPr>
        <a:xfrm flipV="1">
          <a:off x="13893800" y="13038328"/>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6" name="テキスト ボックス 435"/>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14987</xdr:rowOff>
    </xdr:to>
    <xdr:cxnSp macro="">
      <xdr:nvCxnSpPr>
        <xdr:cNvPr id="437" name="直線コネクタ 436"/>
        <xdr:cNvCxnSpPr/>
      </xdr:nvCxnSpPr>
      <xdr:spPr>
        <a:xfrm>
          <a:off x="13004800" y="13216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8" name="フローチャート: 判断 437"/>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9" name="テキスト ボックス 438"/>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0" name="フローチャート: 判断 439"/>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1" name="テキスト ボックス 440"/>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7" name="楕円 446"/>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48"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9" name="楕円 448"/>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0" name="テキスト ボックス 449"/>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51" name="楕円 450"/>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2" name="テキスト ボックス 451"/>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3" name="楕円 452"/>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4" name="テキスト ボックス 453"/>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5" name="楕円 454"/>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6" name="テキスト ボックス 455"/>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33708</xdr:rowOff>
    </xdr:from>
    <xdr:to>
      <xdr:col>29</xdr:col>
      <xdr:colOff>127000</xdr:colOff>
      <xdr:row>18</xdr:row>
      <xdr:rowOff>60245</xdr:rowOff>
    </xdr:to>
    <xdr:cxnSp macro="">
      <xdr:nvCxnSpPr>
        <xdr:cNvPr id="49" name="直線コネクタ 48"/>
        <xdr:cNvCxnSpPr/>
      </xdr:nvCxnSpPr>
      <xdr:spPr bwMode="auto">
        <a:xfrm flipV="1">
          <a:off x="5003800" y="3167433"/>
          <a:ext cx="647700" cy="2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18486</xdr:rowOff>
    </xdr:from>
    <xdr:ext cx="762000" cy="259045"/>
    <xdr:sp macro="" textlink="">
      <xdr:nvSpPr>
        <xdr:cNvPr id="50" name="人口1人当たり決算額の推移平均値テキスト130"/>
        <xdr:cNvSpPr txBox="1"/>
      </xdr:nvSpPr>
      <xdr:spPr>
        <a:xfrm>
          <a:off x="5740400" y="3152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60245</xdr:rowOff>
    </xdr:from>
    <xdr:to>
      <xdr:col>26</xdr:col>
      <xdr:colOff>50800</xdr:colOff>
      <xdr:row>18</xdr:row>
      <xdr:rowOff>91487</xdr:rowOff>
    </xdr:to>
    <xdr:cxnSp macro="">
      <xdr:nvCxnSpPr>
        <xdr:cNvPr id="52" name="直線コネクタ 51"/>
        <xdr:cNvCxnSpPr/>
      </xdr:nvCxnSpPr>
      <xdr:spPr bwMode="auto">
        <a:xfrm flipV="1">
          <a:off x="4305300" y="3193970"/>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79036</xdr:rowOff>
    </xdr:from>
    <xdr:to>
      <xdr:col>22</xdr:col>
      <xdr:colOff>114300</xdr:colOff>
      <xdr:row>18</xdr:row>
      <xdr:rowOff>91487</xdr:rowOff>
    </xdr:to>
    <xdr:cxnSp macro="">
      <xdr:nvCxnSpPr>
        <xdr:cNvPr id="55" name="直線コネクタ 54"/>
        <xdr:cNvCxnSpPr/>
      </xdr:nvCxnSpPr>
      <xdr:spPr bwMode="auto">
        <a:xfrm>
          <a:off x="3606800" y="3212761"/>
          <a:ext cx="698500" cy="1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21260</xdr:rowOff>
    </xdr:from>
    <xdr:to>
      <xdr:col>22</xdr:col>
      <xdr:colOff>165100</xdr:colOff>
      <xdr:row>18</xdr:row>
      <xdr:rowOff>122860</xdr:rowOff>
    </xdr:to>
    <xdr:sp macro="" textlink="">
      <xdr:nvSpPr>
        <xdr:cNvPr id="56" name="フローチャート: 判断 55"/>
        <xdr:cNvSpPr/>
      </xdr:nvSpPr>
      <xdr:spPr bwMode="auto">
        <a:xfrm>
          <a:off x="4254500" y="3154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133037</xdr:rowOff>
    </xdr:from>
    <xdr:ext cx="762000" cy="259045"/>
    <xdr:sp macro="" textlink="">
      <xdr:nvSpPr>
        <xdr:cNvPr id="57" name="テキスト ボックス 56"/>
        <xdr:cNvSpPr txBox="1"/>
      </xdr:nvSpPr>
      <xdr:spPr>
        <a:xfrm>
          <a:off x="3924300" y="29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79036</xdr:rowOff>
    </xdr:from>
    <xdr:to>
      <xdr:col>18</xdr:col>
      <xdr:colOff>177800</xdr:colOff>
      <xdr:row>18</xdr:row>
      <xdr:rowOff>80659</xdr:rowOff>
    </xdr:to>
    <xdr:cxnSp macro="">
      <xdr:nvCxnSpPr>
        <xdr:cNvPr id="58" name="直線コネクタ 57"/>
        <xdr:cNvCxnSpPr/>
      </xdr:nvCxnSpPr>
      <xdr:spPr bwMode="auto">
        <a:xfrm flipV="1">
          <a:off x="2908300" y="3212761"/>
          <a:ext cx="698500" cy="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82384</xdr:rowOff>
    </xdr:from>
    <xdr:to>
      <xdr:col>19</xdr:col>
      <xdr:colOff>38100</xdr:colOff>
      <xdr:row>19</xdr:row>
      <xdr:rowOff>12533</xdr:rowOff>
    </xdr:to>
    <xdr:sp macro="" textlink="">
      <xdr:nvSpPr>
        <xdr:cNvPr id="59" name="フローチャート: 判断 58"/>
        <xdr:cNvSpPr/>
      </xdr:nvSpPr>
      <xdr:spPr bwMode="auto">
        <a:xfrm>
          <a:off x="3556000" y="321610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168761</xdr:rowOff>
    </xdr:from>
    <xdr:ext cx="762000" cy="259045"/>
    <xdr:sp macro="" textlink="">
      <xdr:nvSpPr>
        <xdr:cNvPr id="60" name="テキスト ボックス 59"/>
        <xdr:cNvSpPr txBox="1"/>
      </xdr:nvSpPr>
      <xdr:spPr>
        <a:xfrm>
          <a:off x="3225800" y="330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87146</xdr:rowOff>
    </xdr:from>
    <xdr:to>
      <xdr:col>15</xdr:col>
      <xdr:colOff>101600</xdr:colOff>
      <xdr:row>19</xdr:row>
      <xdr:rowOff>17296</xdr:rowOff>
    </xdr:to>
    <xdr:sp macro="" textlink="">
      <xdr:nvSpPr>
        <xdr:cNvPr id="61" name="フローチャート: 判断 60"/>
        <xdr:cNvSpPr/>
      </xdr:nvSpPr>
      <xdr:spPr bwMode="auto">
        <a:xfrm>
          <a:off x="2857500" y="3220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2073</xdr:rowOff>
    </xdr:from>
    <xdr:ext cx="762000" cy="259045"/>
    <xdr:sp macro="" textlink="">
      <xdr:nvSpPr>
        <xdr:cNvPr id="62" name="テキスト ボックス 61"/>
        <xdr:cNvSpPr txBox="1"/>
      </xdr:nvSpPr>
      <xdr:spPr>
        <a:xfrm>
          <a:off x="2527300" y="330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154358</xdr:rowOff>
    </xdr:from>
    <xdr:to>
      <xdr:col>29</xdr:col>
      <xdr:colOff>177800</xdr:colOff>
      <xdr:row>18</xdr:row>
      <xdr:rowOff>84508</xdr:rowOff>
    </xdr:to>
    <xdr:sp macro="" textlink="">
      <xdr:nvSpPr>
        <xdr:cNvPr id="68" name="楕円 67"/>
        <xdr:cNvSpPr/>
      </xdr:nvSpPr>
      <xdr:spPr bwMode="auto">
        <a:xfrm>
          <a:off x="5600700" y="311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170885</xdr:rowOff>
    </xdr:from>
    <xdr:ext cx="762000" cy="259045"/>
    <xdr:sp macro="" textlink="">
      <xdr:nvSpPr>
        <xdr:cNvPr id="69" name="人口1人当たり決算額の推移該当値テキスト130"/>
        <xdr:cNvSpPr txBox="1"/>
      </xdr:nvSpPr>
      <xdr:spPr>
        <a:xfrm>
          <a:off x="5740400" y="296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9445</xdr:rowOff>
    </xdr:from>
    <xdr:to>
      <xdr:col>26</xdr:col>
      <xdr:colOff>101600</xdr:colOff>
      <xdr:row>18</xdr:row>
      <xdr:rowOff>111045</xdr:rowOff>
    </xdr:to>
    <xdr:sp macro="" textlink="">
      <xdr:nvSpPr>
        <xdr:cNvPr id="70" name="楕円 69"/>
        <xdr:cNvSpPr/>
      </xdr:nvSpPr>
      <xdr:spPr bwMode="auto">
        <a:xfrm>
          <a:off x="4953000" y="314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95822</xdr:rowOff>
    </xdr:from>
    <xdr:ext cx="736600" cy="259045"/>
    <xdr:sp macro="" textlink="">
      <xdr:nvSpPr>
        <xdr:cNvPr id="71" name="テキスト ボックス 70"/>
        <xdr:cNvSpPr txBox="1"/>
      </xdr:nvSpPr>
      <xdr:spPr>
        <a:xfrm>
          <a:off x="4622800" y="322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40687</xdr:rowOff>
    </xdr:from>
    <xdr:to>
      <xdr:col>22</xdr:col>
      <xdr:colOff>165100</xdr:colOff>
      <xdr:row>18</xdr:row>
      <xdr:rowOff>142287</xdr:rowOff>
    </xdr:to>
    <xdr:sp macro="" textlink="">
      <xdr:nvSpPr>
        <xdr:cNvPr id="72" name="楕円 71"/>
        <xdr:cNvSpPr/>
      </xdr:nvSpPr>
      <xdr:spPr bwMode="auto">
        <a:xfrm>
          <a:off x="4254500" y="317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127064</xdr:rowOff>
    </xdr:from>
    <xdr:ext cx="762000" cy="259045"/>
    <xdr:sp macro="" textlink="">
      <xdr:nvSpPr>
        <xdr:cNvPr id="73" name="テキスト ボックス 72"/>
        <xdr:cNvSpPr txBox="1"/>
      </xdr:nvSpPr>
      <xdr:spPr>
        <a:xfrm>
          <a:off x="3924300" y="326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28236</xdr:rowOff>
    </xdr:from>
    <xdr:to>
      <xdr:col>19</xdr:col>
      <xdr:colOff>38100</xdr:colOff>
      <xdr:row>18</xdr:row>
      <xdr:rowOff>129836</xdr:rowOff>
    </xdr:to>
    <xdr:sp macro="" textlink="">
      <xdr:nvSpPr>
        <xdr:cNvPr id="74" name="楕円 73"/>
        <xdr:cNvSpPr/>
      </xdr:nvSpPr>
      <xdr:spPr bwMode="auto">
        <a:xfrm>
          <a:off x="3556000" y="316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140013</xdr:rowOff>
    </xdr:from>
    <xdr:ext cx="762000" cy="259045"/>
    <xdr:sp macro="" textlink="">
      <xdr:nvSpPr>
        <xdr:cNvPr id="75" name="テキスト ボックス 74"/>
        <xdr:cNvSpPr txBox="1"/>
      </xdr:nvSpPr>
      <xdr:spPr>
        <a:xfrm>
          <a:off x="3225800" y="293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29859</xdr:rowOff>
    </xdr:from>
    <xdr:to>
      <xdr:col>15</xdr:col>
      <xdr:colOff>101600</xdr:colOff>
      <xdr:row>18</xdr:row>
      <xdr:rowOff>131459</xdr:rowOff>
    </xdr:to>
    <xdr:sp macro="" textlink="">
      <xdr:nvSpPr>
        <xdr:cNvPr id="76" name="楕円 75"/>
        <xdr:cNvSpPr/>
      </xdr:nvSpPr>
      <xdr:spPr bwMode="auto">
        <a:xfrm>
          <a:off x="2857500" y="316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141636</xdr:rowOff>
    </xdr:from>
    <xdr:ext cx="762000" cy="259045"/>
    <xdr:sp macro="" textlink="">
      <xdr:nvSpPr>
        <xdr:cNvPr id="77" name="テキスト ボックス 76"/>
        <xdr:cNvSpPr txBox="1"/>
      </xdr:nvSpPr>
      <xdr:spPr>
        <a:xfrm>
          <a:off x="2527300" y="293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327025</xdr:rowOff>
    </xdr:from>
    <xdr:to>
      <xdr:col>29</xdr:col>
      <xdr:colOff>127000</xdr:colOff>
      <xdr:row>35</xdr:row>
      <xdr:rowOff>340931</xdr:rowOff>
    </xdr:to>
    <xdr:cxnSp macro="">
      <xdr:nvCxnSpPr>
        <xdr:cNvPr id="111" name="直線コネクタ 110"/>
        <xdr:cNvCxnSpPr/>
      </xdr:nvCxnSpPr>
      <xdr:spPr bwMode="auto">
        <a:xfrm flipV="1">
          <a:off x="5003800" y="6937375"/>
          <a:ext cx="6477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340931</xdr:rowOff>
    </xdr:from>
    <xdr:to>
      <xdr:col>26</xdr:col>
      <xdr:colOff>50800</xdr:colOff>
      <xdr:row>36</xdr:row>
      <xdr:rowOff>60116</xdr:rowOff>
    </xdr:to>
    <xdr:cxnSp macro="">
      <xdr:nvCxnSpPr>
        <xdr:cNvPr id="114" name="直線コネクタ 113"/>
        <xdr:cNvCxnSpPr/>
      </xdr:nvCxnSpPr>
      <xdr:spPr bwMode="auto">
        <a:xfrm flipV="1">
          <a:off x="4305300" y="6951281"/>
          <a:ext cx="698500" cy="6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259035</xdr:rowOff>
    </xdr:from>
    <xdr:to>
      <xdr:col>22</xdr:col>
      <xdr:colOff>114300</xdr:colOff>
      <xdr:row>36</xdr:row>
      <xdr:rowOff>60116</xdr:rowOff>
    </xdr:to>
    <xdr:cxnSp macro="">
      <xdr:nvCxnSpPr>
        <xdr:cNvPr id="117" name="直線コネクタ 116"/>
        <xdr:cNvCxnSpPr/>
      </xdr:nvCxnSpPr>
      <xdr:spPr bwMode="auto">
        <a:xfrm>
          <a:off x="3606800" y="6869385"/>
          <a:ext cx="698500" cy="14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158477</xdr:rowOff>
    </xdr:from>
    <xdr:to>
      <xdr:col>22</xdr:col>
      <xdr:colOff>165100</xdr:colOff>
      <xdr:row>37</xdr:row>
      <xdr:rowOff>88627</xdr:rowOff>
    </xdr:to>
    <xdr:sp macro="" textlink="">
      <xdr:nvSpPr>
        <xdr:cNvPr id="118" name="フローチャート: 判断 117"/>
        <xdr:cNvSpPr/>
      </xdr:nvSpPr>
      <xdr:spPr bwMode="auto">
        <a:xfrm>
          <a:off x="4254500" y="711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73404</xdr:rowOff>
    </xdr:from>
    <xdr:ext cx="762000" cy="259045"/>
    <xdr:sp macro="" textlink="">
      <xdr:nvSpPr>
        <xdr:cNvPr id="119" name="テキスト ボックス 118"/>
        <xdr:cNvSpPr txBox="1"/>
      </xdr:nvSpPr>
      <xdr:spPr>
        <a:xfrm>
          <a:off x="3924300" y="719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259035</xdr:rowOff>
    </xdr:from>
    <xdr:to>
      <xdr:col>18</xdr:col>
      <xdr:colOff>177800</xdr:colOff>
      <xdr:row>35</xdr:row>
      <xdr:rowOff>299365</xdr:rowOff>
    </xdr:to>
    <xdr:cxnSp macro="">
      <xdr:nvCxnSpPr>
        <xdr:cNvPr id="120" name="直線コネクタ 119"/>
        <xdr:cNvCxnSpPr/>
      </xdr:nvCxnSpPr>
      <xdr:spPr bwMode="auto">
        <a:xfrm flipV="1">
          <a:off x="2908300" y="6869385"/>
          <a:ext cx="698500" cy="4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132245</xdr:rowOff>
    </xdr:from>
    <xdr:to>
      <xdr:col>19</xdr:col>
      <xdr:colOff>38100</xdr:colOff>
      <xdr:row>37</xdr:row>
      <xdr:rowOff>233845</xdr:rowOff>
    </xdr:to>
    <xdr:sp macro="" textlink="">
      <xdr:nvSpPr>
        <xdr:cNvPr id="121" name="フローチャート: 判断 120"/>
        <xdr:cNvSpPr/>
      </xdr:nvSpPr>
      <xdr:spPr bwMode="auto">
        <a:xfrm>
          <a:off x="3556000" y="7256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218622</xdr:rowOff>
    </xdr:from>
    <xdr:ext cx="762000" cy="259045"/>
    <xdr:sp macro="" textlink="">
      <xdr:nvSpPr>
        <xdr:cNvPr id="122" name="テキスト ボックス 121"/>
        <xdr:cNvSpPr txBox="1"/>
      </xdr:nvSpPr>
      <xdr:spPr>
        <a:xfrm>
          <a:off x="3225800" y="734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123672</xdr:rowOff>
    </xdr:from>
    <xdr:to>
      <xdr:col>15</xdr:col>
      <xdr:colOff>101600</xdr:colOff>
      <xdr:row>37</xdr:row>
      <xdr:rowOff>225272</xdr:rowOff>
    </xdr:to>
    <xdr:sp macro="" textlink="">
      <xdr:nvSpPr>
        <xdr:cNvPr id="123" name="フローチャート: 判断 122"/>
        <xdr:cNvSpPr/>
      </xdr:nvSpPr>
      <xdr:spPr bwMode="auto">
        <a:xfrm>
          <a:off x="2857500" y="7248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210049</xdr:rowOff>
    </xdr:from>
    <xdr:ext cx="762000" cy="259045"/>
    <xdr:sp macro="" textlink="">
      <xdr:nvSpPr>
        <xdr:cNvPr id="124" name="テキスト ボックス 123"/>
        <xdr:cNvSpPr txBox="1"/>
      </xdr:nvSpPr>
      <xdr:spPr>
        <a:xfrm>
          <a:off x="2527300" y="73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276225</xdr:rowOff>
    </xdr:from>
    <xdr:to>
      <xdr:col>29</xdr:col>
      <xdr:colOff>177800</xdr:colOff>
      <xdr:row>36</xdr:row>
      <xdr:rowOff>34925</xdr:rowOff>
    </xdr:to>
    <xdr:sp macro="" textlink="">
      <xdr:nvSpPr>
        <xdr:cNvPr id="130" name="楕円 129"/>
        <xdr:cNvSpPr/>
      </xdr:nvSpPr>
      <xdr:spPr bwMode="auto">
        <a:xfrm>
          <a:off x="5600700" y="688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121302</xdr:rowOff>
    </xdr:from>
    <xdr:ext cx="762000" cy="259045"/>
    <xdr:sp macro="" textlink="">
      <xdr:nvSpPr>
        <xdr:cNvPr id="131" name="人口1人当たり決算額の推移該当値テキスト445"/>
        <xdr:cNvSpPr txBox="1"/>
      </xdr:nvSpPr>
      <xdr:spPr>
        <a:xfrm>
          <a:off x="574040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290131</xdr:rowOff>
    </xdr:from>
    <xdr:to>
      <xdr:col>26</xdr:col>
      <xdr:colOff>101600</xdr:colOff>
      <xdr:row>36</xdr:row>
      <xdr:rowOff>48831</xdr:rowOff>
    </xdr:to>
    <xdr:sp macro="" textlink="">
      <xdr:nvSpPr>
        <xdr:cNvPr id="132" name="楕円 131"/>
        <xdr:cNvSpPr/>
      </xdr:nvSpPr>
      <xdr:spPr bwMode="auto">
        <a:xfrm>
          <a:off x="4953000" y="690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59008</xdr:rowOff>
    </xdr:from>
    <xdr:ext cx="736600" cy="259045"/>
    <xdr:sp macro="" textlink="">
      <xdr:nvSpPr>
        <xdr:cNvPr id="133" name="テキスト ボックス 132"/>
        <xdr:cNvSpPr txBox="1"/>
      </xdr:nvSpPr>
      <xdr:spPr>
        <a:xfrm>
          <a:off x="4622800" y="6669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9316</xdr:rowOff>
    </xdr:from>
    <xdr:to>
      <xdr:col>22</xdr:col>
      <xdr:colOff>165100</xdr:colOff>
      <xdr:row>36</xdr:row>
      <xdr:rowOff>110916</xdr:rowOff>
    </xdr:to>
    <xdr:sp macro="" textlink="">
      <xdr:nvSpPr>
        <xdr:cNvPr id="134" name="楕円 133"/>
        <xdr:cNvSpPr/>
      </xdr:nvSpPr>
      <xdr:spPr bwMode="auto">
        <a:xfrm>
          <a:off x="4254500" y="6962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121093</xdr:rowOff>
    </xdr:from>
    <xdr:ext cx="762000" cy="259045"/>
    <xdr:sp macro="" textlink="">
      <xdr:nvSpPr>
        <xdr:cNvPr id="135" name="テキスト ボックス 134"/>
        <xdr:cNvSpPr txBox="1"/>
      </xdr:nvSpPr>
      <xdr:spPr>
        <a:xfrm>
          <a:off x="3924300" y="673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208235</xdr:rowOff>
    </xdr:from>
    <xdr:to>
      <xdr:col>19</xdr:col>
      <xdr:colOff>38100</xdr:colOff>
      <xdr:row>35</xdr:row>
      <xdr:rowOff>309835</xdr:rowOff>
    </xdr:to>
    <xdr:sp macro="" textlink="">
      <xdr:nvSpPr>
        <xdr:cNvPr id="136" name="楕円 135"/>
        <xdr:cNvSpPr/>
      </xdr:nvSpPr>
      <xdr:spPr bwMode="auto">
        <a:xfrm>
          <a:off x="3556000" y="681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320012</xdr:rowOff>
    </xdr:from>
    <xdr:ext cx="762000" cy="259045"/>
    <xdr:sp macro="" textlink="">
      <xdr:nvSpPr>
        <xdr:cNvPr id="137" name="テキスト ボックス 136"/>
        <xdr:cNvSpPr txBox="1"/>
      </xdr:nvSpPr>
      <xdr:spPr>
        <a:xfrm>
          <a:off x="3225800" y="658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248565</xdr:rowOff>
    </xdr:from>
    <xdr:to>
      <xdr:col>15</xdr:col>
      <xdr:colOff>101600</xdr:colOff>
      <xdr:row>36</xdr:row>
      <xdr:rowOff>7265</xdr:rowOff>
    </xdr:to>
    <xdr:sp macro="" textlink="">
      <xdr:nvSpPr>
        <xdr:cNvPr id="138" name="楕円 137"/>
        <xdr:cNvSpPr/>
      </xdr:nvSpPr>
      <xdr:spPr bwMode="auto">
        <a:xfrm>
          <a:off x="2857500" y="685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17442</xdr:rowOff>
    </xdr:from>
    <xdr:ext cx="762000" cy="259045"/>
    <xdr:sp macro="" textlink="">
      <xdr:nvSpPr>
        <xdr:cNvPr id="139" name="テキスト ボックス 138"/>
        <xdr:cNvSpPr txBox="1"/>
      </xdr:nvSpPr>
      <xdr:spPr>
        <a:xfrm>
          <a:off x="2527300" y="662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45,822
45,290
158.63
28,593,244
27,217,573
746,377
15,402,376
19,044,538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56886</xdr:rowOff>
    </xdr:from>
    <xdr:to>
      <xdr:col>24</xdr:col>
      <xdr:colOff>63500</xdr:colOff>
      <xdr:row>37</xdr:row>
      <xdr:rowOff>74309</xdr:rowOff>
    </xdr:to>
    <xdr:cxnSp macro="">
      <xdr:nvCxnSpPr>
        <xdr:cNvPr id="60" name="直線コネクタ 59"/>
        <xdr:cNvCxnSpPr/>
      </xdr:nvCxnSpPr>
      <xdr:spPr>
        <a:xfrm flipV="1">
          <a:off x="3797300" y="6400536"/>
          <a:ext cx="8382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74309</xdr:rowOff>
    </xdr:from>
    <xdr:to>
      <xdr:col>19</xdr:col>
      <xdr:colOff>177800</xdr:colOff>
      <xdr:row>37</xdr:row>
      <xdr:rowOff>84821</xdr:rowOff>
    </xdr:to>
    <xdr:cxnSp macro="">
      <xdr:nvCxnSpPr>
        <xdr:cNvPr id="63" name="直線コネクタ 62"/>
        <xdr:cNvCxnSpPr/>
      </xdr:nvCxnSpPr>
      <xdr:spPr>
        <a:xfrm flipV="1">
          <a:off x="2908300" y="6417959"/>
          <a:ext cx="889000" cy="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84821</xdr:rowOff>
    </xdr:from>
    <xdr:to>
      <xdr:col>15</xdr:col>
      <xdr:colOff>50800</xdr:colOff>
      <xdr:row>37</xdr:row>
      <xdr:rowOff>121736</xdr:rowOff>
    </xdr:to>
    <xdr:cxnSp macro="">
      <xdr:nvCxnSpPr>
        <xdr:cNvPr id="66" name="直線コネクタ 65"/>
        <xdr:cNvCxnSpPr/>
      </xdr:nvCxnSpPr>
      <xdr:spPr>
        <a:xfrm flipV="1">
          <a:off x="2019300" y="6428471"/>
          <a:ext cx="889000" cy="3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18514</xdr:rowOff>
    </xdr:from>
    <xdr:to>
      <xdr:col>15</xdr:col>
      <xdr:colOff>101600</xdr:colOff>
      <xdr:row>37</xdr:row>
      <xdr:rowOff>120114</xdr:rowOff>
    </xdr:to>
    <xdr:sp macro="" textlink="">
      <xdr:nvSpPr>
        <xdr:cNvPr id="67" name="フローチャート: 判断 66"/>
        <xdr:cNvSpPr/>
      </xdr:nvSpPr>
      <xdr:spPr>
        <a:xfrm>
          <a:off x="2857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136641</xdr:rowOff>
    </xdr:from>
    <xdr:ext cx="534377" cy="259045"/>
    <xdr:sp macro="" textlink="">
      <xdr:nvSpPr>
        <xdr:cNvPr id="68" name="テキスト ボックス 67"/>
        <xdr:cNvSpPr txBox="1"/>
      </xdr:nvSpPr>
      <xdr:spPr>
        <a:xfrm>
          <a:off x="2641111" y="6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120391</xdr:rowOff>
    </xdr:from>
    <xdr:to>
      <xdr:col>10</xdr:col>
      <xdr:colOff>114300</xdr:colOff>
      <xdr:row>37</xdr:row>
      <xdr:rowOff>121736</xdr:rowOff>
    </xdr:to>
    <xdr:cxnSp macro="">
      <xdr:nvCxnSpPr>
        <xdr:cNvPr id="69" name="直線コネクタ 68"/>
        <xdr:cNvCxnSpPr/>
      </xdr:nvCxnSpPr>
      <xdr:spPr>
        <a:xfrm>
          <a:off x="1130300" y="6464041"/>
          <a:ext cx="8890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95381</xdr:rowOff>
    </xdr:from>
    <xdr:to>
      <xdr:col>10</xdr:col>
      <xdr:colOff>165100</xdr:colOff>
      <xdr:row>38</xdr:row>
      <xdr:rowOff>25531</xdr:rowOff>
    </xdr:to>
    <xdr:sp macro="" textlink="">
      <xdr:nvSpPr>
        <xdr:cNvPr id="70" name="フローチャート: 判断 69"/>
        <xdr:cNvSpPr/>
      </xdr:nvSpPr>
      <xdr:spPr>
        <a:xfrm>
          <a:off x="1968500" y="643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16658</xdr:rowOff>
    </xdr:from>
    <xdr:ext cx="534377" cy="259045"/>
    <xdr:sp macro="" textlink="">
      <xdr:nvSpPr>
        <xdr:cNvPr id="71" name="テキスト ボックス 70"/>
        <xdr:cNvSpPr txBox="1"/>
      </xdr:nvSpPr>
      <xdr:spPr>
        <a:xfrm>
          <a:off x="1752111" y="65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97865</xdr:rowOff>
    </xdr:from>
    <xdr:to>
      <xdr:col>6</xdr:col>
      <xdr:colOff>38100</xdr:colOff>
      <xdr:row>38</xdr:row>
      <xdr:rowOff>28015</xdr:rowOff>
    </xdr:to>
    <xdr:sp macro="" textlink="">
      <xdr:nvSpPr>
        <xdr:cNvPr id="72" name="フローチャート: 判断 71"/>
        <xdr:cNvSpPr/>
      </xdr:nvSpPr>
      <xdr:spPr>
        <a:xfrm>
          <a:off x="1079500" y="644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19142</xdr:rowOff>
    </xdr:from>
    <xdr:ext cx="534377" cy="259045"/>
    <xdr:sp macro="" textlink="">
      <xdr:nvSpPr>
        <xdr:cNvPr id="73" name="テキスト ボックス 72"/>
        <xdr:cNvSpPr txBox="1"/>
      </xdr:nvSpPr>
      <xdr:spPr>
        <a:xfrm>
          <a:off x="863111" y="65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6086</xdr:rowOff>
    </xdr:from>
    <xdr:to>
      <xdr:col>24</xdr:col>
      <xdr:colOff>114300</xdr:colOff>
      <xdr:row>37</xdr:row>
      <xdr:rowOff>107686</xdr:rowOff>
    </xdr:to>
    <xdr:sp macro="" textlink="">
      <xdr:nvSpPr>
        <xdr:cNvPr id="79" name="楕円 78"/>
        <xdr:cNvSpPr/>
      </xdr:nvSpPr>
      <xdr:spPr>
        <a:xfrm>
          <a:off x="4584700" y="634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155963</xdr:rowOff>
    </xdr:from>
    <xdr:ext cx="534377" cy="259045"/>
    <xdr:sp macro="" textlink="">
      <xdr:nvSpPr>
        <xdr:cNvPr id="80" name="人件費該当値テキスト"/>
        <xdr:cNvSpPr txBox="1"/>
      </xdr:nvSpPr>
      <xdr:spPr>
        <a:xfrm>
          <a:off x="4686300" y="632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23509</xdr:rowOff>
    </xdr:from>
    <xdr:to>
      <xdr:col>20</xdr:col>
      <xdr:colOff>38100</xdr:colOff>
      <xdr:row>37</xdr:row>
      <xdr:rowOff>125109</xdr:rowOff>
    </xdr:to>
    <xdr:sp macro="" textlink="">
      <xdr:nvSpPr>
        <xdr:cNvPr id="81" name="楕円 80"/>
        <xdr:cNvSpPr/>
      </xdr:nvSpPr>
      <xdr:spPr>
        <a:xfrm>
          <a:off x="3746500" y="63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116236</xdr:rowOff>
    </xdr:from>
    <xdr:ext cx="534377" cy="259045"/>
    <xdr:sp macro="" textlink="">
      <xdr:nvSpPr>
        <xdr:cNvPr id="82" name="テキスト ボックス 81"/>
        <xdr:cNvSpPr txBox="1"/>
      </xdr:nvSpPr>
      <xdr:spPr>
        <a:xfrm>
          <a:off x="3530111" y="645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34021</xdr:rowOff>
    </xdr:from>
    <xdr:to>
      <xdr:col>15</xdr:col>
      <xdr:colOff>101600</xdr:colOff>
      <xdr:row>37</xdr:row>
      <xdr:rowOff>135621</xdr:rowOff>
    </xdr:to>
    <xdr:sp macro="" textlink="">
      <xdr:nvSpPr>
        <xdr:cNvPr id="83" name="楕円 82"/>
        <xdr:cNvSpPr/>
      </xdr:nvSpPr>
      <xdr:spPr>
        <a:xfrm>
          <a:off x="2857500" y="637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126747</xdr:rowOff>
    </xdr:from>
    <xdr:ext cx="534377" cy="259045"/>
    <xdr:sp macro="" textlink="">
      <xdr:nvSpPr>
        <xdr:cNvPr id="84" name="テキスト ボックス 83"/>
        <xdr:cNvSpPr txBox="1"/>
      </xdr:nvSpPr>
      <xdr:spPr>
        <a:xfrm>
          <a:off x="2641111" y="647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70936</xdr:rowOff>
    </xdr:from>
    <xdr:to>
      <xdr:col>10</xdr:col>
      <xdr:colOff>165100</xdr:colOff>
      <xdr:row>38</xdr:row>
      <xdr:rowOff>1086</xdr:rowOff>
    </xdr:to>
    <xdr:sp macro="" textlink="">
      <xdr:nvSpPr>
        <xdr:cNvPr id="85" name="楕円 84"/>
        <xdr:cNvSpPr/>
      </xdr:nvSpPr>
      <xdr:spPr>
        <a:xfrm>
          <a:off x="1968500" y="64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17613</xdr:rowOff>
    </xdr:from>
    <xdr:ext cx="534377" cy="259045"/>
    <xdr:sp macro="" textlink="">
      <xdr:nvSpPr>
        <xdr:cNvPr id="86" name="テキスト ボックス 85"/>
        <xdr:cNvSpPr txBox="1"/>
      </xdr:nvSpPr>
      <xdr:spPr>
        <a:xfrm>
          <a:off x="1752111" y="61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69591</xdr:rowOff>
    </xdr:from>
    <xdr:to>
      <xdr:col>6</xdr:col>
      <xdr:colOff>38100</xdr:colOff>
      <xdr:row>37</xdr:row>
      <xdr:rowOff>171191</xdr:rowOff>
    </xdr:to>
    <xdr:sp macro="" textlink="">
      <xdr:nvSpPr>
        <xdr:cNvPr id="87" name="楕円 86"/>
        <xdr:cNvSpPr/>
      </xdr:nvSpPr>
      <xdr:spPr>
        <a:xfrm>
          <a:off x="1079500" y="64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16268</xdr:rowOff>
    </xdr:from>
    <xdr:ext cx="534377" cy="259045"/>
    <xdr:sp macro="" textlink="">
      <xdr:nvSpPr>
        <xdr:cNvPr id="88" name="テキスト ボックス 87"/>
        <xdr:cNvSpPr txBox="1"/>
      </xdr:nvSpPr>
      <xdr:spPr>
        <a:xfrm>
          <a:off x="863111" y="61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153114</xdr:rowOff>
    </xdr:from>
    <xdr:to>
      <xdr:col>24</xdr:col>
      <xdr:colOff>63500</xdr:colOff>
      <xdr:row>57</xdr:row>
      <xdr:rowOff>10230</xdr:rowOff>
    </xdr:to>
    <xdr:cxnSp macro="">
      <xdr:nvCxnSpPr>
        <xdr:cNvPr id="115" name="直線コネクタ 114"/>
        <xdr:cNvCxnSpPr/>
      </xdr:nvCxnSpPr>
      <xdr:spPr>
        <a:xfrm flipV="1">
          <a:off x="3797300" y="9754314"/>
          <a:ext cx="838200" cy="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10230</xdr:rowOff>
    </xdr:from>
    <xdr:to>
      <xdr:col>19</xdr:col>
      <xdr:colOff>177800</xdr:colOff>
      <xdr:row>57</xdr:row>
      <xdr:rowOff>24933</xdr:rowOff>
    </xdr:to>
    <xdr:cxnSp macro="">
      <xdr:nvCxnSpPr>
        <xdr:cNvPr id="118" name="直線コネクタ 117"/>
        <xdr:cNvCxnSpPr/>
      </xdr:nvCxnSpPr>
      <xdr:spPr>
        <a:xfrm flipV="1">
          <a:off x="2908300" y="9782880"/>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24933</xdr:rowOff>
    </xdr:from>
    <xdr:to>
      <xdr:col>15</xdr:col>
      <xdr:colOff>50800</xdr:colOff>
      <xdr:row>57</xdr:row>
      <xdr:rowOff>29071</xdr:rowOff>
    </xdr:to>
    <xdr:cxnSp macro="">
      <xdr:nvCxnSpPr>
        <xdr:cNvPr id="121" name="直線コネクタ 120"/>
        <xdr:cNvCxnSpPr/>
      </xdr:nvCxnSpPr>
      <xdr:spPr>
        <a:xfrm flipV="1">
          <a:off x="2019300" y="9797583"/>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94098</xdr:rowOff>
    </xdr:from>
    <xdr:to>
      <xdr:col>15</xdr:col>
      <xdr:colOff>101600</xdr:colOff>
      <xdr:row>57</xdr:row>
      <xdr:rowOff>24248</xdr:rowOff>
    </xdr:to>
    <xdr:sp macro="" textlink="">
      <xdr:nvSpPr>
        <xdr:cNvPr id="122" name="フローチャート: 判断 121"/>
        <xdr:cNvSpPr/>
      </xdr:nvSpPr>
      <xdr:spPr>
        <a:xfrm>
          <a:off x="2857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40775</xdr:rowOff>
    </xdr:from>
    <xdr:ext cx="534377" cy="259045"/>
    <xdr:sp macro="" textlink="">
      <xdr:nvSpPr>
        <xdr:cNvPr id="123" name="テキスト ボックス 122"/>
        <xdr:cNvSpPr txBox="1"/>
      </xdr:nvSpPr>
      <xdr:spPr>
        <a:xfrm>
          <a:off x="2641111" y="947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29071</xdr:rowOff>
    </xdr:from>
    <xdr:to>
      <xdr:col>10</xdr:col>
      <xdr:colOff>114300</xdr:colOff>
      <xdr:row>57</xdr:row>
      <xdr:rowOff>44648</xdr:rowOff>
    </xdr:to>
    <xdr:cxnSp macro="">
      <xdr:nvCxnSpPr>
        <xdr:cNvPr id="124" name="直線コネクタ 123"/>
        <xdr:cNvCxnSpPr/>
      </xdr:nvCxnSpPr>
      <xdr:spPr>
        <a:xfrm flipV="1">
          <a:off x="1130300" y="9801721"/>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136801</xdr:rowOff>
    </xdr:from>
    <xdr:to>
      <xdr:col>10</xdr:col>
      <xdr:colOff>165100</xdr:colOff>
      <xdr:row>57</xdr:row>
      <xdr:rowOff>66951</xdr:rowOff>
    </xdr:to>
    <xdr:sp macro="" textlink="">
      <xdr:nvSpPr>
        <xdr:cNvPr id="125" name="フローチャート: 判断 124"/>
        <xdr:cNvSpPr/>
      </xdr:nvSpPr>
      <xdr:spPr>
        <a:xfrm>
          <a:off x="1968500" y="973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83478</xdr:rowOff>
    </xdr:from>
    <xdr:ext cx="534377" cy="259045"/>
    <xdr:sp macro="" textlink="">
      <xdr:nvSpPr>
        <xdr:cNvPr id="126" name="テキスト ボックス 125"/>
        <xdr:cNvSpPr txBox="1"/>
      </xdr:nvSpPr>
      <xdr:spPr>
        <a:xfrm>
          <a:off x="1752111" y="951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149694</xdr:rowOff>
    </xdr:from>
    <xdr:to>
      <xdr:col>6</xdr:col>
      <xdr:colOff>38100</xdr:colOff>
      <xdr:row>57</xdr:row>
      <xdr:rowOff>79844</xdr:rowOff>
    </xdr:to>
    <xdr:sp macro="" textlink="">
      <xdr:nvSpPr>
        <xdr:cNvPr id="127" name="フローチャート: 判断 126"/>
        <xdr:cNvSpPr/>
      </xdr:nvSpPr>
      <xdr:spPr>
        <a:xfrm>
          <a:off x="1079500" y="975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96371</xdr:rowOff>
    </xdr:from>
    <xdr:ext cx="534377" cy="259045"/>
    <xdr:sp macro="" textlink="">
      <xdr:nvSpPr>
        <xdr:cNvPr id="128" name="テキスト ボックス 127"/>
        <xdr:cNvSpPr txBox="1"/>
      </xdr:nvSpPr>
      <xdr:spPr>
        <a:xfrm>
          <a:off x="863111" y="952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102314</xdr:rowOff>
    </xdr:from>
    <xdr:to>
      <xdr:col>24</xdr:col>
      <xdr:colOff>114300</xdr:colOff>
      <xdr:row>57</xdr:row>
      <xdr:rowOff>32464</xdr:rowOff>
    </xdr:to>
    <xdr:sp macro="" textlink="">
      <xdr:nvSpPr>
        <xdr:cNvPr id="134" name="楕円 133"/>
        <xdr:cNvSpPr/>
      </xdr:nvSpPr>
      <xdr:spPr>
        <a:xfrm>
          <a:off x="4584700" y="970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17241</xdr:rowOff>
    </xdr:from>
    <xdr:ext cx="534377" cy="259045"/>
    <xdr:sp macro="" textlink="">
      <xdr:nvSpPr>
        <xdr:cNvPr id="135" name="物件費該当値テキスト"/>
        <xdr:cNvSpPr txBox="1"/>
      </xdr:nvSpPr>
      <xdr:spPr>
        <a:xfrm>
          <a:off x="4686300" y="96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130880</xdr:rowOff>
    </xdr:from>
    <xdr:to>
      <xdr:col>20</xdr:col>
      <xdr:colOff>38100</xdr:colOff>
      <xdr:row>57</xdr:row>
      <xdr:rowOff>61030</xdr:rowOff>
    </xdr:to>
    <xdr:sp macro="" textlink="">
      <xdr:nvSpPr>
        <xdr:cNvPr id="136" name="楕円 135"/>
        <xdr:cNvSpPr/>
      </xdr:nvSpPr>
      <xdr:spPr>
        <a:xfrm>
          <a:off x="3746500" y="97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52157</xdr:rowOff>
    </xdr:from>
    <xdr:ext cx="534377" cy="259045"/>
    <xdr:sp macro="" textlink="">
      <xdr:nvSpPr>
        <xdr:cNvPr id="137" name="テキスト ボックス 136"/>
        <xdr:cNvSpPr txBox="1"/>
      </xdr:nvSpPr>
      <xdr:spPr>
        <a:xfrm>
          <a:off x="3530111" y="98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145583</xdr:rowOff>
    </xdr:from>
    <xdr:to>
      <xdr:col>15</xdr:col>
      <xdr:colOff>101600</xdr:colOff>
      <xdr:row>57</xdr:row>
      <xdr:rowOff>75733</xdr:rowOff>
    </xdr:to>
    <xdr:sp macro="" textlink="">
      <xdr:nvSpPr>
        <xdr:cNvPr id="138" name="楕円 137"/>
        <xdr:cNvSpPr/>
      </xdr:nvSpPr>
      <xdr:spPr>
        <a:xfrm>
          <a:off x="2857500" y="974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66860</xdr:rowOff>
    </xdr:from>
    <xdr:ext cx="534377" cy="259045"/>
    <xdr:sp macro="" textlink="">
      <xdr:nvSpPr>
        <xdr:cNvPr id="139" name="テキスト ボックス 138"/>
        <xdr:cNvSpPr txBox="1"/>
      </xdr:nvSpPr>
      <xdr:spPr>
        <a:xfrm>
          <a:off x="2641111" y="983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149721</xdr:rowOff>
    </xdr:from>
    <xdr:to>
      <xdr:col>10</xdr:col>
      <xdr:colOff>165100</xdr:colOff>
      <xdr:row>57</xdr:row>
      <xdr:rowOff>79871</xdr:rowOff>
    </xdr:to>
    <xdr:sp macro="" textlink="">
      <xdr:nvSpPr>
        <xdr:cNvPr id="140" name="楕円 139"/>
        <xdr:cNvSpPr/>
      </xdr:nvSpPr>
      <xdr:spPr>
        <a:xfrm>
          <a:off x="1968500" y="97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70998</xdr:rowOff>
    </xdr:from>
    <xdr:ext cx="534377" cy="259045"/>
    <xdr:sp macro="" textlink="">
      <xdr:nvSpPr>
        <xdr:cNvPr id="141" name="テキスト ボックス 140"/>
        <xdr:cNvSpPr txBox="1"/>
      </xdr:nvSpPr>
      <xdr:spPr>
        <a:xfrm>
          <a:off x="1752111" y="98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165298</xdr:rowOff>
    </xdr:from>
    <xdr:to>
      <xdr:col>6</xdr:col>
      <xdr:colOff>38100</xdr:colOff>
      <xdr:row>57</xdr:row>
      <xdr:rowOff>95448</xdr:rowOff>
    </xdr:to>
    <xdr:sp macro="" textlink="">
      <xdr:nvSpPr>
        <xdr:cNvPr id="142" name="楕円 141"/>
        <xdr:cNvSpPr/>
      </xdr:nvSpPr>
      <xdr:spPr>
        <a:xfrm>
          <a:off x="1079500" y="97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86575</xdr:rowOff>
    </xdr:from>
    <xdr:ext cx="534377" cy="259045"/>
    <xdr:sp macro="" textlink="">
      <xdr:nvSpPr>
        <xdr:cNvPr id="143" name="テキスト ボックス 142"/>
        <xdr:cNvSpPr txBox="1"/>
      </xdr:nvSpPr>
      <xdr:spPr>
        <a:xfrm>
          <a:off x="863111" y="98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58432</xdr:rowOff>
    </xdr:from>
    <xdr:to>
      <xdr:col>24</xdr:col>
      <xdr:colOff>63500</xdr:colOff>
      <xdr:row>78</xdr:row>
      <xdr:rowOff>68399</xdr:rowOff>
    </xdr:to>
    <xdr:cxnSp macro="">
      <xdr:nvCxnSpPr>
        <xdr:cNvPr id="170" name="直線コネクタ 169"/>
        <xdr:cNvCxnSpPr/>
      </xdr:nvCxnSpPr>
      <xdr:spPr>
        <a:xfrm flipV="1">
          <a:off x="3797300" y="13431532"/>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68399</xdr:rowOff>
    </xdr:from>
    <xdr:to>
      <xdr:col>19</xdr:col>
      <xdr:colOff>177800</xdr:colOff>
      <xdr:row>78</xdr:row>
      <xdr:rowOff>84882</xdr:rowOff>
    </xdr:to>
    <xdr:cxnSp macro="">
      <xdr:nvCxnSpPr>
        <xdr:cNvPr id="173" name="直線コネクタ 172"/>
        <xdr:cNvCxnSpPr/>
      </xdr:nvCxnSpPr>
      <xdr:spPr>
        <a:xfrm flipV="1">
          <a:off x="2908300" y="13441499"/>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76972</xdr:rowOff>
    </xdr:from>
    <xdr:to>
      <xdr:col>15</xdr:col>
      <xdr:colOff>50800</xdr:colOff>
      <xdr:row>78</xdr:row>
      <xdr:rowOff>84882</xdr:rowOff>
    </xdr:to>
    <xdr:cxnSp macro="">
      <xdr:nvCxnSpPr>
        <xdr:cNvPr id="176" name="直線コネクタ 175"/>
        <xdr:cNvCxnSpPr/>
      </xdr:nvCxnSpPr>
      <xdr:spPr>
        <a:xfrm>
          <a:off x="2019300" y="13450072"/>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77" name="フローチャート: 判断 176"/>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78" name="テキスト ボックス 177"/>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76972</xdr:rowOff>
    </xdr:from>
    <xdr:to>
      <xdr:col>10</xdr:col>
      <xdr:colOff>114300</xdr:colOff>
      <xdr:row>78</xdr:row>
      <xdr:rowOff>81476</xdr:rowOff>
    </xdr:to>
    <xdr:cxnSp macro="">
      <xdr:nvCxnSpPr>
        <xdr:cNvPr id="179" name="直線コネクタ 178"/>
        <xdr:cNvCxnSpPr/>
      </xdr:nvCxnSpPr>
      <xdr:spPr>
        <a:xfrm flipV="1">
          <a:off x="1130300" y="13450072"/>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171425</xdr:rowOff>
    </xdr:from>
    <xdr:to>
      <xdr:col>10</xdr:col>
      <xdr:colOff>165100</xdr:colOff>
      <xdr:row>78</xdr:row>
      <xdr:rowOff>101575</xdr:rowOff>
    </xdr:to>
    <xdr:sp macro="" textlink="">
      <xdr:nvSpPr>
        <xdr:cNvPr id="180" name="フローチャート: 判断 179"/>
        <xdr:cNvSpPr/>
      </xdr:nvSpPr>
      <xdr:spPr>
        <a:xfrm>
          <a:off x="1968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118102</xdr:rowOff>
    </xdr:from>
    <xdr:ext cx="469744" cy="259045"/>
    <xdr:sp macro="" textlink="">
      <xdr:nvSpPr>
        <xdr:cNvPr id="181" name="テキスト ボックス 180"/>
        <xdr:cNvSpPr txBox="1"/>
      </xdr:nvSpPr>
      <xdr:spPr>
        <a:xfrm>
          <a:off x="1784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167149</xdr:rowOff>
    </xdr:from>
    <xdr:to>
      <xdr:col>6</xdr:col>
      <xdr:colOff>38100</xdr:colOff>
      <xdr:row>78</xdr:row>
      <xdr:rowOff>97299</xdr:rowOff>
    </xdr:to>
    <xdr:sp macro="" textlink="">
      <xdr:nvSpPr>
        <xdr:cNvPr id="182" name="フローチャート: 判断 181"/>
        <xdr:cNvSpPr/>
      </xdr:nvSpPr>
      <xdr:spPr>
        <a:xfrm>
          <a:off x="1079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113826</xdr:rowOff>
    </xdr:from>
    <xdr:ext cx="469744" cy="259045"/>
    <xdr:sp macro="" textlink="">
      <xdr:nvSpPr>
        <xdr:cNvPr id="183" name="テキスト ボックス 182"/>
        <xdr:cNvSpPr txBox="1"/>
      </xdr:nvSpPr>
      <xdr:spPr>
        <a:xfrm>
          <a:off x="895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7632</xdr:rowOff>
    </xdr:from>
    <xdr:to>
      <xdr:col>24</xdr:col>
      <xdr:colOff>114300</xdr:colOff>
      <xdr:row>78</xdr:row>
      <xdr:rowOff>109232</xdr:rowOff>
    </xdr:to>
    <xdr:sp macro="" textlink="">
      <xdr:nvSpPr>
        <xdr:cNvPr id="189" name="楕円 188"/>
        <xdr:cNvSpPr/>
      </xdr:nvSpPr>
      <xdr:spPr>
        <a:xfrm>
          <a:off x="4584700" y="13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94009</xdr:rowOff>
    </xdr:from>
    <xdr:ext cx="469744" cy="259045"/>
    <xdr:sp macro="" textlink="">
      <xdr:nvSpPr>
        <xdr:cNvPr id="190" name="維持補修費該当値テキスト"/>
        <xdr:cNvSpPr txBox="1"/>
      </xdr:nvSpPr>
      <xdr:spPr>
        <a:xfrm>
          <a:off x="4686300" y="1329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17599</xdr:rowOff>
    </xdr:from>
    <xdr:to>
      <xdr:col>20</xdr:col>
      <xdr:colOff>38100</xdr:colOff>
      <xdr:row>78</xdr:row>
      <xdr:rowOff>119199</xdr:rowOff>
    </xdr:to>
    <xdr:sp macro="" textlink="">
      <xdr:nvSpPr>
        <xdr:cNvPr id="191" name="楕円 190"/>
        <xdr:cNvSpPr/>
      </xdr:nvSpPr>
      <xdr:spPr>
        <a:xfrm>
          <a:off x="3746500" y="133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110326</xdr:rowOff>
    </xdr:from>
    <xdr:ext cx="469744" cy="259045"/>
    <xdr:sp macro="" textlink="">
      <xdr:nvSpPr>
        <xdr:cNvPr id="192" name="テキスト ボックス 191"/>
        <xdr:cNvSpPr txBox="1"/>
      </xdr:nvSpPr>
      <xdr:spPr>
        <a:xfrm>
          <a:off x="3562428" y="13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34082</xdr:rowOff>
    </xdr:from>
    <xdr:to>
      <xdr:col>15</xdr:col>
      <xdr:colOff>101600</xdr:colOff>
      <xdr:row>78</xdr:row>
      <xdr:rowOff>135682</xdr:rowOff>
    </xdr:to>
    <xdr:sp macro="" textlink="">
      <xdr:nvSpPr>
        <xdr:cNvPr id="193" name="楕円 192"/>
        <xdr:cNvSpPr/>
      </xdr:nvSpPr>
      <xdr:spPr>
        <a:xfrm>
          <a:off x="28575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126809</xdr:rowOff>
    </xdr:from>
    <xdr:ext cx="469744" cy="259045"/>
    <xdr:sp macro="" textlink="">
      <xdr:nvSpPr>
        <xdr:cNvPr id="194" name="テキスト ボックス 193"/>
        <xdr:cNvSpPr txBox="1"/>
      </xdr:nvSpPr>
      <xdr:spPr>
        <a:xfrm>
          <a:off x="2673428" y="1349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26172</xdr:rowOff>
    </xdr:from>
    <xdr:to>
      <xdr:col>10</xdr:col>
      <xdr:colOff>165100</xdr:colOff>
      <xdr:row>78</xdr:row>
      <xdr:rowOff>127772</xdr:rowOff>
    </xdr:to>
    <xdr:sp macro="" textlink="">
      <xdr:nvSpPr>
        <xdr:cNvPr id="195" name="楕円 194"/>
        <xdr:cNvSpPr/>
      </xdr:nvSpPr>
      <xdr:spPr>
        <a:xfrm>
          <a:off x="1968500" y="13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118899</xdr:rowOff>
    </xdr:from>
    <xdr:ext cx="469744" cy="259045"/>
    <xdr:sp macro="" textlink="">
      <xdr:nvSpPr>
        <xdr:cNvPr id="196" name="テキスト ボックス 195"/>
        <xdr:cNvSpPr txBox="1"/>
      </xdr:nvSpPr>
      <xdr:spPr>
        <a:xfrm>
          <a:off x="1784428" y="1349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30676</xdr:rowOff>
    </xdr:from>
    <xdr:to>
      <xdr:col>6</xdr:col>
      <xdr:colOff>38100</xdr:colOff>
      <xdr:row>78</xdr:row>
      <xdr:rowOff>132276</xdr:rowOff>
    </xdr:to>
    <xdr:sp macro="" textlink="">
      <xdr:nvSpPr>
        <xdr:cNvPr id="197" name="楕円 196"/>
        <xdr:cNvSpPr/>
      </xdr:nvSpPr>
      <xdr:spPr>
        <a:xfrm>
          <a:off x="1079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123403</xdr:rowOff>
    </xdr:from>
    <xdr:ext cx="469744" cy="259045"/>
    <xdr:sp macro="" textlink="">
      <xdr:nvSpPr>
        <xdr:cNvPr id="198" name="テキスト ボックス 197"/>
        <xdr:cNvSpPr txBox="1"/>
      </xdr:nvSpPr>
      <xdr:spPr>
        <a:xfrm>
          <a:off x="895428" y="134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166942</xdr:rowOff>
    </xdr:from>
    <xdr:to>
      <xdr:col>24</xdr:col>
      <xdr:colOff>63500</xdr:colOff>
      <xdr:row>97</xdr:row>
      <xdr:rowOff>103474</xdr:rowOff>
    </xdr:to>
    <xdr:cxnSp macro="">
      <xdr:nvCxnSpPr>
        <xdr:cNvPr id="228" name="直線コネクタ 227"/>
        <xdr:cNvCxnSpPr/>
      </xdr:nvCxnSpPr>
      <xdr:spPr>
        <a:xfrm>
          <a:off x="3797300" y="16626142"/>
          <a:ext cx="838200" cy="10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166942</xdr:rowOff>
    </xdr:from>
    <xdr:to>
      <xdr:col>19</xdr:col>
      <xdr:colOff>177800</xdr:colOff>
      <xdr:row>97</xdr:row>
      <xdr:rowOff>161220</xdr:rowOff>
    </xdr:to>
    <xdr:cxnSp macro="">
      <xdr:nvCxnSpPr>
        <xdr:cNvPr id="231" name="直線コネクタ 230"/>
        <xdr:cNvCxnSpPr/>
      </xdr:nvCxnSpPr>
      <xdr:spPr>
        <a:xfrm flipV="1">
          <a:off x="2908300" y="16626142"/>
          <a:ext cx="889000" cy="16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161220</xdr:rowOff>
    </xdr:from>
    <xdr:to>
      <xdr:col>15</xdr:col>
      <xdr:colOff>50800</xdr:colOff>
      <xdr:row>98</xdr:row>
      <xdr:rowOff>19106</xdr:rowOff>
    </xdr:to>
    <xdr:cxnSp macro="">
      <xdr:nvCxnSpPr>
        <xdr:cNvPr id="234" name="直線コネクタ 233"/>
        <xdr:cNvCxnSpPr/>
      </xdr:nvCxnSpPr>
      <xdr:spPr>
        <a:xfrm flipV="1">
          <a:off x="2019300" y="16791870"/>
          <a:ext cx="8890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80480</xdr:rowOff>
    </xdr:from>
    <xdr:to>
      <xdr:col>15</xdr:col>
      <xdr:colOff>101600</xdr:colOff>
      <xdr:row>98</xdr:row>
      <xdr:rowOff>10630</xdr:rowOff>
    </xdr:to>
    <xdr:sp macro="" textlink="">
      <xdr:nvSpPr>
        <xdr:cNvPr id="235" name="フローチャート: 判断 234"/>
        <xdr:cNvSpPr/>
      </xdr:nvSpPr>
      <xdr:spPr>
        <a:xfrm>
          <a:off x="2857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27157</xdr:rowOff>
    </xdr:from>
    <xdr:ext cx="534377" cy="259045"/>
    <xdr:sp macro="" textlink="">
      <xdr:nvSpPr>
        <xdr:cNvPr id="236" name="テキスト ボックス 235"/>
        <xdr:cNvSpPr txBox="1"/>
      </xdr:nvSpPr>
      <xdr:spPr>
        <a:xfrm>
          <a:off x="2641111" y="164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19106</xdr:rowOff>
    </xdr:from>
    <xdr:to>
      <xdr:col>10</xdr:col>
      <xdr:colOff>114300</xdr:colOff>
      <xdr:row>98</xdr:row>
      <xdr:rowOff>53967</xdr:rowOff>
    </xdr:to>
    <xdr:cxnSp macro="">
      <xdr:nvCxnSpPr>
        <xdr:cNvPr id="237" name="直線コネクタ 236"/>
        <xdr:cNvCxnSpPr/>
      </xdr:nvCxnSpPr>
      <xdr:spPr>
        <a:xfrm flipV="1">
          <a:off x="1130300" y="16821206"/>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77310</xdr:rowOff>
    </xdr:from>
    <xdr:to>
      <xdr:col>10</xdr:col>
      <xdr:colOff>165100</xdr:colOff>
      <xdr:row>98</xdr:row>
      <xdr:rowOff>7460</xdr:rowOff>
    </xdr:to>
    <xdr:sp macro="" textlink="">
      <xdr:nvSpPr>
        <xdr:cNvPr id="238" name="フローチャート: 判断 237"/>
        <xdr:cNvSpPr/>
      </xdr:nvSpPr>
      <xdr:spPr>
        <a:xfrm>
          <a:off x="1968500" y="1670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23987</xdr:rowOff>
    </xdr:from>
    <xdr:ext cx="534377" cy="259045"/>
    <xdr:sp macro="" textlink="">
      <xdr:nvSpPr>
        <xdr:cNvPr id="239" name="テキスト ボックス 238"/>
        <xdr:cNvSpPr txBox="1"/>
      </xdr:nvSpPr>
      <xdr:spPr>
        <a:xfrm>
          <a:off x="1752111" y="1648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107006</xdr:rowOff>
    </xdr:from>
    <xdr:to>
      <xdr:col>6</xdr:col>
      <xdr:colOff>38100</xdr:colOff>
      <xdr:row>98</xdr:row>
      <xdr:rowOff>37156</xdr:rowOff>
    </xdr:to>
    <xdr:sp macro="" textlink="">
      <xdr:nvSpPr>
        <xdr:cNvPr id="240" name="フローチャート: 判断 239"/>
        <xdr:cNvSpPr/>
      </xdr:nvSpPr>
      <xdr:spPr>
        <a:xfrm>
          <a:off x="1079500" y="1673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53683</xdr:rowOff>
    </xdr:from>
    <xdr:ext cx="534377" cy="259045"/>
    <xdr:sp macro="" textlink="">
      <xdr:nvSpPr>
        <xdr:cNvPr id="241" name="テキスト ボックス 240"/>
        <xdr:cNvSpPr txBox="1"/>
      </xdr:nvSpPr>
      <xdr:spPr>
        <a:xfrm>
          <a:off x="863111" y="165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52674</xdr:rowOff>
    </xdr:from>
    <xdr:to>
      <xdr:col>24</xdr:col>
      <xdr:colOff>114300</xdr:colOff>
      <xdr:row>97</xdr:row>
      <xdr:rowOff>154274</xdr:rowOff>
    </xdr:to>
    <xdr:sp macro="" textlink="">
      <xdr:nvSpPr>
        <xdr:cNvPr id="247" name="楕円 246"/>
        <xdr:cNvSpPr/>
      </xdr:nvSpPr>
      <xdr:spPr>
        <a:xfrm>
          <a:off x="4584700" y="166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139051</xdr:rowOff>
    </xdr:from>
    <xdr:ext cx="534377" cy="259045"/>
    <xdr:sp macro="" textlink="">
      <xdr:nvSpPr>
        <xdr:cNvPr id="248" name="扶助費該当値テキスト"/>
        <xdr:cNvSpPr txBox="1"/>
      </xdr:nvSpPr>
      <xdr:spPr>
        <a:xfrm>
          <a:off x="4686300" y="165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116142</xdr:rowOff>
    </xdr:from>
    <xdr:to>
      <xdr:col>20</xdr:col>
      <xdr:colOff>38100</xdr:colOff>
      <xdr:row>97</xdr:row>
      <xdr:rowOff>46292</xdr:rowOff>
    </xdr:to>
    <xdr:sp macro="" textlink="">
      <xdr:nvSpPr>
        <xdr:cNvPr id="249" name="楕円 248"/>
        <xdr:cNvSpPr/>
      </xdr:nvSpPr>
      <xdr:spPr>
        <a:xfrm>
          <a:off x="3746500" y="165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37419</xdr:rowOff>
    </xdr:from>
    <xdr:ext cx="599010" cy="259045"/>
    <xdr:sp macro="" textlink="">
      <xdr:nvSpPr>
        <xdr:cNvPr id="250" name="テキスト ボックス 249"/>
        <xdr:cNvSpPr txBox="1"/>
      </xdr:nvSpPr>
      <xdr:spPr>
        <a:xfrm>
          <a:off x="3497795" y="1666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110420</xdr:rowOff>
    </xdr:from>
    <xdr:to>
      <xdr:col>15</xdr:col>
      <xdr:colOff>101600</xdr:colOff>
      <xdr:row>98</xdr:row>
      <xdr:rowOff>40570</xdr:rowOff>
    </xdr:to>
    <xdr:sp macro="" textlink="">
      <xdr:nvSpPr>
        <xdr:cNvPr id="251" name="楕円 250"/>
        <xdr:cNvSpPr/>
      </xdr:nvSpPr>
      <xdr:spPr>
        <a:xfrm>
          <a:off x="2857500" y="167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31697</xdr:rowOff>
    </xdr:from>
    <xdr:ext cx="534377" cy="259045"/>
    <xdr:sp macro="" textlink="">
      <xdr:nvSpPr>
        <xdr:cNvPr id="252" name="テキスト ボックス 251"/>
        <xdr:cNvSpPr txBox="1"/>
      </xdr:nvSpPr>
      <xdr:spPr>
        <a:xfrm>
          <a:off x="2641111" y="1683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139756</xdr:rowOff>
    </xdr:from>
    <xdr:to>
      <xdr:col>10</xdr:col>
      <xdr:colOff>165100</xdr:colOff>
      <xdr:row>98</xdr:row>
      <xdr:rowOff>69906</xdr:rowOff>
    </xdr:to>
    <xdr:sp macro="" textlink="">
      <xdr:nvSpPr>
        <xdr:cNvPr id="253" name="楕円 252"/>
        <xdr:cNvSpPr/>
      </xdr:nvSpPr>
      <xdr:spPr>
        <a:xfrm>
          <a:off x="1968500" y="167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61033</xdr:rowOff>
    </xdr:from>
    <xdr:ext cx="534377" cy="259045"/>
    <xdr:sp macro="" textlink="">
      <xdr:nvSpPr>
        <xdr:cNvPr id="254" name="テキスト ボックス 253"/>
        <xdr:cNvSpPr txBox="1"/>
      </xdr:nvSpPr>
      <xdr:spPr>
        <a:xfrm>
          <a:off x="1752111" y="1686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3167</xdr:rowOff>
    </xdr:from>
    <xdr:to>
      <xdr:col>6</xdr:col>
      <xdr:colOff>38100</xdr:colOff>
      <xdr:row>98</xdr:row>
      <xdr:rowOff>104767</xdr:rowOff>
    </xdr:to>
    <xdr:sp macro="" textlink="">
      <xdr:nvSpPr>
        <xdr:cNvPr id="255" name="楕円 254"/>
        <xdr:cNvSpPr/>
      </xdr:nvSpPr>
      <xdr:spPr>
        <a:xfrm>
          <a:off x="1079500" y="168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95894</xdr:rowOff>
    </xdr:from>
    <xdr:ext cx="534377" cy="259045"/>
    <xdr:sp macro="" textlink="">
      <xdr:nvSpPr>
        <xdr:cNvPr id="256" name="テキスト ボックス 255"/>
        <xdr:cNvSpPr txBox="1"/>
      </xdr:nvSpPr>
      <xdr:spPr>
        <a:xfrm>
          <a:off x="863111" y="1689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160114</xdr:rowOff>
    </xdr:from>
    <xdr:to>
      <xdr:col>55</xdr:col>
      <xdr:colOff>0</xdr:colOff>
      <xdr:row>36</xdr:row>
      <xdr:rowOff>62712</xdr:rowOff>
    </xdr:to>
    <xdr:cxnSp macro="">
      <xdr:nvCxnSpPr>
        <xdr:cNvPr id="283" name="直線コネクタ 282"/>
        <xdr:cNvCxnSpPr/>
      </xdr:nvCxnSpPr>
      <xdr:spPr>
        <a:xfrm flipV="1">
          <a:off x="9639300" y="6160864"/>
          <a:ext cx="8382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118769</xdr:rowOff>
    </xdr:from>
    <xdr:to>
      <xdr:col>50</xdr:col>
      <xdr:colOff>114300</xdr:colOff>
      <xdr:row>36</xdr:row>
      <xdr:rowOff>62712</xdr:rowOff>
    </xdr:to>
    <xdr:cxnSp macro="">
      <xdr:nvCxnSpPr>
        <xdr:cNvPr id="286" name="直線コネクタ 285"/>
        <xdr:cNvCxnSpPr/>
      </xdr:nvCxnSpPr>
      <xdr:spPr>
        <a:xfrm>
          <a:off x="8750300" y="5776619"/>
          <a:ext cx="889000" cy="4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118769</xdr:rowOff>
    </xdr:from>
    <xdr:to>
      <xdr:col>45</xdr:col>
      <xdr:colOff>177800</xdr:colOff>
      <xdr:row>37</xdr:row>
      <xdr:rowOff>13321</xdr:rowOff>
    </xdr:to>
    <xdr:cxnSp macro="">
      <xdr:nvCxnSpPr>
        <xdr:cNvPr id="289" name="直線コネクタ 288"/>
        <xdr:cNvCxnSpPr/>
      </xdr:nvCxnSpPr>
      <xdr:spPr>
        <a:xfrm flipV="1">
          <a:off x="7861300" y="5776619"/>
          <a:ext cx="889000" cy="5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0" name="フローチャート: 判断 289"/>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18525</xdr:rowOff>
    </xdr:from>
    <xdr:ext cx="599010" cy="259045"/>
    <xdr:sp macro="" textlink="">
      <xdr:nvSpPr>
        <xdr:cNvPr id="291" name="テキスト ボックス 290"/>
        <xdr:cNvSpPr txBox="1"/>
      </xdr:nvSpPr>
      <xdr:spPr>
        <a:xfrm>
          <a:off x="8450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8694</xdr:rowOff>
    </xdr:from>
    <xdr:to>
      <xdr:col>41</xdr:col>
      <xdr:colOff>50800</xdr:colOff>
      <xdr:row>37</xdr:row>
      <xdr:rowOff>13321</xdr:rowOff>
    </xdr:to>
    <xdr:cxnSp macro="">
      <xdr:nvCxnSpPr>
        <xdr:cNvPr id="292" name="直線コネクタ 291"/>
        <xdr:cNvCxnSpPr/>
      </xdr:nvCxnSpPr>
      <xdr:spPr>
        <a:xfrm>
          <a:off x="6972300" y="6352344"/>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34644</xdr:rowOff>
    </xdr:from>
    <xdr:to>
      <xdr:col>41</xdr:col>
      <xdr:colOff>101600</xdr:colOff>
      <xdr:row>37</xdr:row>
      <xdr:rowOff>136244</xdr:rowOff>
    </xdr:to>
    <xdr:sp macro="" textlink="">
      <xdr:nvSpPr>
        <xdr:cNvPr id="293" name="フローチャート: 判断 292"/>
        <xdr:cNvSpPr/>
      </xdr:nvSpPr>
      <xdr:spPr>
        <a:xfrm>
          <a:off x="7810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127371</xdr:rowOff>
    </xdr:from>
    <xdr:ext cx="534377" cy="259045"/>
    <xdr:sp macro="" textlink="">
      <xdr:nvSpPr>
        <xdr:cNvPr id="294" name="テキスト ボックス 293"/>
        <xdr:cNvSpPr txBox="1"/>
      </xdr:nvSpPr>
      <xdr:spPr>
        <a:xfrm>
          <a:off x="7594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53494</xdr:rowOff>
    </xdr:from>
    <xdr:to>
      <xdr:col>36</xdr:col>
      <xdr:colOff>165100</xdr:colOff>
      <xdr:row>37</xdr:row>
      <xdr:rowOff>155094</xdr:rowOff>
    </xdr:to>
    <xdr:sp macro="" textlink="">
      <xdr:nvSpPr>
        <xdr:cNvPr id="295" name="フローチャート: 判断 294"/>
        <xdr:cNvSpPr/>
      </xdr:nvSpPr>
      <xdr:spPr>
        <a:xfrm>
          <a:off x="6921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146221</xdr:rowOff>
    </xdr:from>
    <xdr:ext cx="534377" cy="259045"/>
    <xdr:sp macro="" textlink="">
      <xdr:nvSpPr>
        <xdr:cNvPr id="296" name="テキスト ボックス 295"/>
        <xdr:cNvSpPr txBox="1"/>
      </xdr:nvSpPr>
      <xdr:spPr>
        <a:xfrm>
          <a:off x="6705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109314</xdr:rowOff>
    </xdr:from>
    <xdr:to>
      <xdr:col>55</xdr:col>
      <xdr:colOff>50800</xdr:colOff>
      <xdr:row>36</xdr:row>
      <xdr:rowOff>39464</xdr:rowOff>
    </xdr:to>
    <xdr:sp macro="" textlink="">
      <xdr:nvSpPr>
        <xdr:cNvPr id="302" name="楕円 301"/>
        <xdr:cNvSpPr/>
      </xdr:nvSpPr>
      <xdr:spPr>
        <a:xfrm>
          <a:off x="10426700" y="61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132191</xdr:rowOff>
    </xdr:from>
    <xdr:ext cx="599010" cy="259045"/>
    <xdr:sp macro="" textlink="">
      <xdr:nvSpPr>
        <xdr:cNvPr id="303" name="補助費等該当値テキスト"/>
        <xdr:cNvSpPr txBox="1"/>
      </xdr:nvSpPr>
      <xdr:spPr>
        <a:xfrm>
          <a:off x="10528300" y="596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11912</xdr:rowOff>
    </xdr:from>
    <xdr:to>
      <xdr:col>50</xdr:col>
      <xdr:colOff>165100</xdr:colOff>
      <xdr:row>36</xdr:row>
      <xdr:rowOff>113512</xdr:rowOff>
    </xdr:to>
    <xdr:sp macro="" textlink="">
      <xdr:nvSpPr>
        <xdr:cNvPr id="304" name="楕円 303"/>
        <xdr:cNvSpPr/>
      </xdr:nvSpPr>
      <xdr:spPr>
        <a:xfrm>
          <a:off x="9588500" y="61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130039</xdr:rowOff>
    </xdr:from>
    <xdr:ext cx="534377" cy="259045"/>
    <xdr:sp macro="" textlink="">
      <xdr:nvSpPr>
        <xdr:cNvPr id="305" name="テキスト ボックス 304"/>
        <xdr:cNvSpPr txBox="1"/>
      </xdr:nvSpPr>
      <xdr:spPr>
        <a:xfrm>
          <a:off x="9372111" y="59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67969</xdr:rowOff>
    </xdr:from>
    <xdr:to>
      <xdr:col>46</xdr:col>
      <xdr:colOff>38100</xdr:colOff>
      <xdr:row>33</xdr:row>
      <xdr:rowOff>169569</xdr:rowOff>
    </xdr:to>
    <xdr:sp macro="" textlink="">
      <xdr:nvSpPr>
        <xdr:cNvPr id="306" name="楕円 305"/>
        <xdr:cNvSpPr/>
      </xdr:nvSpPr>
      <xdr:spPr>
        <a:xfrm>
          <a:off x="8699500" y="57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14646</xdr:rowOff>
    </xdr:from>
    <xdr:ext cx="599010" cy="259045"/>
    <xdr:sp macro="" textlink="">
      <xdr:nvSpPr>
        <xdr:cNvPr id="307" name="テキスト ボックス 306"/>
        <xdr:cNvSpPr txBox="1"/>
      </xdr:nvSpPr>
      <xdr:spPr>
        <a:xfrm>
          <a:off x="8450795" y="550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133971</xdr:rowOff>
    </xdr:from>
    <xdr:to>
      <xdr:col>41</xdr:col>
      <xdr:colOff>101600</xdr:colOff>
      <xdr:row>37</xdr:row>
      <xdr:rowOff>64121</xdr:rowOff>
    </xdr:to>
    <xdr:sp macro="" textlink="">
      <xdr:nvSpPr>
        <xdr:cNvPr id="308" name="楕円 307"/>
        <xdr:cNvSpPr/>
      </xdr:nvSpPr>
      <xdr:spPr>
        <a:xfrm>
          <a:off x="7810500" y="63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80648</xdr:rowOff>
    </xdr:from>
    <xdr:ext cx="534377" cy="259045"/>
    <xdr:sp macro="" textlink="">
      <xdr:nvSpPr>
        <xdr:cNvPr id="309" name="テキスト ボックス 308"/>
        <xdr:cNvSpPr txBox="1"/>
      </xdr:nvSpPr>
      <xdr:spPr>
        <a:xfrm>
          <a:off x="7594111" y="60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129344</xdr:rowOff>
    </xdr:from>
    <xdr:to>
      <xdr:col>36</xdr:col>
      <xdr:colOff>165100</xdr:colOff>
      <xdr:row>37</xdr:row>
      <xdr:rowOff>59494</xdr:rowOff>
    </xdr:to>
    <xdr:sp macro="" textlink="">
      <xdr:nvSpPr>
        <xdr:cNvPr id="310" name="楕円 309"/>
        <xdr:cNvSpPr/>
      </xdr:nvSpPr>
      <xdr:spPr>
        <a:xfrm>
          <a:off x="6921500" y="630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76021</xdr:rowOff>
    </xdr:from>
    <xdr:ext cx="534377" cy="259045"/>
    <xdr:sp macro="" textlink="">
      <xdr:nvSpPr>
        <xdr:cNvPr id="311" name="テキスト ボックス 310"/>
        <xdr:cNvSpPr txBox="1"/>
      </xdr:nvSpPr>
      <xdr:spPr>
        <a:xfrm>
          <a:off x="6705111" y="607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68821</xdr:rowOff>
    </xdr:from>
    <xdr:to>
      <xdr:col>55</xdr:col>
      <xdr:colOff>0</xdr:colOff>
      <xdr:row>57</xdr:row>
      <xdr:rowOff>73868</xdr:rowOff>
    </xdr:to>
    <xdr:cxnSp macro="">
      <xdr:nvCxnSpPr>
        <xdr:cNvPr id="338" name="直線コネクタ 337"/>
        <xdr:cNvCxnSpPr/>
      </xdr:nvCxnSpPr>
      <xdr:spPr>
        <a:xfrm>
          <a:off x="9639300" y="9841471"/>
          <a:ext cx="8382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65748</xdr:rowOff>
    </xdr:from>
    <xdr:to>
      <xdr:col>50</xdr:col>
      <xdr:colOff>114300</xdr:colOff>
      <xdr:row>57</xdr:row>
      <xdr:rowOff>68821</xdr:rowOff>
    </xdr:to>
    <xdr:cxnSp macro="">
      <xdr:nvCxnSpPr>
        <xdr:cNvPr id="341" name="直線コネクタ 340"/>
        <xdr:cNvCxnSpPr/>
      </xdr:nvCxnSpPr>
      <xdr:spPr>
        <a:xfrm>
          <a:off x="8750300" y="9838398"/>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65748</xdr:rowOff>
    </xdr:from>
    <xdr:to>
      <xdr:col>45</xdr:col>
      <xdr:colOff>177800</xdr:colOff>
      <xdr:row>57</xdr:row>
      <xdr:rowOff>136980</xdr:rowOff>
    </xdr:to>
    <xdr:cxnSp macro="">
      <xdr:nvCxnSpPr>
        <xdr:cNvPr id="344" name="直線コネクタ 343"/>
        <xdr:cNvCxnSpPr/>
      </xdr:nvCxnSpPr>
      <xdr:spPr>
        <a:xfrm flipV="1">
          <a:off x="7861300" y="9838398"/>
          <a:ext cx="889000" cy="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82741</xdr:rowOff>
    </xdr:from>
    <xdr:to>
      <xdr:col>46</xdr:col>
      <xdr:colOff>38100</xdr:colOff>
      <xdr:row>57</xdr:row>
      <xdr:rowOff>12891</xdr:rowOff>
    </xdr:to>
    <xdr:sp macro="" textlink="">
      <xdr:nvSpPr>
        <xdr:cNvPr id="345" name="フローチャート: 判断 344"/>
        <xdr:cNvSpPr/>
      </xdr:nvSpPr>
      <xdr:spPr>
        <a:xfrm>
          <a:off x="8699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29418</xdr:rowOff>
    </xdr:from>
    <xdr:ext cx="534377" cy="259045"/>
    <xdr:sp macro="" textlink="">
      <xdr:nvSpPr>
        <xdr:cNvPr id="346" name="テキスト ボックス 345"/>
        <xdr:cNvSpPr txBox="1"/>
      </xdr:nvSpPr>
      <xdr:spPr>
        <a:xfrm>
          <a:off x="8483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11044</xdr:rowOff>
    </xdr:from>
    <xdr:to>
      <xdr:col>41</xdr:col>
      <xdr:colOff>50800</xdr:colOff>
      <xdr:row>57</xdr:row>
      <xdr:rowOff>136980</xdr:rowOff>
    </xdr:to>
    <xdr:cxnSp macro="">
      <xdr:nvCxnSpPr>
        <xdr:cNvPr id="347" name="直線コネクタ 346"/>
        <xdr:cNvCxnSpPr/>
      </xdr:nvCxnSpPr>
      <xdr:spPr>
        <a:xfrm>
          <a:off x="6972300" y="9612244"/>
          <a:ext cx="889000" cy="29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146585</xdr:rowOff>
    </xdr:from>
    <xdr:to>
      <xdr:col>41</xdr:col>
      <xdr:colOff>101600</xdr:colOff>
      <xdr:row>57</xdr:row>
      <xdr:rowOff>76735</xdr:rowOff>
    </xdr:to>
    <xdr:sp macro="" textlink="">
      <xdr:nvSpPr>
        <xdr:cNvPr id="348" name="フローチャート: 判断 347"/>
        <xdr:cNvSpPr/>
      </xdr:nvSpPr>
      <xdr:spPr>
        <a:xfrm>
          <a:off x="7810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93262</xdr:rowOff>
    </xdr:from>
    <xdr:ext cx="534377" cy="259045"/>
    <xdr:sp macro="" textlink="">
      <xdr:nvSpPr>
        <xdr:cNvPr id="349" name="テキスト ボックス 348"/>
        <xdr:cNvSpPr txBox="1"/>
      </xdr:nvSpPr>
      <xdr:spPr>
        <a:xfrm>
          <a:off x="7594111" y="95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10335</xdr:rowOff>
    </xdr:from>
    <xdr:to>
      <xdr:col>36</xdr:col>
      <xdr:colOff>165100</xdr:colOff>
      <xdr:row>57</xdr:row>
      <xdr:rowOff>111935</xdr:rowOff>
    </xdr:to>
    <xdr:sp macro="" textlink="">
      <xdr:nvSpPr>
        <xdr:cNvPr id="350" name="フローチャート: 判断 349"/>
        <xdr:cNvSpPr/>
      </xdr:nvSpPr>
      <xdr:spPr>
        <a:xfrm>
          <a:off x="6921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103062</xdr:rowOff>
    </xdr:from>
    <xdr:ext cx="534377" cy="259045"/>
    <xdr:sp macro="" textlink="">
      <xdr:nvSpPr>
        <xdr:cNvPr id="351" name="テキスト ボックス 350"/>
        <xdr:cNvSpPr txBox="1"/>
      </xdr:nvSpPr>
      <xdr:spPr>
        <a:xfrm>
          <a:off x="6705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23068</xdr:rowOff>
    </xdr:from>
    <xdr:to>
      <xdr:col>55</xdr:col>
      <xdr:colOff>50800</xdr:colOff>
      <xdr:row>57</xdr:row>
      <xdr:rowOff>124668</xdr:rowOff>
    </xdr:to>
    <xdr:sp macro="" textlink="">
      <xdr:nvSpPr>
        <xdr:cNvPr id="357" name="楕円 356"/>
        <xdr:cNvSpPr/>
      </xdr:nvSpPr>
      <xdr:spPr>
        <a:xfrm>
          <a:off x="10426700" y="979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1495</xdr:rowOff>
    </xdr:from>
    <xdr:ext cx="534377" cy="259045"/>
    <xdr:sp macro="" textlink="">
      <xdr:nvSpPr>
        <xdr:cNvPr id="358" name="普通建設事業費該当値テキスト"/>
        <xdr:cNvSpPr txBox="1"/>
      </xdr:nvSpPr>
      <xdr:spPr>
        <a:xfrm>
          <a:off x="10528300" y="97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18021</xdr:rowOff>
    </xdr:from>
    <xdr:to>
      <xdr:col>50</xdr:col>
      <xdr:colOff>165100</xdr:colOff>
      <xdr:row>57</xdr:row>
      <xdr:rowOff>119621</xdr:rowOff>
    </xdr:to>
    <xdr:sp macro="" textlink="">
      <xdr:nvSpPr>
        <xdr:cNvPr id="359" name="楕円 358"/>
        <xdr:cNvSpPr/>
      </xdr:nvSpPr>
      <xdr:spPr>
        <a:xfrm>
          <a:off x="9588500" y="97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110748</xdr:rowOff>
    </xdr:from>
    <xdr:ext cx="534377" cy="259045"/>
    <xdr:sp macro="" textlink="">
      <xdr:nvSpPr>
        <xdr:cNvPr id="360" name="テキスト ボックス 359"/>
        <xdr:cNvSpPr txBox="1"/>
      </xdr:nvSpPr>
      <xdr:spPr>
        <a:xfrm>
          <a:off x="9372111" y="988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14948</xdr:rowOff>
    </xdr:from>
    <xdr:to>
      <xdr:col>46</xdr:col>
      <xdr:colOff>38100</xdr:colOff>
      <xdr:row>57</xdr:row>
      <xdr:rowOff>116548</xdr:rowOff>
    </xdr:to>
    <xdr:sp macro="" textlink="">
      <xdr:nvSpPr>
        <xdr:cNvPr id="361" name="楕円 360"/>
        <xdr:cNvSpPr/>
      </xdr:nvSpPr>
      <xdr:spPr>
        <a:xfrm>
          <a:off x="8699500" y="97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107675</xdr:rowOff>
    </xdr:from>
    <xdr:ext cx="534377" cy="259045"/>
    <xdr:sp macro="" textlink="">
      <xdr:nvSpPr>
        <xdr:cNvPr id="362" name="テキスト ボックス 361"/>
        <xdr:cNvSpPr txBox="1"/>
      </xdr:nvSpPr>
      <xdr:spPr>
        <a:xfrm>
          <a:off x="8483111" y="98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86180</xdr:rowOff>
    </xdr:from>
    <xdr:to>
      <xdr:col>41</xdr:col>
      <xdr:colOff>101600</xdr:colOff>
      <xdr:row>58</xdr:row>
      <xdr:rowOff>16330</xdr:rowOff>
    </xdr:to>
    <xdr:sp macro="" textlink="">
      <xdr:nvSpPr>
        <xdr:cNvPr id="363" name="楕円 362"/>
        <xdr:cNvSpPr/>
      </xdr:nvSpPr>
      <xdr:spPr>
        <a:xfrm>
          <a:off x="7810500" y="98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7457</xdr:rowOff>
    </xdr:from>
    <xdr:ext cx="534377" cy="259045"/>
    <xdr:sp macro="" textlink="">
      <xdr:nvSpPr>
        <xdr:cNvPr id="364" name="テキスト ボックス 363"/>
        <xdr:cNvSpPr txBox="1"/>
      </xdr:nvSpPr>
      <xdr:spPr>
        <a:xfrm>
          <a:off x="7594111" y="99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131694</xdr:rowOff>
    </xdr:from>
    <xdr:to>
      <xdr:col>36</xdr:col>
      <xdr:colOff>165100</xdr:colOff>
      <xdr:row>56</xdr:row>
      <xdr:rowOff>61844</xdr:rowOff>
    </xdr:to>
    <xdr:sp macro="" textlink="">
      <xdr:nvSpPr>
        <xdr:cNvPr id="365" name="楕円 364"/>
        <xdr:cNvSpPr/>
      </xdr:nvSpPr>
      <xdr:spPr>
        <a:xfrm>
          <a:off x="6921500" y="95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78371</xdr:rowOff>
    </xdr:from>
    <xdr:ext cx="599010" cy="259045"/>
    <xdr:sp macro="" textlink="">
      <xdr:nvSpPr>
        <xdr:cNvPr id="366" name="テキスト ボックス 365"/>
        <xdr:cNvSpPr txBox="1"/>
      </xdr:nvSpPr>
      <xdr:spPr>
        <a:xfrm>
          <a:off x="6672795" y="933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4026</xdr:rowOff>
    </xdr:from>
    <xdr:to>
      <xdr:col>55</xdr:col>
      <xdr:colOff>0</xdr:colOff>
      <xdr:row>79</xdr:row>
      <xdr:rowOff>28395</xdr:rowOff>
    </xdr:to>
    <xdr:cxnSp macro="">
      <xdr:nvCxnSpPr>
        <xdr:cNvPr id="395" name="直線コネクタ 394"/>
        <xdr:cNvCxnSpPr/>
      </xdr:nvCxnSpPr>
      <xdr:spPr>
        <a:xfrm flipV="1">
          <a:off x="9639300" y="13548576"/>
          <a:ext cx="8382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159414</xdr:rowOff>
    </xdr:from>
    <xdr:to>
      <xdr:col>50</xdr:col>
      <xdr:colOff>114300</xdr:colOff>
      <xdr:row>79</xdr:row>
      <xdr:rowOff>28395</xdr:rowOff>
    </xdr:to>
    <xdr:cxnSp macro="">
      <xdr:nvCxnSpPr>
        <xdr:cNvPr id="398" name="直線コネクタ 397"/>
        <xdr:cNvCxnSpPr/>
      </xdr:nvCxnSpPr>
      <xdr:spPr>
        <a:xfrm>
          <a:off x="8750300" y="13532514"/>
          <a:ext cx="889000" cy="4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159414</xdr:rowOff>
    </xdr:from>
    <xdr:to>
      <xdr:col>45</xdr:col>
      <xdr:colOff>177800</xdr:colOff>
      <xdr:row>79</xdr:row>
      <xdr:rowOff>26612</xdr:rowOff>
    </xdr:to>
    <xdr:cxnSp macro="">
      <xdr:nvCxnSpPr>
        <xdr:cNvPr id="401" name="直線コネクタ 400"/>
        <xdr:cNvCxnSpPr/>
      </xdr:nvCxnSpPr>
      <xdr:spPr>
        <a:xfrm flipV="1">
          <a:off x="7861300" y="13532514"/>
          <a:ext cx="889000" cy="3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1346</xdr:rowOff>
    </xdr:from>
    <xdr:to>
      <xdr:col>46</xdr:col>
      <xdr:colOff>38100</xdr:colOff>
      <xdr:row>78</xdr:row>
      <xdr:rowOff>102946</xdr:rowOff>
    </xdr:to>
    <xdr:sp macro="" textlink="">
      <xdr:nvSpPr>
        <xdr:cNvPr id="402" name="フローチャート: 判断 401"/>
        <xdr:cNvSpPr/>
      </xdr:nvSpPr>
      <xdr:spPr>
        <a:xfrm>
          <a:off x="8699500" y="1337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119473</xdr:rowOff>
    </xdr:from>
    <xdr:ext cx="534377" cy="259045"/>
    <xdr:sp macro="" textlink="">
      <xdr:nvSpPr>
        <xdr:cNvPr id="403" name="テキスト ボックス 402"/>
        <xdr:cNvSpPr txBox="1"/>
      </xdr:nvSpPr>
      <xdr:spPr>
        <a:xfrm>
          <a:off x="8483111" y="131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144698</xdr:rowOff>
    </xdr:from>
    <xdr:to>
      <xdr:col>41</xdr:col>
      <xdr:colOff>50800</xdr:colOff>
      <xdr:row>79</xdr:row>
      <xdr:rowOff>26612</xdr:rowOff>
    </xdr:to>
    <xdr:cxnSp macro="">
      <xdr:nvCxnSpPr>
        <xdr:cNvPr id="404" name="直線コネクタ 403"/>
        <xdr:cNvCxnSpPr/>
      </xdr:nvCxnSpPr>
      <xdr:spPr>
        <a:xfrm>
          <a:off x="6972300" y="13517798"/>
          <a:ext cx="889000" cy="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32505</xdr:rowOff>
    </xdr:from>
    <xdr:to>
      <xdr:col>41</xdr:col>
      <xdr:colOff>101600</xdr:colOff>
      <xdr:row>78</xdr:row>
      <xdr:rowOff>134105</xdr:rowOff>
    </xdr:to>
    <xdr:sp macro="" textlink="">
      <xdr:nvSpPr>
        <xdr:cNvPr id="405" name="フローチャート: 判断 404"/>
        <xdr:cNvSpPr/>
      </xdr:nvSpPr>
      <xdr:spPr>
        <a:xfrm>
          <a:off x="7810500" y="134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150632</xdr:rowOff>
    </xdr:from>
    <xdr:ext cx="534377" cy="259045"/>
    <xdr:sp macro="" textlink="">
      <xdr:nvSpPr>
        <xdr:cNvPr id="406" name="テキスト ボックス 405"/>
        <xdr:cNvSpPr txBox="1"/>
      </xdr:nvSpPr>
      <xdr:spPr>
        <a:xfrm>
          <a:off x="7594111" y="131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57224</xdr:rowOff>
    </xdr:from>
    <xdr:to>
      <xdr:col>36</xdr:col>
      <xdr:colOff>165100</xdr:colOff>
      <xdr:row>78</xdr:row>
      <xdr:rowOff>158824</xdr:rowOff>
    </xdr:to>
    <xdr:sp macro="" textlink="">
      <xdr:nvSpPr>
        <xdr:cNvPr id="407" name="フローチャート: 判断 406"/>
        <xdr:cNvSpPr/>
      </xdr:nvSpPr>
      <xdr:spPr>
        <a:xfrm>
          <a:off x="6921500" y="1343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3901</xdr:rowOff>
    </xdr:from>
    <xdr:ext cx="534377" cy="259045"/>
    <xdr:sp macro="" textlink="">
      <xdr:nvSpPr>
        <xdr:cNvPr id="408" name="テキスト ボックス 407"/>
        <xdr:cNvSpPr txBox="1"/>
      </xdr:nvSpPr>
      <xdr:spPr>
        <a:xfrm>
          <a:off x="6705111" y="1320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124676</xdr:rowOff>
    </xdr:from>
    <xdr:to>
      <xdr:col>55</xdr:col>
      <xdr:colOff>50800</xdr:colOff>
      <xdr:row>79</xdr:row>
      <xdr:rowOff>54826</xdr:rowOff>
    </xdr:to>
    <xdr:sp macro="" textlink="">
      <xdr:nvSpPr>
        <xdr:cNvPr id="414" name="楕円 413"/>
        <xdr:cNvSpPr/>
      </xdr:nvSpPr>
      <xdr:spPr>
        <a:xfrm>
          <a:off x="10426700" y="134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39603</xdr:rowOff>
    </xdr:from>
    <xdr:ext cx="469744" cy="259045"/>
    <xdr:sp macro="" textlink="">
      <xdr:nvSpPr>
        <xdr:cNvPr id="415" name="普通建設事業費 （ うち新規整備　）該当値テキスト"/>
        <xdr:cNvSpPr txBox="1"/>
      </xdr:nvSpPr>
      <xdr:spPr>
        <a:xfrm>
          <a:off x="10528300" y="134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149045</xdr:rowOff>
    </xdr:from>
    <xdr:to>
      <xdr:col>50</xdr:col>
      <xdr:colOff>165100</xdr:colOff>
      <xdr:row>79</xdr:row>
      <xdr:rowOff>79195</xdr:rowOff>
    </xdr:to>
    <xdr:sp macro="" textlink="">
      <xdr:nvSpPr>
        <xdr:cNvPr id="416" name="楕円 415"/>
        <xdr:cNvSpPr/>
      </xdr:nvSpPr>
      <xdr:spPr>
        <a:xfrm>
          <a:off x="9588500" y="135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70322</xdr:rowOff>
    </xdr:from>
    <xdr:ext cx="469744" cy="259045"/>
    <xdr:sp macro="" textlink="">
      <xdr:nvSpPr>
        <xdr:cNvPr id="417" name="テキスト ボックス 416"/>
        <xdr:cNvSpPr txBox="1"/>
      </xdr:nvSpPr>
      <xdr:spPr>
        <a:xfrm>
          <a:off x="9404428" y="1361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108614</xdr:rowOff>
    </xdr:from>
    <xdr:to>
      <xdr:col>46</xdr:col>
      <xdr:colOff>38100</xdr:colOff>
      <xdr:row>79</xdr:row>
      <xdr:rowOff>38764</xdr:rowOff>
    </xdr:to>
    <xdr:sp macro="" textlink="">
      <xdr:nvSpPr>
        <xdr:cNvPr id="418" name="楕円 417"/>
        <xdr:cNvSpPr/>
      </xdr:nvSpPr>
      <xdr:spPr>
        <a:xfrm>
          <a:off x="8699500" y="134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29891</xdr:rowOff>
    </xdr:from>
    <xdr:ext cx="469744" cy="259045"/>
    <xdr:sp macro="" textlink="">
      <xdr:nvSpPr>
        <xdr:cNvPr id="419" name="テキスト ボックス 418"/>
        <xdr:cNvSpPr txBox="1"/>
      </xdr:nvSpPr>
      <xdr:spPr>
        <a:xfrm>
          <a:off x="8515428" y="1357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147262</xdr:rowOff>
    </xdr:from>
    <xdr:to>
      <xdr:col>41</xdr:col>
      <xdr:colOff>101600</xdr:colOff>
      <xdr:row>79</xdr:row>
      <xdr:rowOff>77412</xdr:rowOff>
    </xdr:to>
    <xdr:sp macro="" textlink="">
      <xdr:nvSpPr>
        <xdr:cNvPr id="420" name="楕円 419"/>
        <xdr:cNvSpPr/>
      </xdr:nvSpPr>
      <xdr:spPr>
        <a:xfrm>
          <a:off x="7810500" y="135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68539</xdr:rowOff>
    </xdr:from>
    <xdr:ext cx="469744" cy="259045"/>
    <xdr:sp macro="" textlink="">
      <xdr:nvSpPr>
        <xdr:cNvPr id="421" name="テキスト ボックス 420"/>
        <xdr:cNvSpPr txBox="1"/>
      </xdr:nvSpPr>
      <xdr:spPr>
        <a:xfrm>
          <a:off x="7626428" y="1361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93898</xdr:rowOff>
    </xdr:from>
    <xdr:to>
      <xdr:col>36</xdr:col>
      <xdr:colOff>165100</xdr:colOff>
      <xdr:row>79</xdr:row>
      <xdr:rowOff>24048</xdr:rowOff>
    </xdr:to>
    <xdr:sp macro="" textlink="">
      <xdr:nvSpPr>
        <xdr:cNvPr id="422" name="楕円 421"/>
        <xdr:cNvSpPr/>
      </xdr:nvSpPr>
      <xdr:spPr>
        <a:xfrm>
          <a:off x="6921500" y="134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15175</xdr:rowOff>
    </xdr:from>
    <xdr:ext cx="469744" cy="259045"/>
    <xdr:sp macro="" textlink="">
      <xdr:nvSpPr>
        <xdr:cNvPr id="423" name="テキスト ボックス 422"/>
        <xdr:cNvSpPr txBox="1"/>
      </xdr:nvSpPr>
      <xdr:spPr>
        <a:xfrm>
          <a:off x="6737428" y="135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113201</xdr:rowOff>
    </xdr:from>
    <xdr:to>
      <xdr:col>55</xdr:col>
      <xdr:colOff>0</xdr:colOff>
      <xdr:row>97</xdr:row>
      <xdr:rowOff>166405</xdr:rowOff>
    </xdr:to>
    <xdr:cxnSp macro="">
      <xdr:nvCxnSpPr>
        <xdr:cNvPr id="450" name="直線コネクタ 449"/>
        <xdr:cNvCxnSpPr/>
      </xdr:nvCxnSpPr>
      <xdr:spPr>
        <a:xfrm flipV="1">
          <a:off x="9639300" y="16743851"/>
          <a:ext cx="838200" cy="5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143221</xdr:rowOff>
    </xdr:from>
    <xdr:to>
      <xdr:col>50</xdr:col>
      <xdr:colOff>114300</xdr:colOff>
      <xdr:row>97</xdr:row>
      <xdr:rowOff>166405</xdr:rowOff>
    </xdr:to>
    <xdr:cxnSp macro="">
      <xdr:nvCxnSpPr>
        <xdr:cNvPr id="453" name="直線コネクタ 452"/>
        <xdr:cNvCxnSpPr/>
      </xdr:nvCxnSpPr>
      <xdr:spPr>
        <a:xfrm>
          <a:off x="8750300" y="16773871"/>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143221</xdr:rowOff>
    </xdr:from>
    <xdr:to>
      <xdr:col>45</xdr:col>
      <xdr:colOff>177800</xdr:colOff>
      <xdr:row>97</xdr:row>
      <xdr:rowOff>169469</xdr:rowOff>
    </xdr:to>
    <xdr:cxnSp macro="">
      <xdr:nvCxnSpPr>
        <xdr:cNvPr id="456" name="直線コネクタ 455"/>
        <xdr:cNvCxnSpPr/>
      </xdr:nvCxnSpPr>
      <xdr:spPr>
        <a:xfrm flipV="1">
          <a:off x="7861300" y="16773871"/>
          <a:ext cx="889000" cy="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62342</xdr:rowOff>
    </xdr:from>
    <xdr:to>
      <xdr:col>46</xdr:col>
      <xdr:colOff>38100</xdr:colOff>
      <xdr:row>97</xdr:row>
      <xdr:rowOff>163942</xdr:rowOff>
    </xdr:to>
    <xdr:sp macro="" textlink="">
      <xdr:nvSpPr>
        <xdr:cNvPr id="457" name="フローチャート: 判断 456"/>
        <xdr:cNvSpPr/>
      </xdr:nvSpPr>
      <xdr:spPr>
        <a:xfrm>
          <a:off x="8699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9019</xdr:rowOff>
    </xdr:from>
    <xdr:ext cx="534377" cy="259045"/>
    <xdr:sp macro="" textlink="">
      <xdr:nvSpPr>
        <xdr:cNvPr id="458" name="テキスト ボックス 457"/>
        <xdr:cNvSpPr txBox="1"/>
      </xdr:nvSpPr>
      <xdr:spPr>
        <a:xfrm>
          <a:off x="8483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114440</xdr:rowOff>
    </xdr:from>
    <xdr:to>
      <xdr:col>41</xdr:col>
      <xdr:colOff>50800</xdr:colOff>
      <xdr:row>97</xdr:row>
      <xdr:rowOff>169469</xdr:rowOff>
    </xdr:to>
    <xdr:cxnSp macro="">
      <xdr:nvCxnSpPr>
        <xdr:cNvPr id="459" name="直線コネクタ 458"/>
        <xdr:cNvCxnSpPr/>
      </xdr:nvCxnSpPr>
      <xdr:spPr>
        <a:xfrm>
          <a:off x="6972300" y="16573640"/>
          <a:ext cx="889000" cy="2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101062</xdr:rowOff>
    </xdr:from>
    <xdr:to>
      <xdr:col>41</xdr:col>
      <xdr:colOff>101600</xdr:colOff>
      <xdr:row>98</xdr:row>
      <xdr:rowOff>31212</xdr:rowOff>
    </xdr:to>
    <xdr:sp macro="" textlink="">
      <xdr:nvSpPr>
        <xdr:cNvPr id="460" name="フローチャート: 判断 459"/>
        <xdr:cNvSpPr/>
      </xdr:nvSpPr>
      <xdr:spPr>
        <a:xfrm>
          <a:off x="7810500" y="167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47739</xdr:rowOff>
    </xdr:from>
    <xdr:ext cx="534377" cy="259045"/>
    <xdr:sp macro="" textlink="">
      <xdr:nvSpPr>
        <xdr:cNvPr id="461" name="テキスト ボックス 460"/>
        <xdr:cNvSpPr txBox="1"/>
      </xdr:nvSpPr>
      <xdr:spPr>
        <a:xfrm>
          <a:off x="7594111" y="165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122014</xdr:rowOff>
    </xdr:from>
    <xdr:to>
      <xdr:col>36</xdr:col>
      <xdr:colOff>165100</xdr:colOff>
      <xdr:row>98</xdr:row>
      <xdr:rowOff>52164</xdr:rowOff>
    </xdr:to>
    <xdr:sp macro="" textlink="">
      <xdr:nvSpPr>
        <xdr:cNvPr id="462" name="フローチャート: 判断 461"/>
        <xdr:cNvSpPr/>
      </xdr:nvSpPr>
      <xdr:spPr>
        <a:xfrm>
          <a:off x="6921500" y="1675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43291</xdr:rowOff>
    </xdr:from>
    <xdr:ext cx="534377" cy="259045"/>
    <xdr:sp macro="" textlink="">
      <xdr:nvSpPr>
        <xdr:cNvPr id="463" name="テキスト ボックス 462"/>
        <xdr:cNvSpPr txBox="1"/>
      </xdr:nvSpPr>
      <xdr:spPr>
        <a:xfrm>
          <a:off x="6705111" y="168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62401</xdr:rowOff>
    </xdr:from>
    <xdr:to>
      <xdr:col>55</xdr:col>
      <xdr:colOff>50800</xdr:colOff>
      <xdr:row>97</xdr:row>
      <xdr:rowOff>164001</xdr:rowOff>
    </xdr:to>
    <xdr:sp macro="" textlink="">
      <xdr:nvSpPr>
        <xdr:cNvPr id="469" name="楕円 468"/>
        <xdr:cNvSpPr/>
      </xdr:nvSpPr>
      <xdr:spPr>
        <a:xfrm>
          <a:off x="10426700" y="166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40828</xdr:rowOff>
    </xdr:from>
    <xdr:ext cx="534377" cy="259045"/>
    <xdr:sp macro="" textlink="">
      <xdr:nvSpPr>
        <xdr:cNvPr id="470" name="普通建設事業費 （ うち更新整備　）該当値テキスト"/>
        <xdr:cNvSpPr txBox="1"/>
      </xdr:nvSpPr>
      <xdr:spPr>
        <a:xfrm>
          <a:off x="10528300" y="166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115605</xdr:rowOff>
    </xdr:from>
    <xdr:to>
      <xdr:col>50</xdr:col>
      <xdr:colOff>165100</xdr:colOff>
      <xdr:row>98</xdr:row>
      <xdr:rowOff>45755</xdr:rowOff>
    </xdr:to>
    <xdr:sp macro="" textlink="">
      <xdr:nvSpPr>
        <xdr:cNvPr id="471" name="楕円 470"/>
        <xdr:cNvSpPr/>
      </xdr:nvSpPr>
      <xdr:spPr>
        <a:xfrm>
          <a:off x="9588500" y="167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36882</xdr:rowOff>
    </xdr:from>
    <xdr:ext cx="534377" cy="259045"/>
    <xdr:sp macro="" textlink="">
      <xdr:nvSpPr>
        <xdr:cNvPr id="472" name="テキスト ボックス 471"/>
        <xdr:cNvSpPr txBox="1"/>
      </xdr:nvSpPr>
      <xdr:spPr>
        <a:xfrm>
          <a:off x="9372111" y="168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92421</xdr:rowOff>
    </xdr:from>
    <xdr:to>
      <xdr:col>46</xdr:col>
      <xdr:colOff>38100</xdr:colOff>
      <xdr:row>98</xdr:row>
      <xdr:rowOff>22571</xdr:rowOff>
    </xdr:to>
    <xdr:sp macro="" textlink="">
      <xdr:nvSpPr>
        <xdr:cNvPr id="473" name="楕円 472"/>
        <xdr:cNvSpPr/>
      </xdr:nvSpPr>
      <xdr:spPr>
        <a:xfrm>
          <a:off x="8699500" y="167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13698</xdr:rowOff>
    </xdr:from>
    <xdr:ext cx="534377" cy="259045"/>
    <xdr:sp macro="" textlink="">
      <xdr:nvSpPr>
        <xdr:cNvPr id="474" name="テキスト ボックス 473"/>
        <xdr:cNvSpPr txBox="1"/>
      </xdr:nvSpPr>
      <xdr:spPr>
        <a:xfrm>
          <a:off x="8483111" y="1681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118669</xdr:rowOff>
    </xdr:from>
    <xdr:to>
      <xdr:col>41</xdr:col>
      <xdr:colOff>101600</xdr:colOff>
      <xdr:row>98</xdr:row>
      <xdr:rowOff>48819</xdr:rowOff>
    </xdr:to>
    <xdr:sp macro="" textlink="">
      <xdr:nvSpPr>
        <xdr:cNvPr id="475" name="楕円 474"/>
        <xdr:cNvSpPr/>
      </xdr:nvSpPr>
      <xdr:spPr>
        <a:xfrm>
          <a:off x="7810500" y="167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39946</xdr:rowOff>
    </xdr:from>
    <xdr:ext cx="534377" cy="259045"/>
    <xdr:sp macro="" textlink="">
      <xdr:nvSpPr>
        <xdr:cNvPr id="476" name="テキスト ボックス 475"/>
        <xdr:cNvSpPr txBox="1"/>
      </xdr:nvSpPr>
      <xdr:spPr>
        <a:xfrm>
          <a:off x="7594111" y="1684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63640</xdr:rowOff>
    </xdr:from>
    <xdr:to>
      <xdr:col>36</xdr:col>
      <xdr:colOff>165100</xdr:colOff>
      <xdr:row>96</xdr:row>
      <xdr:rowOff>165240</xdr:rowOff>
    </xdr:to>
    <xdr:sp macro="" textlink="">
      <xdr:nvSpPr>
        <xdr:cNvPr id="477" name="楕円 476"/>
        <xdr:cNvSpPr/>
      </xdr:nvSpPr>
      <xdr:spPr>
        <a:xfrm>
          <a:off x="6921500" y="165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10317</xdr:rowOff>
    </xdr:from>
    <xdr:ext cx="534377" cy="259045"/>
    <xdr:sp macro="" textlink="">
      <xdr:nvSpPr>
        <xdr:cNvPr id="478" name="テキスト ボックス 477"/>
        <xdr:cNvSpPr txBox="1"/>
      </xdr:nvSpPr>
      <xdr:spPr>
        <a:xfrm>
          <a:off x="6705111" y="162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39688</xdr:rowOff>
    </xdr:from>
    <xdr:to>
      <xdr:col>85</xdr:col>
      <xdr:colOff>127000</xdr:colOff>
      <xdr:row>39</xdr:row>
      <xdr:rowOff>44450</xdr:rowOff>
    </xdr:to>
    <xdr:cxnSp macro="">
      <xdr:nvCxnSpPr>
        <xdr:cNvPr id="507" name="直線コネクタ 506"/>
        <xdr:cNvCxnSpPr/>
      </xdr:nvCxnSpPr>
      <xdr:spPr>
        <a:xfrm flipV="1">
          <a:off x="15481300" y="6726238"/>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0" name="直線コネクタ 50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34906</xdr:rowOff>
    </xdr:from>
    <xdr:to>
      <xdr:col>76</xdr:col>
      <xdr:colOff>114300</xdr:colOff>
      <xdr:row>39</xdr:row>
      <xdr:rowOff>44450</xdr:rowOff>
    </xdr:to>
    <xdr:cxnSp macro="">
      <xdr:nvCxnSpPr>
        <xdr:cNvPr id="513" name="直線コネクタ 512"/>
        <xdr:cNvCxnSpPr/>
      </xdr:nvCxnSpPr>
      <xdr:spPr>
        <a:xfrm>
          <a:off x="13703300" y="6721456"/>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42285</xdr:rowOff>
    </xdr:from>
    <xdr:to>
      <xdr:col>76</xdr:col>
      <xdr:colOff>165100</xdr:colOff>
      <xdr:row>38</xdr:row>
      <xdr:rowOff>143885</xdr:rowOff>
    </xdr:to>
    <xdr:sp macro="" textlink="">
      <xdr:nvSpPr>
        <xdr:cNvPr id="514" name="フローチャート: 判断 513"/>
        <xdr:cNvSpPr/>
      </xdr:nvSpPr>
      <xdr:spPr>
        <a:xfrm>
          <a:off x="145415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160412</xdr:rowOff>
    </xdr:from>
    <xdr:ext cx="469744" cy="259045"/>
    <xdr:sp macro="" textlink="">
      <xdr:nvSpPr>
        <xdr:cNvPr id="515" name="テキスト ボックス 514"/>
        <xdr:cNvSpPr txBox="1"/>
      </xdr:nvSpPr>
      <xdr:spPr>
        <a:xfrm>
          <a:off x="14357428" y="633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169990</xdr:rowOff>
    </xdr:from>
    <xdr:to>
      <xdr:col>71</xdr:col>
      <xdr:colOff>177800</xdr:colOff>
      <xdr:row>39</xdr:row>
      <xdr:rowOff>34906</xdr:rowOff>
    </xdr:to>
    <xdr:cxnSp macro="">
      <xdr:nvCxnSpPr>
        <xdr:cNvPr id="516" name="直線コネクタ 515"/>
        <xdr:cNvCxnSpPr/>
      </xdr:nvCxnSpPr>
      <xdr:spPr>
        <a:xfrm>
          <a:off x="12814300" y="6685090"/>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101588</xdr:rowOff>
    </xdr:from>
    <xdr:to>
      <xdr:col>72</xdr:col>
      <xdr:colOff>38100</xdr:colOff>
      <xdr:row>39</xdr:row>
      <xdr:rowOff>31738</xdr:rowOff>
    </xdr:to>
    <xdr:sp macro="" textlink="">
      <xdr:nvSpPr>
        <xdr:cNvPr id="517" name="フローチャート: 判断 516"/>
        <xdr:cNvSpPr/>
      </xdr:nvSpPr>
      <xdr:spPr>
        <a:xfrm>
          <a:off x="13652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48264</xdr:rowOff>
    </xdr:from>
    <xdr:ext cx="469744" cy="259045"/>
    <xdr:sp macro="" textlink="">
      <xdr:nvSpPr>
        <xdr:cNvPr id="518" name="テキスト ボックス 517"/>
        <xdr:cNvSpPr txBox="1"/>
      </xdr:nvSpPr>
      <xdr:spPr>
        <a:xfrm>
          <a:off x="13468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123647</xdr:rowOff>
    </xdr:from>
    <xdr:to>
      <xdr:col>67</xdr:col>
      <xdr:colOff>101600</xdr:colOff>
      <xdr:row>39</xdr:row>
      <xdr:rowOff>53797</xdr:rowOff>
    </xdr:to>
    <xdr:sp macro="" textlink="">
      <xdr:nvSpPr>
        <xdr:cNvPr id="519" name="フローチャート: 判断 518"/>
        <xdr:cNvSpPr/>
      </xdr:nvSpPr>
      <xdr:spPr>
        <a:xfrm>
          <a:off x="12763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44924</xdr:rowOff>
    </xdr:from>
    <xdr:ext cx="469744" cy="259045"/>
    <xdr:sp macro="" textlink="">
      <xdr:nvSpPr>
        <xdr:cNvPr id="520" name="テキスト ボックス 519"/>
        <xdr:cNvSpPr txBox="1"/>
      </xdr:nvSpPr>
      <xdr:spPr>
        <a:xfrm>
          <a:off x="12579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160338</xdr:rowOff>
    </xdr:from>
    <xdr:to>
      <xdr:col>85</xdr:col>
      <xdr:colOff>177800</xdr:colOff>
      <xdr:row>39</xdr:row>
      <xdr:rowOff>90488</xdr:rowOff>
    </xdr:to>
    <xdr:sp macro="" textlink="">
      <xdr:nvSpPr>
        <xdr:cNvPr id="526" name="楕円 525"/>
        <xdr:cNvSpPr/>
      </xdr:nvSpPr>
      <xdr:spPr>
        <a:xfrm>
          <a:off x="162687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75265</xdr:rowOff>
    </xdr:from>
    <xdr:ext cx="378565" cy="259045"/>
    <xdr:sp macro="" textlink="">
      <xdr:nvSpPr>
        <xdr:cNvPr id="527" name="災害復旧事業費該当値テキスト"/>
        <xdr:cNvSpPr txBox="1"/>
      </xdr:nvSpPr>
      <xdr:spPr>
        <a:xfrm>
          <a:off x="16370300" y="6590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155556</xdr:rowOff>
    </xdr:from>
    <xdr:to>
      <xdr:col>72</xdr:col>
      <xdr:colOff>38100</xdr:colOff>
      <xdr:row>39</xdr:row>
      <xdr:rowOff>85706</xdr:rowOff>
    </xdr:to>
    <xdr:sp macro="" textlink="">
      <xdr:nvSpPr>
        <xdr:cNvPr id="532" name="楕円 531"/>
        <xdr:cNvSpPr/>
      </xdr:nvSpPr>
      <xdr:spPr>
        <a:xfrm>
          <a:off x="13652500" y="66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76833</xdr:rowOff>
    </xdr:from>
    <xdr:ext cx="378565" cy="259045"/>
    <xdr:sp macro="" textlink="">
      <xdr:nvSpPr>
        <xdr:cNvPr id="533" name="テキスト ボックス 532"/>
        <xdr:cNvSpPr txBox="1"/>
      </xdr:nvSpPr>
      <xdr:spPr>
        <a:xfrm>
          <a:off x="13514017" y="676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119190</xdr:rowOff>
    </xdr:from>
    <xdr:to>
      <xdr:col>67</xdr:col>
      <xdr:colOff>101600</xdr:colOff>
      <xdr:row>39</xdr:row>
      <xdr:rowOff>49340</xdr:rowOff>
    </xdr:to>
    <xdr:sp macro="" textlink="">
      <xdr:nvSpPr>
        <xdr:cNvPr id="534" name="楕円 533"/>
        <xdr:cNvSpPr/>
      </xdr:nvSpPr>
      <xdr:spPr>
        <a:xfrm>
          <a:off x="12763500" y="6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65867</xdr:rowOff>
    </xdr:from>
    <xdr:ext cx="469744" cy="259045"/>
    <xdr:sp macro="" textlink="">
      <xdr:nvSpPr>
        <xdr:cNvPr id="535" name="テキスト ボックス 534"/>
        <xdr:cNvSpPr txBox="1"/>
      </xdr:nvSpPr>
      <xdr:spPr>
        <a:xfrm>
          <a:off x="12579428" y="640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78925</xdr:rowOff>
    </xdr:from>
    <xdr:to>
      <xdr:col>85</xdr:col>
      <xdr:colOff>127000</xdr:colOff>
      <xdr:row>76</xdr:row>
      <xdr:rowOff>90638</xdr:rowOff>
    </xdr:to>
    <xdr:cxnSp macro="">
      <xdr:nvCxnSpPr>
        <xdr:cNvPr id="616" name="直線コネクタ 615"/>
        <xdr:cNvCxnSpPr/>
      </xdr:nvCxnSpPr>
      <xdr:spPr>
        <a:xfrm flipV="1">
          <a:off x="15481300" y="13109125"/>
          <a:ext cx="838200" cy="1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90638</xdr:rowOff>
    </xdr:from>
    <xdr:to>
      <xdr:col>81</xdr:col>
      <xdr:colOff>50800</xdr:colOff>
      <xdr:row>76</xdr:row>
      <xdr:rowOff>119267</xdr:rowOff>
    </xdr:to>
    <xdr:cxnSp macro="">
      <xdr:nvCxnSpPr>
        <xdr:cNvPr id="619" name="直線コネクタ 618"/>
        <xdr:cNvCxnSpPr/>
      </xdr:nvCxnSpPr>
      <xdr:spPr>
        <a:xfrm flipV="1">
          <a:off x="14592300" y="13120838"/>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119267</xdr:rowOff>
    </xdr:from>
    <xdr:to>
      <xdr:col>76</xdr:col>
      <xdr:colOff>114300</xdr:colOff>
      <xdr:row>76</xdr:row>
      <xdr:rowOff>131231</xdr:rowOff>
    </xdr:to>
    <xdr:cxnSp macro="">
      <xdr:nvCxnSpPr>
        <xdr:cNvPr id="622" name="直線コネクタ 621"/>
        <xdr:cNvCxnSpPr/>
      </xdr:nvCxnSpPr>
      <xdr:spPr>
        <a:xfrm flipV="1">
          <a:off x="13703300" y="13149467"/>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120393</xdr:rowOff>
    </xdr:from>
    <xdr:to>
      <xdr:col>76</xdr:col>
      <xdr:colOff>165100</xdr:colOff>
      <xdr:row>78</xdr:row>
      <xdr:rowOff>50543</xdr:rowOff>
    </xdr:to>
    <xdr:sp macro="" textlink="">
      <xdr:nvSpPr>
        <xdr:cNvPr id="623" name="フローチャート: 判断 622"/>
        <xdr:cNvSpPr/>
      </xdr:nvSpPr>
      <xdr:spPr>
        <a:xfrm>
          <a:off x="14541500" y="1332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41670</xdr:rowOff>
    </xdr:from>
    <xdr:ext cx="534377" cy="259045"/>
    <xdr:sp macro="" textlink="">
      <xdr:nvSpPr>
        <xdr:cNvPr id="624" name="テキスト ボックス 623"/>
        <xdr:cNvSpPr txBox="1"/>
      </xdr:nvSpPr>
      <xdr:spPr>
        <a:xfrm>
          <a:off x="14325111" y="134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131231</xdr:rowOff>
    </xdr:from>
    <xdr:to>
      <xdr:col>71</xdr:col>
      <xdr:colOff>177800</xdr:colOff>
      <xdr:row>77</xdr:row>
      <xdr:rowOff>13839</xdr:rowOff>
    </xdr:to>
    <xdr:cxnSp macro="">
      <xdr:nvCxnSpPr>
        <xdr:cNvPr id="625" name="直線コネクタ 624"/>
        <xdr:cNvCxnSpPr/>
      </xdr:nvCxnSpPr>
      <xdr:spPr>
        <a:xfrm flipV="1">
          <a:off x="12814300" y="13161431"/>
          <a:ext cx="889000" cy="5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106786</xdr:rowOff>
    </xdr:from>
    <xdr:to>
      <xdr:col>72</xdr:col>
      <xdr:colOff>38100</xdr:colOff>
      <xdr:row>79</xdr:row>
      <xdr:rowOff>36936</xdr:rowOff>
    </xdr:to>
    <xdr:sp macro="" textlink="">
      <xdr:nvSpPr>
        <xdr:cNvPr id="626" name="フローチャート: 判断 625"/>
        <xdr:cNvSpPr/>
      </xdr:nvSpPr>
      <xdr:spPr>
        <a:xfrm>
          <a:off x="13652500" y="134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28063</xdr:rowOff>
    </xdr:from>
    <xdr:ext cx="534377" cy="259045"/>
    <xdr:sp macro="" textlink="">
      <xdr:nvSpPr>
        <xdr:cNvPr id="627" name="テキスト ボックス 626"/>
        <xdr:cNvSpPr txBox="1"/>
      </xdr:nvSpPr>
      <xdr:spPr>
        <a:xfrm>
          <a:off x="13436111" y="135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28" name="フローチャート: 判断 627"/>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21640</xdr:rowOff>
    </xdr:from>
    <xdr:ext cx="534377" cy="259045"/>
    <xdr:sp macro="" textlink="">
      <xdr:nvSpPr>
        <xdr:cNvPr id="629" name="テキスト ボックス 628"/>
        <xdr:cNvSpPr txBox="1"/>
      </xdr:nvSpPr>
      <xdr:spPr>
        <a:xfrm>
          <a:off x="12547111" y="135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28125</xdr:rowOff>
    </xdr:from>
    <xdr:to>
      <xdr:col>85</xdr:col>
      <xdr:colOff>177800</xdr:colOff>
      <xdr:row>76</xdr:row>
      <xdr:rowOff>129725</xdr:rowOff>
    </xdr:to>
    <xdr:sp macro="" textlink="">
      <xdr:nvSpPr>
        <xdr:cNvPr id="635" name="楕円 634"/>
        <xdr:cNvSpPr/>
      </xdr:nvSpPr>
      <xdr:spPr>
        <a:xfrm>
          <a:off x="16268700" y="130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51002</xdr:rowOff>
    </xdr:from>
    <xdr:ext cx="534377" cy="259045"/>
    <xdr:sp macro="" textlink="">
      <xdr:nvSpPr>
        <xdr:cNvPr id="636" name="公債費該当値テキスト"/>
        <xdr:cNvSpPr txBox="1"/>
      </xdr:nvSpPr>
      <xdr:spPr>
        <a:xfrm>
          <a:off x="16370300" y="129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39838</xdr:rowOff>
    </xdr:from>
    <xdr:to>
      <xdr:col>81</xdr:col>
      <xdr:colOff>101600</xdr:colOff>
      <xdr:row>76</xdr:row>
      <xdr:rowOff>141438</xdr:rowOff>
    </xdr:to>
    <xdr:sp macro="" textlink="">
      <xdr:nvSpPr>
        <xdr:cNvPr id="637" name="楕円 636"/>
        <xdr:cNvSpPr/>
      </xdr:nvSpPr>
      <xdr:spPr>
        <a:xfrm>
          <a:off x="15430500" y="130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157965</xdr:rowOff>
    </xdr:from>
    <xdr:ext cx="534377" cy="259045"/>
    <xdr:sp macro="" textlink="">
      <xdr:nvSpPr>
        <xdr:cNvPr id="638" name="テキスト ボックス 637"/>
        <xdr:cNvSpPr txBox="1"/>
      </xdr:nvSpPr>
      <xdr:spPr>
        <a:xfrm>
          <a:off x="15214111" y="1284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68467</xdr:rowOff>
    </xdr:from>
    <xdr:to>
      <xdr:col>76</xdr:col>
      <xdr:colOff>165100</xdr:colOff>
      <xdr:row>76</xdr:row>
      <xdr:rowOff>170067</xdr:rowOff>
    </xdr:to>
    <xdr:sp macro="" textlink="">
      <xdr:nvSpPr>
        <xdr:cNvPr id="639" name="楕円 638"/>
        <xdr:cNvSpPr/>
      </xdr:nvSpPr>
      <xdr:spPr>
        <a:xfrm>
          <a:off x="14541500" y="130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15144</xdr:rowOff>
    </xdr:from>
    <xdr:ext cx="534377" cy="259045"/>
    <xdr:sp macro="" textlink="">
      <xdr:nvSpPr>
        <xdr:cNvPr id="640" name="テキスト ボックス 639"/>
        <xdr:cNvSpPr txBox="1"/>
      </xdr:nvSpPr>
      <xdr:spPr>
        <a:xfrm>
          <a:off x="14325111" y="1287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80431</xdr:rowOff>
    </xdr:from>
    <xdr:to>
      <xdr:col>72</xdr:col>
      <xdr:colOff>38100</xdr:colOff>
      <xdr:row>77</xdr:row>
      <xdr:rowOff>10581</xdr:rowOff>
    </xdr:to>
    <xdr:sp macro="" textlink="">
      <xdr:nvSpPr>
        <xdr:cNvPr id="641" name="楕円 640"/>
        <xdr:cNvSpPr/>
      </xdr:nvSpPr>
      <xdr:spPr>
        <a:xfrm>
          <a:off x="13652500" y="131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27108</xdr:rowOff>
    </xdr:from>
    <xdr:ext cx="534377" cy="259045"/>
    <xdr:sp macro="" textlink="">
      <xdr:nvSpPr>
        <xdr:cNvPr id="642" name="テキスト ボックス 641"/>
        <xdr:cNvSpPr txBox="1"/>
      </xdr:nvSpPr>
      <xdr:spPr>
        <a:xfrm>
          <a:off x="13436111" y="1288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134489</xdr:rowOff>
    </xdr:from>
    <xdr:to>
      <xdr:col>67</xdr:col>
      <xdr:colOff>101600</xdr:colOff>
      <xdr:row>77</xdr:row>
      <xdr:rowOff>64639</xdr:rowOff>
    </xdr:to>
    <xdr:sp macro="" textlink="">
      <xdr:nvSpPr>
        <xdr:cNvPr id="643" name="楕円 642"/>
        <xdr:cNvSpPr/>
      </xdr:nvSpPr>
      <xdr:spPr>
        <a:xfrm>
          <a:off x="12763500" y="131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81166</xdr:rowOff>
    </xdr:from>
    <xdr:ext cx="534377" cy="259045"/>
    <xdr:sp macro="" textlink="">
      <xdr:nvSpPr>
        <xdr:cNvPr id="644" name="テキスト ボックス 643"/>
        <xdr:cNvSpPr txBox="1"/>
      </xdr:nvSpPr>
      <xdr:spPr>
        <a:xfrm>
          <a:off x="12547111" y="129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103566</xdr:rowOff>
    </xdr:from>
    <xdr:to>
      <xdr:col>85</xdr:col>
      <xdr:colOff>127000</xdr:colOff>
      <xdr:row>98</xdr:row>
      <xdr:rowOff>103753</xdr:rowOff>
    </xdr:to>
    <xdr:cxnSp macro="">
      <xdr:nvCxnSpPr>
        <xdr:cNvPr id="673" name="直線コネクタ 672"/>
        <xdr:cNvCxnSpPr/>
      </xdr:nvCxnSpPr>
      <xdr:spPr>
        <a:xfrm>
          <a:off x="15481300" y="16905666"/>
          <a:ext cx="8382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56100</xdr:rowOff>
    </xdr:from>
    <xdr:to>
      <xdr:col>81</xdr:col>
      <xdr:colOff>50800</xdr:colOff>
      <xdr:row>98</xdr:row>
      <xdr:rowOff>103566</xdr:rowOff>
    </xdr:to>
    <xdr:cxnSp macro="">
      <xdr:nvCxnSpPr>
        <xdr:cNvPr id="676" name="直線コネクタ 675"/>
        <xdr:cNvCxnSpPr/>
      </xdr:nvCxnSpPr>
      <xdr:spPr>
        <a:xfrm>
          <a:off x="14592300" y="16858200"/>
          <a:ext cx="889000" cy="4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56100</xdr:rowOff>
    </xdr:from>
    <xdr:to>
      <xdr:col>76</xdr:col>
      <xdr:colOff>114300</xdr:colOff>
      <xdr:row>98</xdr:row>
      <xdr:rowOff>147651</xdr:rowOff>
    </xdr:to>
    <xdr:cxnSp macro="">
      <xdr:nvCxnSpPr>
        <xdr:cNvPr id="679" name="直線コネクタ 678"/>
        <xdr:cNvCxnSpPr/>
      </xdr:nvCxnSpPr>
      <xdr:spPr>
        <a:xfrm flipV="1">
          <a:off x="13703300" y="16858200"/>
          <a:ext cx="889000" cy="9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84046</xdr:rowOff>
    </xdr:from>
    <xdr:to>
      <xdr:col>76</xdr:col>
      <xdr:colOff>165100</xdr:colOff>
      <xdr:row>99</xdr:row>
      <xdr:rowOff>14196</xdr:rowOff>
    </xdr:to>
    <xdr:sp macro="" textlink="">
      <xdr:nvSpPr>
        <xdr:cNvPr id="680" name="フローチャート: 判断 679"/>
        <xdr:cNvSpPr/>
      </xdr:nvSpPr>
      <xdr:spPr>
        <a:xfrm>
          <a:off x="14541500" y="1688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5323</xdr:rowOff>
    </xdr:from>
    <xdr:ext cx="534377" cy="259045"/>
    <xdr:sp macro="" textlink="">
      <xdr:nvSpPr>
        <xdr:cNvPr id="681" name="テキスト ボックス 680"/>
        <xdr:cNvSpPr txBox="1"/>
      </xdr:nvSpPr>
      <xdr:spPr>
        <a:xfrm>
          <a:off x="14325111" y="169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147651</xdr:rowOff>
    </xdr:from>
    <xdr:to>
      <xdr:col>71</xdr:col>
      <xdr:colOff>177800</xdr:colOff>
      <xdr:row>98</xdr:row>
      <xdr:rowOff>162041</xdr:rowOff>
    </xdr:to>
    <xdr:cxnSp macro="">
      <xdr:nvCxnSpPr>
        <xdr:cNvPr id="682" name="直線コネクタ 681"/>
        <xdr:cNvCxnSpPr/>
      </xdr:nvCxnSpPr>
      <xdr:spPr>
        <a:xfrm flipV="1">
          <a:off x="12814300" y="16949751"/>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112934</xdr:rowOff>
    </xdr:from>
    <xdr:to>
      <xdr:col>72</xdr:col>
      <xdr:colOff>38100</xdr:colOff>
      <xdr:row>99</xdr:row>
      <xdr:rowOff>43084</xdr:rowOff>
    </xdr:to>
    <xdr:sp macro="" textlink="">
      <xdr:nvSpPr>
        <xdr:cNvPr id="683" name="フローチャート: 判断 682"/>
        <xdr:cNvSpPr/>
      </xdr:nvSpPr>
      <xdr:spPr>
        <a:xfrm>
          <a:off x="13652500" y="169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34211</xdr:rowOff>
    </xdr:from>
    <xdr:ext cx="534377" cy="259045"/>
    <xdr:sp macro="" textlink="">
      <xdr:nvSpPr>
        <xdr:cNvPr id="684" name="テキスト ボックス 683"/>
        <xdr:cNvSpPr txBox="1"/>
      </xdr:nvSpPr>
      <xdr:spPr>
        <a:xfrm>
          <a:off x="13436111" y="170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107032</xdr:rowOff>
    </xdr:from>
    <xdr:to>
      <xdr:col>67</xdr:col>
      <xdr:colOff>101600</xdr:colOff>
      <xdr:row>99</xdr:row>
      <xdr:rowOff>37182</xdr:rowOff>
    </xdr:to>
    <xdr:sp macro="" textlink="">
      <xdr:nvSpPr>
        <xdr:cNvPr id="685" name="フローチャート: 判断 684"/>
        <xdr:cNvSpPr/>
      </xdr:nvSpPr>
      <xdr:spPr>
        <a:xfrm>
          <a:off x="12763500" y="16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53709</xdr:rowOff>
    </xdr:from>
    <xdr:ext cx="534377" cy="259045"/>
    <xdr:sp macro="" textlink="">
      <xdr:nvSpPr>
        <xdr:cNvPr id="686" name="テキスト ボックス 685"/>
        <xdr:cNvSpPr txBox="1"/>
      </xdr:nvSpPr>
      <xdr:spPr>
        <a:xfrm>
          <a:off x="12547111" y="166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52953</xdr:rowOff>
    </xdr:from>
    <xdr:to>
      <xdr:col>85</xdr:col>
      <xdr:colOff>177800</xdr:colOff>
      <xdr:row>98</xdr:row>
      <xdr:rowOff>154553</xdr:rowOff>
    </xdr:to>
    <xdr:sp macro="" textlink="">
      <xdr:nvSpPr>
        <xdr:cNvPr id="692" name="楕円 691"/>
        <xdr:cNvSpPr/>
      </xdr:nvSpPr>
      <xdr:spPr>
        <a:xfrm>
          <a:off x="16268700" y="16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19100</xdr:rowOff>
    </xdr:from>
    <xdr:ext cx="534377" cy="259045"/>
    <xdr:sp macro="" textlink="">
      <xdr:nvSpPr>
        <xdr:cNvPr id="693" name="積立金該当値テキスト"/>
        <xdr:cNvSpPr txBox="1"/>
      </xdr:nvSpPr>
      <xdr:spPr>
        <a:xfrm>
          <a:off x="16370300" y="168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52766</xdr:rowOff>
    </xdr:from>
    <xdr:to>
      <xdr:col>81</xdr:col>
      <xdr:colOff>101600</xdr:colOff>
      <xdr:row>98</xdr:row>
      <xdr:rowOff>154366</xdr:rowOff>
    </xdr:to>
    <xdr:sp macro="" textlink="">
      <xdr:nvSpPr>
        <xdr:cNvPr id="694" name="楕円 693"/>
        <xdr:cNvSpPr/>
      </xdr:nvSpPr>
      <xdr:spPr>
        <a:xfrm>
          <a:off x="15430500" y="168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145493</xdr:rowOff>
    </xdr:from>
    <xdr:ext cx="534377" cy="259045"/>
    <xdr:sp macro="" textlink="">
      <xdr:nvSpPr>
        <xdr:cNvPr id="695" name="テキスト ボックス 694"/>
        <xdr:cNvSpPr txBox="1"/>
      </xdr:nvSpPr>
      <xdr:spPr>
        <a:xfrm>
          <a:off x="15214111" y="1694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5300</xdr:rowOff>
    </xdr:from>
    <xdr:to>
      <xdr:col>76</xdr:col>
      <xdr:colOff>165100</xdr:colOff>
      <xdr:row>98</xdr:row>
      <xdr:rowOff>106900</xdr:rowOff>
    </xdr:to>
    <xdr:sp macro="" textlink="">
      <xdr:nvSpPr>
        <xdr:cNvPr id="696" name="楕円 695"/>
        <xdr:cNvSpPr/>
      </xdr:nvSpPr>
      <xdr:spPr>
        <a:xfrm>
          <a:off x="14541500" y="168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123427</xdr:rowOff>
    </xdr:from>
    <xdr:ext cx="534377" cy="259045"/>
    <xdr:sp macro="" textlink="">
      <xdr:nvSpPr>
        <xdr:cNvPr id="697" name="テキスト ボックス 696"/>
        <xdr:cNvSpPr txBox="1"/>
      </xdr:nvSpPr>
      <xdr:spPr>
        <a:xfrm>
          <a:off x="14325111" y="165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96851</xdr:rowOff>
    </xdr:from>
    <xdr:to>
      <xdr:col>72</xdr:col>
      <xdr:colOff>38100</xdr:colOff>
      <xdr:row>99</xdr:row>
      <xdr:rowOff>27001</xdr:rowOff>
    </xdr:to>
    <xdr:sp macro="" textlink="">
      <xdr:nvSpPr>
        <xdr:cNvPr id="698" name="楕円 697"/>
        <xdr:cNvSpPr/>
      </xdr:nvSpPr>
      <xdr:spPr>
        <a:xfrm>
          <a:off x="13652500" y="168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43528</xdr:rowOff>
    </xdr:from>
    <xdr:ext cx="534377" cy="259045"/>
    <xdr:sp macro="" textlink="">
      <xdr:nvSpPr>
        <xdr:cNvPr id="699" name="テキスト ボックス 698"/>
        <xdr:cNvSpPr txBox="1"/>
      </xdr:nvSpPr>
      <xdr:spPr>
        <a:xfrm>
          <a:off x="13436111" y="166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111241</xdr:rowOff>
    </xdr:from>
    <xdr:to>
      <xdr:col>67</xdr:col>
      <xdr:colOff>101600</xdr:colOff>
      <xdr:row>99</xdr:row>
      <xdr:rowOff>41391</xdr:rowOff>
    </xdr:to>
    <xdr:sp macro="" textlink="">
      <xdr:nvSpPr>
        <xdr:cNvPr id="700" name="楕円 699"/>
        <xdr:cNvSpPr/>
      </xdr:nvSpPr>
      <xdr:spPr>
        <a:xfrm>
          <a:off x="12763500" y="169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32518</xdr:rowOff>
    </xdr:from>
    <xdr:ext cx="534377" cy="259045"/>
    <xdr:sp macro="" textlink="">
      <xdr:nvSpPr>
        <xdr:cNvPr id="701" name="テキスト ボックス 700"/>
        <xdr:cNvSpPr txBox="1"/>
      </xdr:nvSpPr>
      <xdr:spPr>
        <a:xfrm>
          <a:off x="12547111" y="170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51918</xdr:rowOff>
    </xdr:from>
    <xdr:to>
      <xdr:col>116</xdr:col>
      <xdr:colOff>63500</xdr:colOff>
      <xdr:row>36</xdr:row>
      <xdr:rowOff>83312</xdr:rowOff>
    </xdr:to>
    <xdr:cxnSp macro="">
      <xdr:nvCxnSpPr>
        <xdr:cNvPr id="730" name="直線コネクタ 729"/>
        <xdr:cNvCxnSpPr/>
      </xdr:nvCxnSpPr>
      <xdr:spPr>
        <a:xfrm flipV="1">
          <a:off x="21323300" y="6224118"/>
          <a:ext cx="8382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1" name="投資及び出資金平均値テキスト"/>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83312</xdr:rowOff>
    </xdr:from>
    <xdr:to>
      <xdr:col>111</xdr:col>
      <xdr:colOff>177800</xdr:colOff>
      <xdr:row>36</xdr:row>
      <xdr:rowOff>87198</xdr:rowOff>
    </xdr:to>
    <xdr:cxnSp macro="">
      <xdr:nvCxnSpPr>
        <xdr:cNvPr id="733" name="直線コネクタ 732"/>
        <xdr:cNvCxnSpPr/>
      </xdr:nvCxnSpPr>
      <xdr:spPr>
        <a:xfrm flipV="1">
          <a:off x="20434300" y="625551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5" name="テキスト ボックス 734"/>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87198</xdr:rowOff>
    </xdr:from>
    <xdr:to>
      <xdr:col>107</xdr:col>
      <xdr:colOff>50800</xdr:colOff>
      <xdr:row>39</xdr:row>
      <xdr:rowOff>32334</xdr:rowOff>
    </xdr:to>
    <xdr:cxnSp macro="">
      <xdr:nvCxnSpPr>
        <xdr:cNvPr id="736" name="直線コネクタ 735"/>
        <xdr:cNvCxnSpPr/>
      </xdr:nvCxnSpPr>
      <xdr:spPr>
        <a:xfrm flipV="1">
          <a:off x="19545300" y="6259398"/>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161481</xdr:rowOff>
    </xdr:from>
    <xdr:to>
      <xdr:col>107</xdr:col>
      <xdr:colOff>101600</xdr:colOff>
      <xdr:row>38</xdr:row>
      <xdr:rowOff>91631</xdr:rowOff>
    </xdr:to>
    <xdr:sp macro="" textlink="">
      <xdr:nvSpPr>
        <xdr:cNvPr id="737" name="フローチャート: 判断 736"/>
        <xdr:cNvSpPr/>
      </xdr:nvSpPr>
      <xdr:spPr>
        <a:xfrm>
          <a:off x="20383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82758</xdr:rowOff>
    </xdr:from>
    <xdr:ext cx="469744" cy="259045"/>
    <xdr:sp macro="" textlink="">
      <xdr:nvSpPr>
        <xdr:cNvPr id="738" name="テキスト ボックス 737"/>
        <xdr:cNvSpPr txBox="1"/>
      </xdr:nvSpPr>
      <xdr:spPr>
        <a:xfrm>
          <a:off x="20199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21628</xdr:rowOff>
    </xdr:from>
    <xdr:to>
      <xdr:col>102</xdr:col>
      <xdr:colOff>114300</xdr:colOff>
      <xdr:row>39</xdr:row>
      <xdr:rowOff>32334</xdr:rowOff>
    </xdr:to>
    <xdr:cxnSp macro="">
      <xdr:nvCxnSpPr>
        <xdr:cNvPr id="739" name="直線コネクタ 738"/>
        <xdr:cNvCxnSpPr/>
      </xdr:nvCxnSpPr>
      <xdr:spPr>
        <a:xfrm>
          <a:off x="18656300" y="6708178"/>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61735</xdr:rowOff>
    </xdr:from>
    <xdr:to>
      <xdr:col>102</xdr:col>
      <xdr:colOff>165100</xdr:colOff>
      <xdr:row>38</xdr:row>
      <xdr:rowOff>163335</xdr:rowOff>
    </xdr:to>
    <xdr:sp macro="" textlink="">
      <xdr:nvSpPr>
        <xdr:cNvPr id="740" name="フローチャート: 判断 739"/>
        <xdr:cNvSpPr/>
      </xdr:nvSpPr>
      <xdr:spPr>
        <a:xfrm>
          <a:off x="19494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8412</xdr:rowOff>
    </xdr:from>
    <xdr:ext cx="469744" cy="259045"/>
    <xdr:sp macro="" textlink="">
      <xdr:nvSpPr>
        <xdr:cNvPr id="741" name="テキスト ボックス 740"/>
        <xdr:cNvSpPr txBox="1"/>
      </xdr:nvSpPr>
      <xdr:spPr>
        <a:xfrm>
          <a:off x="19310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68593</xdr:rowOff>
    </xdr:from>
    <xdr:to>
      <xdr:col>98</xdr:col>
      <xdr:colOff>38100</xdr:colOff>
      <xdr:row>38</xdr:row>
      <xdr:rowOff>170193</xdr:rowOff>
    </xdr:to>
    <xdr:sp macro="" textlink="">
      <xdr:nvSpPr>
        <xdr:cNvPr id="742" name="フローチャート: 判断 741"/>
        <xdr:cNvSpPr/>
      </xdr:nvSpPr>
      <xdr:spPr>
        <a:xfrm>
          <a:off x="18605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15270</xdr:rowOff>
    </xdr:from>
    <xdr:ext cx="469744" cy="259045"/>
    <xdr:sp macro="" textlink="">
      <xdr:nvSpPr>
        <xdr:cNvPr id="743" name="テキスト ボックス 742"/>
        <xdr:cNvSpPr txBox="1"/>
      </xdr:nvSpPr>
      <xdr:spPr>
        <a:xfrm>
          <a:off x="18421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1118</xdr:rowOff>
    </xdr:from>
    <xdr:to>
      <xdr:col>116</xdr:col>
      <xdr:colOff>114300</xdr:colOff>
      <xdr:row>36</xdr:row>
      <xdr:rowOff>102718</xdr:rowOff>
    </xdr:to>
    <xdr:sp macro="" textlink="">
      <xdr:nvSpPr>
        <xdr:cNvPr id="749" name="楕円 748"/>
        <xdr:cNvSpPr/>
      </xdr:nvSpPr>
      <xdr:spPr>
        <a:xfrm>
          <a:off x="22110700" y="61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23995</xdr:rowOff>
    </xdr:from>
    <xdr:ext cx="534377" cy="259045"/>
    <xdr:sp macro="" textlink="">
      <xdr:nvSpPr>
        <xdr:cNvPr id="750" name="投資及び出資金該当値テキスト"/>
        <xdr:cNvSpPr txBox="1"/>
      </xdr:nvSpPr>
      <xdr:spPr>
        <a:xfrm>
          <a:off x="22212300" y="60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32512</xdr:rowOff>
    </xdr:from>
    <xdr:to>
      <xdr:col>112</xdr:col>
      <xdr:colOff>38100</xdr:colOff>
      <xdr:row>36</xdr:row>
      <xdr:rowOff>134112</xdr:rowOff>
    </xdr:to>
    <xdr:sp macro="" textlink="">
      <xdr:nvSpPr>
        <xdr:cNvPr id="751" name="楕円 750"/>
        <xdr:cNvSpPr/>
      </xdr:nvSpPr>
      <xdr:spPr>
        <a:xfrm>
          <a:off x="21272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150639</xdr:rowOff>
    </xdr:from>
    <xdr:ext cx="534377" cy="259045"/>
    <xdr:sp macro="" textlink="">
      <xdr:nvSpPr>
        <xdr:cNvPr id="752" name="テキスト ボックス 751"/>
        <xdr:cNvSpPr txBox="1"/>
      </xdr:nvSpPr>
      <xdr:spPr>
        <a:xfrm>
          <a:off x="21056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36398</xdr:rowOff>
    </xdr:from>
    <xdr:to>
      <xdr:col>107</xdr:col>
      <xdr:colOff>101600</xdr:colOff>
      <xdr:row>36</xdr:row>
      <xdr:rowOff>137998</xdr:rowOff>
    </xdr:to>
    <xdr:sp macro="" textlink="">
      <xdr:nvSpPr>
        <xdr:cNvPr id="753" name="楕円 752"/>
        <xdr:cNvSpPr/>
      </xdr:nvSpPr>
      <xdr:spPr>
        <a:xfrm>
          <a:off x="20383500" y="62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154525</xdr:rowOff>
    </xdr:from>
    <xdr:ext cx="534377" cy="259045"/>
    <xdr:sp macro="" textlink="">
      <xdr:nvSpPr>
        <xdr:cNvPr id="754" name="テキスト ボックス 753"/>
        <xdr:cNvSpPr txBox="1"/>
      </xdr:nvSpPr>
      <xdr:spPr>
        <a:xfrm>
          <a:off x="20167111" y="59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152984</xdr:rowOff>
    </xdr:from>
    <xdr:to>
      <xdr:col>102</xdr:col>
      <xdr:colOff>165100</xdr:colOff>
      <xdr:row>39</xdr:row>
      <xdr:rowOff>83134</xdr:rowOff>
    </xdr:to>
    <xdr:sp macro="" textlink="">
      <xdr:nvSpPr>
        <xdr:cNvPr id="755" name="楕円 754"/>
        <xdr:cNvSpPr/>
      </xdr:nvSpPr>
      <xdr:spPr>
        <a:xfrm>
          <a:off x="19494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74261</xdr:rowOff>
    </xdr:from>
    <xdr:ext cx="378565" cy="259045"/>
    <xdr:sp macro="" textlink="">
      <xdr:nvSpPr>
        <xdr:cNvPr id="756" name="テキスト ボックス 755"/>
        <xdr:cNvSpPr txBox="1"/>
      </xdr:nvSpPr>
      <xdr:spPr>
        <a:xfrm>
          <a:off x="19356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142278</xdr:rowOff>
    </xdr:from>
    <xdr:to>
      <xdr:col>98</xdr:col>
      <xdr:colOff>38100</xdr:colOff>
      <xdr:row>39</xdr:row>
      <xdr:rowOff>72428</xdr:rowOff>
    </xdr:to>
    <xdr:sp macro="" textlink="">
      <xdr:nvSpPr>
        <xdr:cNvPr id="757" name="楕円 756"/>
        <xdr:cNvSpPr/>
      </xdr:nvSpPr>
      <xdr:spPr>
        <a:xfrm>
          <a:off x="18605500" y="66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63555</xdr:rowOff>
    </xdr:from>
    <xdr:ext cx="378565" cy="259045"/>
    <xdr:sp macro="" textlink="">
      <xdr:nvSpPr>
        <xdr:cNvPr id="758" name="テキスト ボックス 757"/>
        <xdr:cNvSpPr txBox="1"/>
      </xdr:nvSpPr>
      <xdr:spPr>
        <a:xfrm>
          <a:off x="18467017" y="6750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118802</xdr:rowOff>
    </xdr:from>
    <xdr:to>
      <xdr:col>116</xdr:col>
      <xdr:colOff>63500</xdr:colOff>
      <xdr:row>58</xdr:row>
      <xdr:rowOff>13189</xdr:rowOff>
    </xdr:to>
    <xdr:cxnSp macro="">
      <xdr:nvCxnSpPr>
        <xdr:cNvPr id="787" name="直線コネクタ 786"/>
        <xdr:cNvCxnSpPr/>
      </xdr:nvCxnSpPr>
      <xdr:spPr>
        <a:xfrm>
          <a:off x="21323300" y="9891452"/>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46105</xdr:rowOff>
    </xdr:from>
    <xdr:ext cx="469744" cy="259045"/>
    <xdr:sp macro="" textlink="">
      <xdr:nvSpPr>
        <xdr:cNvPr id="788" name="貸付金平均値テキスト"/>
        <xdr:cNvSpPr txBox="1"/>
      </xdr:nvSpPr>
      <xdr:spPr>
        <a:xfrm>
          <a:off x="22212300" y="999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128746</xdr:rowOff>
    </xdr:from>
    <xdr:to>
      <xdr:col>111</xdr:col>
      <xdr:colOff>177800</xdr:colOff>
      <xdr:row>57</xdr:row>
      <xdr:rowOff>118802</xdr:rowOff>
    </xdr:to>
    <xdr:cxnSp macro="">
      <xdr:nvCxnSpPr>
        <xdr:cNvPr id="790" name="直線コネクタ 789"/>
        <xdr:cNvCxnSpPr/>
      </xdr:nvCxnSpPr>
      <xdr:spPr>
        <a:xfrm>
          <a:off x="20434300" y="9729946"/>
          <a:ext cx="8890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2" name="テキスト ボックス 791"/>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128746</xdr:rowOff>
    </xdr:from>
    <xdr:to>
      <xdr:col>107</xdr:col>
      <xdr:colOff>50800</xdr:colOff>
      <xdr:row>57</xdr:row>
      <xdr:rowOff>123184</xdr:rowOff>
    </xdr:to>
    <xdr:cxnSp macro="">
      <xdr:nvCxnSpPr>
        <xdr:cNvPr id="793" name="直線コネクタ 792"/>
        <xdr:cNvCxnSpPr/>
      </xdr:nvCxnSpPr>
      <xdr:spPr>
        <a:xfrm flipV="1">
          <a:off x="19545300" y="9729946"/>
          <a:ext cx="889000" cy="1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51867</xdr:rowOff>
    </xdr:from>
    <xdr:to>
      <xdr:col>107</xdr:col>
      <xdr:colOff>101600</xdr:colOff>
      <xdr:row>58</xdr:row>
      <xdr:rowOff>153467</xdr:rowOff>
    </xdr:to>
    <xdr:sp macro="" textlink="">
      <xdr:nvSpPr>
        <xdr:cNvPr id="794" name="フローチャート: 判断 793"/>
        <xdr:cNvSpPr/>
      </xdr:nvSpPr>
      <xdr:spPr>
        <a:xfrm>
          <a:off x="20383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144594</xdr:rowOff>
    </xdr:from>
    <xdr:ext cx="469744" cy="259045"/>
    <xdr:sp macro="" textlink="">
      <xdr:nvSpPr>
        <xdr:cNvPr id="795" name="テキスト ボックス 794"/>
        <xdr:cNvSpPr txBox="1"/>
      </xdr:nvSpPr>
      <xdr:spPr>
        <a:xfrm>
          <a:off x="20199428" y="100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106305</xdr:rowOff>
    </xdr:from>
    <xdr:to>
      <xdr:col>102</xdr:col>
      <xdr:colOff>114300</xdr:colOff>
      <xdr:row>57</xdr:row>
      <xdr:rowOff>123184</xdr:rowOff>
    </xdr:to>
    <xdr:cxnSp macro="">
      <xdr:nvCxnSpPr>
        <xdr:cNvPr id="796" name="直線コネクタ 795"/>
        <xdr:cNvCxnSpPr/>
      </xdr:nvCxnSpPr>
      <xdr:spPr>
        <a:xfrm>
          <a:off x="18656300" y="9878955"/>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69888</xdr:rowOff>
    </xdr:from>
    <xdr:to>
      <xdr:col>102</xdr:col>
      <xdr:colOff>165100</xdr:colOff>
      <xdr:row>59</xdr:row>
      <xdr:rowOff>38</xdr:rowOff>
    </xdr:to>
    <xdr:sp macro="" textlink="">
      <xdr:nvSpPr>
        <xdr:cNvPr id="797" name="フローチャート: 判断 796"/>
        <xdr:cNvSpPr/>
      </xdr:nvSpPr>
      <xdr:spPr>
        <a:xfrm>
          <a:off x="19494500" y="100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162615</xdr:rowOff>
    </xdr:from>
    <xdr:ext cx="469744" cy="259045"/>
    <xdr:sp macro="" textlink="">
      <xdr:nvSpPr>
        <xdr:cNvPr id="798" name="テキスト ボックス 797"/>
        <xdr:cNvSpPr txBox="1"/>
      </xdr:nvSpPr>
      <xdr:spPr>
        <a:xfrm>
          <a:off x="19310428" y="101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62135</xdr:rowOff>
    </xdr:from>
    <xdr:to>
      <xdr:col>98</xdr:col>
      <xdr:colOff>38100</xdr:colOff>
      <xdr:row>58</xdr:row>
      <xdr:rowOff>163735</xdr:rowOff>
    </xdr:to>
    <xdr:sp macro="" textlink="">
      <xdr:nvSpPr>
        <xdr:cNvPr id="799" name="フローチャート: 判断 798"/>
        <xdr:cNvSpPr/>
      </xdr:nvSpPr>
      <xdr:spPr>
        <a:xfrm>
          <a:off x="18605500" y="100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154862</xdr:rowOff>
    </xdr:from>
    <xdr:ext cx="469744" cy="259045"/>
    <xdr:sp macro="" textlink="">
      <xdr:nvSpPr>
        <xdr:cNvPr id="800" name="テキスト ボックス 799"/>
        <xdr:cNvSpPr txBox="1"/>
      </xdr:nvSpPr>
      <xdr:spPr>
        <a:xfrm>
          <a:off x="18421428" y="100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133839</xdr:rowOff>
    </xdr:from>
    <xdr:to>
      <xdr:col>116</xdr:col>
      <xdr:colOff>114300</xdr:colOff>
      <xdr:row>58</xdr:row>
      <xdr:rowOff>63989</xdr:rowOff>
    </xdr:to>
    <xdr:sp macro="" textlink="">
      <xdr:nvSpPr>
        <xdr:cNvPr id="806" name="楕円 805"/>
        <xdr:cNvSpPr/>
      </xdr:nvSpPr>
      <xdr:spPr>
        <a:xfrm>
          <a:off x="22110700" y="99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156716</xdr:rowOff>
    </xdr:from>
    <xdr:ext cx="534377" cy="259045"/>
    <xdr:sp macro="" textlink="">
      <xdr:nvSpPr>
        <xdr:cNvPr id="807" name="貸付金該当値テキスト"/>
        <xdr:cNvSpPr txBox="1"/>
      </xdr:nvSpPr>
      <xdr:spPr>
        <a:xfrm>
          <a:off x="22212300" y="97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68002</xdr:rowOff>
    </xdr:from>
    <xdr:to>
      <xdr:col>112</xdr:col>
      <xdr:colOff>38100</xdr:colOff>
      <xdr:row>57</xdr:row>
      <xdr:rowOff>169602</xdr:rowOff>
    </xdr:to>
    <xdr:sp macro="" textlink="">
      <xdr:nvSpPr>
        <xdr:cNvPr id="808" name="楕円 807"/>
        <xdr:cNvSpPr/>
      </xdr:nvSpPr>
      <xdr:spPr>
        <a:xfrm>
          <a:off x="21272500" y="98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14679</xdr:rowOff>
    </xdr:from>
    <xdr:ext cx="534377" cy="259045"/>
    <xdr:sp macro="" textlink="">
      <xdr:nvSpPr>
        <xdr:cNvPr id="809" name="テキスト ボックス 808"/>
        <xdr:cNvSpPr txBox="1"/>
      </xdr:nvSpPr>
      <xdr:spPr>
        <a:xfrm>
          <a:off x="21056111" y="96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77946</xdr:rowOff>
    </xdr:from>
    <xdr:to>
      <xdr:col>107</xdr:col>
      <xdr:colOff>101600</xdr:colOff>
      <xdr:row>57</xdr:row>
      <xdr:rowOff>8096</xdr:rowOff>
    </xdr:to>
    <xdr:sp macro="" textlink="">
      <xdr:nvSpPr>
        <xdr:cNvPr id="810" name="楕円 809"/>
        <xdr:cNvSpPr/>
      </xdr:nvSpPr>
      <xdr:spPr>
        <a:xfrm>
          <a:off x="20383500" y="96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24623</xdr:rowOff>
    </xdr:from>
    <xdr:ext cx="534377" cy="259045"/>
    <xdr:sp macro="" textlink="">
      <xdr:nvSpPr>
        <xdr:cNvPr id="811" name="テキスト ボックス 810"/>
        <xdr:cNvSpPr txBox="1"/>
      </xdr:nvSpPr>
      <xdr:spPr>
        <a:xfrm>
          <a:off x="20167111" y="94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72384</xdr:rowOff>
    </xdr:from>
    <xdr:to>
      <xdr:col>102</xdr:col>
      <xdr:colOff>165100</xdr:colOff>
      <xdr:row>58</xdr:row>
      <xdr:rowOff>2534</xdr:rowOff>
    </xdr:to>
    <xdr:sp macro="" textlink="">
      <xdr:nvSpPr>
        <xdr:cNvPr id="812" name="楕円 811"/>
        <xdr:cNvSpPr/>
      </xdr:nvSpPr>
      <xdr:spPr>
        <a:xfrm>
          <a:off x="19494500" y="98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19061</xdr:rowOff>
    </xdr:from>
    <xdr:ext cx="534377" cy="259045"/>
    <xdr:sp macro="" textlink="">
      <xdr:nvSpPr>
        <xdr:cNvPr id="813" name="テキスト ボックス 812"/>
        <xdr:cNvSpPr txBox="1"/>
      </xdr:nvSpPr>
      <xdr:spPr>
        <a:xfrm>
          <a:off x="19278111" y="962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55505</xdr:rowOff>
    </xdr:from>
    <xdr:to>
      <xdr:col>98</xdr:col>
      <xdr:colOff>38100</xdr:colOff>
      <xdr:row>57</xdr:row>
      <xdr:rowOff>157105</xdr:rowOff>
    </xdr:to>
    <xdr:sp macro="" textlink="">
      <xdr:nvSpPr>
        <xdr:cNvPr id="814" name="楕円 813"/>
        <xdr:cNvSpPr/>
      </xdr:nvSpPr>
      <xdr:spPr>
        <a:xfrm>
          <a:off x="18605500" y="9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2182</xdr:rowOff>
    </xdr:from>
    <xdr:ext cx="534377" cy="259045"/>
    <xdr:sp macro="" textlink="">
      <xdr:nvSpPr>
        <xdr:cNvPr id="815" name="テキスト ボックス 814"/>
        <xdr:cNvSpPr txBox="1"/>
      </xdr:nvSpPr>
      <xdr:spPr>
        <a:xfrm>
          <a:off x="18389111" y="96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111430</xdr:rowOff>
    </xdr:from>
    <xdr:to>
      <xdr:col>116</xdr:col>
      <xdr:colOff>63500</xdr:colOff>
      <xdr:row>77</xdr:row>
      <xdr:rowOff>124600</xdr:rowOff>
    </xdr:to>
    <xdr:cxnSp macro="">
      <xdr:nvCxnSpPr>
        <xdr:cNvPr id="845" name="直線コネクタ 844"/>
        <xdr:cNvCxnSpPr/>
      </xdr:nvCxnSpPr>
      <xdr:spPr>
        <a:xfrm flipV="1">
          <a:off x="21323300" y="13313080"/>
          <a:ext cx="8382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124600</xdr:rowOff>
    </xdr:from>
    <xdr:to>
      <xdr:col>111</xdr:col>
      <xdr:colOff>177800</xdr:colOff>
      <xdr:row>77</xdr:row>
      <xdr:rowOff>137567</xdr:rowOff>
    </xdr:to>
    <xdr:cxnSp macro="">
      <xdr:nvCxnSpPr>
        <xdr:cNvPr id="848" name="直線コネクタ 847"/>
        <xdr:cNvCxnSpPr/>
      </xdr:nvCxnSpPr>
      <xdr:spPr>
        <a:xfrm flipV="1">
          <a:off x="20434300" y="13326250"/>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130264</xdr:rowOff>
    </xdr:from>
    <xdr:to>
      <xdr:col>107</xdr:col>
      <xdr:colOff>50800</xdr:colOff>
      <xdr:row>77</xdr:row>
      <xdr:rowOff>137567</xdr:rowOff>
    </xdr:to>
    <xdr:cxnSp macro="">
      <xdr:nvCxnSpPr>
        <xdr:cNvPr id="851" name="直線コネクタ 850"/>
        <xdr:cNvCxnSpPr/>
      </xdr:nvCxnSpPr>
      <xdr:spPr>
        <a:xfrm>
          <a:off x="19545300" y="12989014"/>
          <a:ext cx="889000" cy="3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165188</xdr:rowOff>
    </xdr:from>
    <xdr:to>
      <xdr:col>107</xdr:col>
      <xdr:colOff>101600</xdr:colOff>
      <xdr:row>78</xdr:row>
      <xdr:rowOff>95338</xdr:rowOff>
    </xdr:to>
    <xdr:sp macro="" textlink="">
      <xdr:nvSpPr>
        <xdr:cNvPr id="852" name="フローチャート: 判断 851"/>
        <xdr:cNvSpPr/>
      </xdr:nvSpPr>
      <xdr:spPr>
        <a:xfrm>
          <a:off x="20383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86465</xdr:rowOff>
    </xdr:from>
    <xdr:ext cx="534377" cy="259045"/>
    <xdr:sp macro="" textlink="">
      <xdr:nvSpPr>
        <xdr:cNvPr id="853" name="テキスト ボックス 852"/>
        <xdr:cNvSpPr txBox="1"/>
      </xdr:nvSpPr>
      <xdr:spPr>
        <a:xfrm>
          <a:off x="20167111" y="134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130264</xdr:rowOff>
    </xdr:from>
    <xdr:to>
      <xdr:col>102</xdr:col>
      <xdr:colOff>114300</xdr:colOff>
      <xdr:row>75</xdr:row>
      <xdr:rowOff>159995</xdr:rowOff>
    </xdr:to>
    <xdr:cxnSp macro="">
      <xdr:nvCxnSpPr>
        <xdr:cNvPr id="854" name="直線コネクタ 853"/>
        <xdr:cNvCxnSpPr/>
      </xdr:nvCxnSpPr>
      <xdr:spPr>
        <a:xfrm flipV="1">
          <a:off x="18656300" y="12989014"/>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31242</xdr:rowOff>
    </xdr:from>
    <xdr:to>
      <xdr:col>102</xdr:col>
      <xdr:colOff>165100</xdr:colOff>
      <xdr:row>78</xdr:row>
      <xdr:rowOff>132842</xdr:rowOff>
    </xdr:to>
    <xdr:sp macro="" textlink="">
      <xdr:nvSpPr>
        <xdr:cNvPr id="855" name="フローチャート: 判断 854"/>
        <xdr:cNvSpPr/>
      </xdr:nvSpPr>
      <xdr:spPr>
        <a:xfrm>
          <a:off x="19494500" y="134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123969</xdr:rowOff>
    </xdr:from>
    <xdr:ext cx="534377" cy="259045"/>
    <xdr:sp macro="" textlink="">
      <xdr:nvSpPr>
        <xdr:cNvPr id="856" name="テキスト ボックス 855"/>
        <xdr:cNvSpPr txBox="1"/>
      </xdr:nvSpPr>
      <xdr:spPr>
        <a:xfrm>
          <a:off x="19278111" y="134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14515</xdr:rowOff>
    </xdr:from>
    <xdr:to>
      <xdr:col>98</xdr:col>
      <xdr:colOff>38100</xdr:colOff>
      <xdr:row>78</xdr:row>
      <xdr:rowOff>116115</xdr:rowOff>
    </xdr:to>
    <xdr:sp macro="" textlink="">
      <xdr:nvSpPr>
        <xdr:cNvPr id="857" name="フローチャート: 判断 856"/>
        <xdr:cNvSpPr/>
      </xdr:nvSpPr>
      <xdr:spPr>
        <a:xfrm>
          <a:off x="18605500" y="1338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107242</xdr:rowOff>
    </xdr:from>
    <xdr:ext cx="534377" cy="259045"/>
    <xdr:sp macro="" textlink="">
      <xdr:nvSpPr>
        <xdr:cNvPr id="858" name="テキスト ボックス 857"/>
        <xdr:cNvSpPr txBox="1"/>
      </xdr:nvSpPr>
      <xdr:spPr>
        <a:xfrm>
          <a:off x="18389111" y="134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60630</xdr:rowOff>
    </xdr:from>
    <xdr:to>
      <xdr:col>116</xdr:col>
      <xdr:colOff>114300</xdr:colOff>
      <xdr:row>77</xdr:row>
      <xdr:rowOff>162230</xdr:rowOff>
    </xdr:to>
    <xdr:sp macro="" textlink="">
      <xdr:nvSpPr>
        <xdr:cNvPr id="864" name="楕円 863"/>
        <xdr:cNvSpPr/>
      </xdr:nvSpPr>
      <xdr:spPr>
        <a:xfrm>
          <a:off x="22110700" y="132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83507</xdr:rowOff>
    </xdr:from>
    <xdr:ext cx="534377" cy="259045"/>
    <xdr:sp macro="" textlink="">
      <xdr:nvSpPr>
        <xdr:cNvPr id="865" name="繰出金該当値テキスト"/>
        <xdr:cNvSpPr txBox="1"/>
      </xdr:nvSpPr>
      <xdr:spPr>
        <a:xfrm>
          <a:off x="22212300"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73800</xdr:rowOff>
    </xdr:from>
    <xdr:to>
      <xdr:col>112</xdr:col>
      <xdr:colOff>38100</xdr:colOff>
      <xdr:row>78</xdr:row>
      <xdr:rowOff>3950</xdr:rowOff>
    </xdr:to>
    <xdr:sp macro="" textlink="">
      <xdr:nvSpPr>
        <xdr:cNvPr id="866" name="楕円 865"/>
        <xdr:cNvSpPr/>
      </xdr:nvSpPr>
      <xdr:spPr>
        <a:xfrm>
          <a:off x="21272500" y="132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20477</xdr:rowOff>
    </xdr:from>
    <xdr:ext cx="534377" cy="259045"/>
    <xdr:sp macro="" textlink="">
      <xdr:nvSpPr>
        <xdr:cNvPr id="867" name="テキスト ボックス 866"/>
        <xdr:cNvSpPr txBox="1"/>
      </xdr:nvSpPr>
      <xdr:spPr>
        <a:xfrm>
          <a:off x="21056111" y="1305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86767</xdr:rowOff>
    </xdr:from>
    <xdr:to>
      <xdr:col>107</xdr:col>
      <xdr:colOff>101600</xdr:colOff>
      <xdr:row>78</xdr:row>
      <xdr:rowOff>16917</xdr:rowOff>
    </xdr:to>
    <xdr:sp macro="" textlink="">
      <xdr:nvSpPr>
        <xdr:cNvPr id="868" name="楕円 867"/>
        <xdr:cNvSpPr/>
      </xdr:nvSpPr>
      <xdr:spPr>
        <a:xfrm>
          <a:off x="20383500" y="132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33444</xdr:rowOff>
    </xdr:from>
    <xdr:ext cx="534377" cy="259045"/>
    <xdr:sp macro="" textlink="">
      <xdr:nvSpPr>
        <xdr:cNvPr id="869" name="テキスト ボックス 868"/>
        <xdr:cNvSpPr txBox="1"/>
      </xdr:nvSpPr>
      <xdr:spPr>
        <a:xfrm>
          <a:off x="20167111" y="130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79464</xdr:rowOff>
    </xdr:from>
    <xdr:to>
      <xdr:col>102</xdr:col>
      <xdr:colOff>165100</xdr:colOff>
      <xdr:row>76</xdr:row>
      <xdr:rowOff>9615</xdr:rowOff>
    </xdr:to>
    <xdr:sp macro="" textlink="">
      <xdr:nvSpPr>
        <xdr:cNvPr id="870" name="楕円 869"/>
        <xdr:cNvSpPr/>
      </xdr:nvSpPr>
      <xdr:spPr>
        <a:xfrm>
          <a:off x="19494500" y="129382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26141</xdr:rowOff>
    </xdr:from>
    <xdr:ext cx="534377" cy="259045"/>
    <xdr:sp macro="" textlink="">
      <xdr:nvSpPr>
        <xdr:cNvPr id="871" name="テキスト ボックス 870"/>
        <xdr:cNvSpPr txBox="1"/>
      </xdr:nvSpPr>
      <xdr:spPr>
        <a:xfrm>
          <a:off x="19278111" y="127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109195</xdr:rowOff>
    </xdr:from>
    <xdr:to>
      <xdr:col>98</xdr:col>
      <xdr:colOff>38100</xdr:colOff>
      <xdr:row>76</xdr:row>
      <xdr:rowOff>39345</xdr:rowOff>
    </xdr:to>
    <xdr:sp macro="" textlink="">
      <xdr:nvSpPr>
        <xdr:cNvPr id="872" name="楕円 871"/>
        <xdr:cNvSpPr/>
      </xdr:nvSpPr>
      <xdr:spPr>
        <a:xfrm>
          <a:off x="18605500" y="129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55872</xdr:rowOff>
    </xdr:from>
    <xdr:ext cx="534377" cy="259045"/>
    <xdr:sp macro="" textlink="">
      <xdr:nvSpPr>
        <xdr:cNvPr id="873" name="テキスト ボックス 872"/>
        <xdr:cNvSpPr txBox="1"/>
      </xdr:nvSpPr>
      <xdr:spPr>
        <a:xfrm>
          <a:off x="18389111" y="1274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万円で、前年度と比べ約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万円増加している。住民一人当たりの支出額のうち、分母となる人口は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45,822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分子となる各項目が増加したもののうち、主なものは次のとおりである。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108,035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17,359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円上回っている。増加の主な要因は、物価高騰対策として、マイナポイント支給事業や、子育て世帯等に対して子育て応援特別給付金事業を実施したためである。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72,066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円増加したものの、類似団体平均値は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円下回っている。増加の主な要因は、まちづくり寄附事務代行委託料や光熱水費等が増加したためである。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45,822
45,290
158.63
28,593,244
27,217,573
746,377
15,402,376
19,044,538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22962</xdr:rowOff>
    </xdr:from>
    <xdr:to>
      <xdr:col>24</xdr:col>
      <xdr:colOff>63500</xdr:colOff>
      <xdr:row>37</xdr:row>
      <xdr:rowOff>34011</xdr:rowOff>
    </xdr:to>
    <xdr:cxnSp macro="">
      <xdr:nvCxnSpPr>
        <xdr:cNvPr id="60" name="直線コネクタ 59"/>
        <xdr:cNvCxnSpPr/>
      </xdr:nvCxnSpPr>
      <xdr:spPr>
        <a:xfrm flipV="1">
          <a:off x="3797300" y="6366612"/>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3149</xdr:rowOff>
    </xdr:from>
    <xdr:to>
      <xdr:col>19</xdr:col>
      <xdr:colOff>177800</xdr:colOff>
      <xdr:row>37</xdr:row>
      <xdr:rowOff>34011</xdr:rowOff>
    </xdr:to>
    <xdr:cxnSp macro="">
      <xdr:nvCxnSpPr>
        <xdr:cNvPr id="63" name="直線コネクタ 62"/>
        <xdr:cNvCxnSpPr/>
      </xdr:nvCxnSpPr>
      <xdr:spPr>
        <a:xfrm>
          <a:off x="2908300" y="6346799"/>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3149</xdr:rowOff>
    </xdr:from>
    <xdr:to>
      <xdr:col>15</xdr:col>
      <xdr:colOff>50800</xdr:colOff>
      <xdr:row>37</xdr:row>
      <xdr:rowOff>28677</xdr:rowOff>
    </xdr:to>
    <xdr:cxnSp macro="">
      <xdr:nvCxnSpPr>
        <xdr:cNvPr id="66" name="直線コネクタ 65"/>
        <xdr:cNvCxnSpPr/>
      </xdr:nvCxnSpPr>
      <xdr:spPr>
        <a:xfrm flipV="1">
          <a:off x="2019300" y="6346799"/>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162662</xdr:rowOff>
    </xdr:from>
    <xdr:to>
      <xdr:col>15</xdr:col>
      <xdr:colOff>101600</xdr:colOff>
      <xdr:row>37</xdr:row>
      <xdr:rowOff>92812</xdr:rowOff>
    </xdr:to>
    <xdr:sp macro="" textlink="">
      <xdr:nvSpPr>
        <xdr:cNvPr id="67" name="フローチャート: 判断 66"/>
        <xdr:cNvSpPr/>
      </xdr:nvSpPr>
      <xdr:spPr>
        <a:xfrm>
          <a:off x="2857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83939</xdr:rowOff>
    </xdr:from>
    <xdr:ext cx="469744" cy="259045"/>
    <xdr:sp macro="" textlink="">
      <xdr:nvSpPr>
        <xdr:cNvPr id="68" name="テキスト ボックス 67"/>
        <xdr:cNvSpPr txBox="1"/>
      </xdr:nvSpPr>
      <xdr:spPr>
        <a:xfrm>
          <a:off x="2673428" y="64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28677</xdr:rowOff>
    </xdr:from>
    <xdr:to>
      <xdr:col>10</xdr:col>
      <xdr:colOff>114300</xdr:colOff>
      <xdr:row>37</xdr:row>
      <xdr:rowOff>31420</xdr:rowOff>
    </xdr:to>
    <xdr:cxnSp macro="">
      <xdr:nvCxnSpPr>
        <xdr:cNvPr id="69" name="直線コネクタ 68"/>
        <xdr:cNvCxnSpPr/>
      </xdr:nvCxnSpPr>
      <xdr:spPr>
        <a:xfrm flipV="1">
          <a:off x="1130300" y="637232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83261</xdr:rowOff>
    </xdr:from>
    <xdr:to>
      <xdr:col>10</xdr:col>
      <xdr:colOff>165100</xdr:colOff>
      <xdr:row>38</xdr:row>
      <xdr:rowOff>13412</xdr:rowOff>
    </xdr:to>
    <xdr:sp macro="" textlink="">
      <xdr:nvSpPr>
        <xdr:cNvPr id="70" name="フローチャート: 判断 69"/>
        <xdr:cNvSpPr/>
      </xdr:nvSpPr>
      <xdr:spPr>
        <a:xfrm>
          <a:off x="1968500" y="64269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4539</xdr:rowOff>
    </xdr:from>
    <xdr:ext cx="469744" cy="259045"/>
    <xdr:sp macro="" textlink="">
      <xdr:nvSpPr>
        <xdr:cNvPr id="71" name="テキスト ボックス 70"/>
        <xdr:cNvSpPr txBox="1"/>
      </xdr:nvSpPr>
      <xdr:spPr>
        <a:xfrm>
          <a:off x="1784428" y="651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83033</xdr:rowOff>
    </xdr:from>
    <xdr:to>
      <xdr:col>6</xdr:col>
      <xdr:colOff>38100</xdr:colOff>
      <xdr:row>38</xdr:row>
      <xdr:rowOff>13182</xdr:rowOff>
    </xdr:to>
    <xdr:sp macro="" textlink="">
      <xdr:nvSpPr>
        <xdr:cNvPr id="72" name="フローチャート: 判断 71"/>
        <xdr:cNvSpPr/>
      </xdr:nvSpPr>
      <xdr:spPr>
        <a:xfrm>
          <a:off x="1079500" y="64266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4310</xdr:rowOff>
    </xdr:from>
    <xdr:ext cx="469744" cy="259045"/>
    <xdr:sp macro="" textlink="">
      <xdr:nvSpPr>
        <xdr:cNvPr id="73" name="テキスト ボックス 72"/>
        <xdr:cNvSpPr txBox="1"/>
      </xdr:nvSpPr>
      <xdr:spPr>
        <a:xfrm>
          <a:off x="895428" y="65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143612</xdr:rowOff>
    </xdr:from>
    <xdr:to>
      <xdr:col>24</xdr:col>
      <xdr:colOff>114300</xdr:colOff>
      <xdr:row>37</xdr:row>
      <xdr:rowOff>73762</xdr:rowOff>
    </xdr:to>
    <xdr:sp macro="" textlink="">
      <xdr:nvSpPr>
        <xdr:cNvPr id="79" name="楕円 78"/>
        <xdr:cNvSpPr/>
      </xdr:nvSpPr>
      <xdr:spPr>
        <a:xfrm>
          <a:off x="4584700" y="63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154661</xdr:rowOff>
    </xdr:from>
    <xdr:to>
      <xdr:col>20</xdr:col>
      <xdr:colOff>38100</xdr:colOff>
      <xdr:row>37</xdr:row>
      <xdr:rowOff>84811</xdr:rowOff>
    </xdr:to>
    <xdr:sp macro="" textlink="">
      <xdr:nvSpPr>
        <xdr:cNvPr id="81" name="楕円 80"/>
        <xdr:cNvSpPr/>
      </xdr:nvSpPr>
      <xdr:spPr>
        <a:xfrm>
          <a:off x="3746500" y="63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75938</xdr:rowOff>
    </xdr:from>
    <xdr:ext cx="469744" cy="259045"/>
    <xdr:sp macro="" textlink="">
      <xdr:nvSpPr>
        <xdr:cNvPr id="82" name="テキスト ボックス 81"/>
        <xdr:cNvSpPr txBox="1"/>
      </xdr:nvSpPr>
      <xdr:spPr>
        <a:xfrm>
          <a:off x="3562428" y="64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123799</xdr:rowOff>
    </xdr:from>
    <xdr:to>
      <xdr:col>15</xdr:col>
      <xdr:colOff>101600</xdr:colOff>
      <xdr:row>37</xdr:row>
      <xdr:rowOff>53949</xdr:rowOff>
    </xdr:to>
    <xdr:sp macro="" textlink="">
      <xdr:nvSpPr>
        <xdr:cNvPr id="83" name="楕円 82"/>
        <xdr:cNvSpPr/>
      </xdr:nvSpPr>
      <xdr:spPr>
        <a:xfrm>
          <a:off x="2857500" y="62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70476</xdr:rowOff>
    </xdr:from>
    <xdr:ext cx="469744" cy="259045"/>
    <xdr:sp macro="" textlink="">
      <xdr:nvSpPr>
        <xdr:cNvPr id="84" name="テキスト ボックス 83"/>
        <xdr:cNvSpPr txBox="1"/>
      </xdr:nvSpPr>
      <xdr:spPr>
        <a:xfrm>
          <a:off x="2673428" y="607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149327</xdr:rowOff>
    </xdr:from>
    <xdr:to>
      <xdr:col>10</xdr:col>
      <xdr:colOff>165100</xdr:colOff>
      <xdr:row>37</xdr:row>
      <xdr:rowOff>79477</xdr:rowOff>
    </xdr:to>
    <xdr:sp macro="" textlink="">
      <xdr:nvSpPr>
        <xdr:cNvPr id="85" name="楕円 84"/>
        <xdr:cNvSpPr/>
      </xdr:nvSpPr>
      <xdr:spPr>
        <a:xfrm>
          <a:off x="1968500" y="63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96004</xdr:rowOff>
    </xdr:from>
    <xdr:ext cx="469744" cy="259045"/>
    <xdr:sp macro="" textlink="">
      <xdr:nvSpPr>
        <xdr:cNvPr id="86" name="テキスト ボックス 85"/>
        <xdr:cNvSpPr txBox="1"/>
      </xdr:nvSpPr>
      <xdr:spPr>
        <a:xfrm>
          <a:off x="1784428" y="60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152070</xdr:rowOff>
    </xdr:from>
    <xdr:to>
      <xdr:col>6</xdr:col>
      <xdr:colOff>38100</xdr:colOff>
      <xdr:row>37</xdr:row>
      <xdr:rowOff>82220</xdr:rowOff>
    </xdr:to>
    <xdr:sp macro="" textlink="">
      <xdr:nvSpPr>
        <xdr:cNvPr id="87" name="楕円 86"/>
        <xdr:cNvSpPr/>
      </xdr:nvSpPr>
      <xdr:spPr>
        <a:xfrm>
          <a:off x="1079500" y="63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98747</xdr:rowOff>
    </xdr:from>
    <xdr:ext cx="469744" cy="259045"/>
    <xdr:sp macro="" textlink="">
      <xdr:nvSpPr>
        <xdr:cNvPr id="88" name="テキスト ボックス 87"/>
        <xdr:cNvSpPr txBox="1"/>
      </xdr:nvSpPr>
      <xdr:spPr>
        <a:xfrm>
          <a:off x="895428" y="60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57250</xdr:rowOff>
    </xdr:from>
    <xdr:to>
      <xdr:col>24</xdr:col>
      <xdr:colOff>63500</xdr:colOff>
      <xdr:row>58</xdr:row>
      <xdr:rowOff>87916</xdr:rowOff>
    </xdr:to>
    <xdr:cxnSp macro="">
      <xdr:nvCxnSpPr>
        <xdr:cNvPr id="117" name="直線コネクタ 116"/>
        <xdr:cNvCxnSpPr/>
      </xdr:nvCxnSpPr>
      <xdr:spPr>
        <a:xfrm flipV="1">
          <a:off x="3797300" y="10001350"/>
          <a:ext cx="8382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44117</xdr:rowOff>
    </xdr:from>
    <xdr:to>
      <xdr:col>19</xdr:col>
      <xdr:colOff>177800</xdr:colOff>
      <xdr:row>58</xdr:row>
      <xdr:rowOff>87916</xdr:rowOff>
    </xdr:to>
    <xdr:cxnSp macro="">
      <xdr:nvCxnSpPr>
        <xdr:cNvPr id="120" name="直線コネクタ 119"/>
        <xdr:cNvCxnSpPr/>
      </xdr:nvCxnSpPr>
      <xdr:spPr>
        <a:xfrm>
          <a:off x="2908300" y="9816767"/>
          <a:ext cx="889000" cy="21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44117</xdr:rowOff>
    </xdr:from>
    <xdr:to>
      <xdr:col>15</xdr:col>
      <xdr:colOff>50800</xdr:colOff>
      <xdr:row>58</xdr:row>
      <xdr:rowOff>79054</xdr:rowOff>
    </xdr:to>
    <xdr:cxnSp macro="">
      <xdr:nvCxnSpPr>
        <xdr:cNvPr id="123" name="直線コネクタ 122"/>
        <xdr:cNvCxnSpPr/>
      </xdr:nvCxnSpPr>
      <xdr:spPr>
        <a:xfrm flipV="1">
          <a:off x="2019300" y="9816767"/>
          <a:ext cx="889000" cy="20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152531</xdr:rowOff>
    </xdr:from>
    <xdr:to>
      <xdr:col>15</xdr:col>
      <xdr:colOff>101600</xdr:colOff>
      <xdr:row>57</xdr:row>
      <xdr:rowOff>82681</xdr:rowOff>
    </xdr:to>
    <xdr:sp macro="" textlink="">
      <xdr:nvSpPr>
        <xdr:cNvPr id="124" name="フローチャート: 判断 123"/>
        <xdr:cNvSpPr/>
      </xdr:nvSpPr>
      <xdr:spPr>
        <a:xfrm>
          <a:off x="2857500" y="975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99208</xdr:rowOff>
    </xdr:from>
    <xdr:ext cx="599010" cy="259045"/>
    <xdr:sp macro="" textlink="">
      <xdr:nvSpPr>
        <xdr:cNvPr id="125" name="テキスト ボックス 124"/>
        <xdr:cNvSpPr txBox="1"/>
      </xdr:nvSpPr>
      <xdr:spPr>
        <a:xfrm>
          <a:off x="2608795" y="952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72208</xdr:rowOff>
    </xdr:from>
    <xdr:to>
      <xdr:col>10</xdr:col>
      <xdr:colOff>114300</xdr:colOff>
      <xdr:row>58</xdr:row>
      <xdr:rowOff>79054</xdr:rowOff>
    </xdr:to>
    <xdr:cxnSp macro="">
      <xdr:nvCxnSpPr>
        <xdr:cNvPr id="126" name="直線コネクタ 125"/>
        <xdr:cNvCxnSpPr/>
      </xdr:nvCxnSpPr>
      <xdr:spPr>
        <a:xfrm>
          <a:off x="1130300" y="10016308"/>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48164</xdr:rowOff>
    </xdr:from>
    <xdr:to>
      <xdr:col>10</xdr:col>
      <xdr:colOff>165100</xdr:colOff>
      <xdr:row>58</xdr:row>
      <xdr:rowOff>149764</xdr:rowOff>
    </xdr:to>
    <xdr:sp macro="" textlink="">
      <xdr:nvSpPr>
        <xdr:cNvPr id="127" name="フローチャート: 判断 126"/>
        <xdr:cNvSpPr/>
      </xdr:nvSpPr>
      <xdr:spPr>
        <a:xfrm>
          <a:off x="1968500" y="999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140891</xdr:rowOff>
    </xdr:from>
    <xdr:ext cx="534377" cy="259045"/>
    <xdr:sp macro="" textlink="">
      <xdr:nvSpPr>
        <xdr:cNvPr id="128" name="テキスト ボックス 127"/>
        <xdr:cNvSpPr txBox="1"/>
      </xdr:nvSpPr>
      <xdr:spPr>
        <a:xfrm>
          <a:off x="1752111" y="100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50826</xdr:rowOff>
    </xdr:from>
    <xdr:to>
      <xdr:col>6</xdr:col>
      <xdr:colOff>38100</xdr:colOff>
      <xdr:row>58</xdr:row>
      <xdr:rowOff>152426</xdr:rowOff>
    </xdr:to>
    <xdr:sp macro="" textlink="">
      <xdr:nvSpPr>
        <xdr:cNvPr id="129" name="フローチャート: 判断 128"/>
        <xdr:cNvSpPr/>
      </xdr:nvSpPr>
      <xdr:spPr>
        <a:xfrm>
          <a:off x="1079500" y="99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143553</xdr:rowOff>
    </xdr:from>
    <xdr:ext cx="534377" cy="259045"/>
    <xdr:sp macro="" textlink="">
      <xdr:nvSpPr>
        <xdr:cNvPr id="130" name="テキスト ボックス 129"/>
        <xdr:cNvSpPr txBox="1"/>
      </xdr:nvSpPr>
      <xdr:spPr>
        <a:xfrm>
          <a:off x="863111" y="100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6450</xdr:rowOff>
    </xdr:from>
    <xdr:to>
      <xdr:col>24</xdr:col>
      <xdr:colOff>114300</xdr:colOff>
      <xdr:row>58</xdr:row>
      <xdr:rowOff>108050</xdr:rowOff>
    </xdr:to>
    <xdr:sp macro="" textlink="">
      <xdr:nvSpPr>
        <xdr:cNvPr id="136" name="楕円 135"/>
        <xdr:cNvSpPr/>
      </xdr:nvSpPr>
      <xdr:spPr>
        <a:xfrm>
          <a:off x="4584700" y="99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120778</xdr:rowOff>
    </xdr:from>
    <xdr:ext cx="534377" cy="259045"/>
    <xdr:sp macro="" textlink="">
      <xdr:nvSpPr>
        <xdr:cNvPr id="137" name="総務費該当値テキスト"/>
        <xdr:cNvSpPr txBox="1"/>
      </xdr:nvSpPr>
      <xdr:spPr>
        <a:xfrm>
          <a:off x="4686300" y="98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37116</xdr:rowOff>
    </xdr:from>
    <xdr:to>
      <xdr:col>20</xdr:col>
      <xdr:colOff>38100</xdr:colOff>
      <xdr:row>58</xdr:row>
      <xdr:rowOff>138716</xdr:rowOff>
    </xdr:to>
    <xdr:sp macro="" textlink="">
      <xdr:nvSpPr>
        <xdr:cNvPr id="138" name="楕円 137"/>
        <xdr:cNvSpPr/>
      </xdr:nvSpPr>
      <xdr:spPr>
        <a:xfrm>
          <a:off x="3746500" y="99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129843</xdr:rowOff>
    </xdr:from>
    <xdr:ext cx="534377" cy="259045"/>
    <xdr:sp macro="" textlink="">
      <xdr:nvSpPr>
        <xdr:cNvPr id="139" name="テキスト ボックス 138"/>
        <xdr:cNvSpPr txBox="1"/>
      </xdr:nvSpPr>
      <xdr:spPr>
        <a:xfrm>
          <a:off x="3530111" y="100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164767</xdr:rowOff>
    </xdr:from>
    <xdr:to>
      <xdr:col>15</xdr:col>
      <xdr:colOff>101600</xdr:colOff>
      <xdr:row>57</xdr:row>
      <xdr:rowOff>94917</xdr:rowOff>
    </xdr:to>
    <xdr:sp macro="" textlink="">
      <xdr:nvSpPr>
        <xdr:cNvPr id="140" name="楕円 139"/>
        <xdr:cNvSpPr/>
      </xdr:nvSpPr>
      <xdr:spPr>
        <a:xfrm>
          <a:off x="2857500" y="97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86044</xdr:rowOff>
    </xdr:from>
    <xdr:ext cx="599010" cy="259045"/>
    <xdr:sp macro="" textlink="">
      <xdr:nvSpPr>
        <xdr:cNvPr id="141" name="テキスト ボックス 140"/>
        <xdr:cNvSpPr txBox="1"/>
      </xdr:nvSpPr>
      <xdr:spPr>
        <a:xfrm>
          <a:off x="2608795" y="98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28254</xdr:rowOff>
    </xdr:from>
    <xdr:to>
      <xdr:col>10</xdr:col>
      <xdr:colOff>165100</xdr:colOff>
      <xdr:row>58</xdr:row>
      <xdr:rowOff>129854</xdr:rowOff>
    </xdr:to>
    <xdr:sp macro="" textlink="">
      <xdr:nvSpPr>
        <xdr:cNvPr id="142" name="楕円 141"/>
        <xdr:cNvSpPr/>
      </xdr:nvSpPr>
      <xdr:spPr>
        <a:xfrm>
          <a:off x="1968500" y="99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146381</xdr:rowOff>
    </xdr:from>
    <xdr:ext cx="534377" cy="259045"/>
    <xdr:sp macro="" textlink="">
      <xdr:nvSpPr>
        <xdr:cNvPr id="143" name="テキスト ボックス 142"/>
        <xdr:cNvSpPr txBox="1"/>
      </xdr:nvSpPr>
      <xdr:spPr>
        <a:xfrm>
          <a:off x="1752111" y="974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21408</xdr:rowOff>
    </xdr:from>
    <xdr:to>
      <xdr:col>6</xdr:col>
      <xdr:colOff>38100</xdr:colOff>
      <xdr:row>58</xdr:row>
      <xdr:rowOff>123008</xdr:rowOff>
    </xdr:to>
    <xdr:sp macro="" textlink="">
      <xdr:nvSpPr>
        <xdr:cNvPr id="144" name="楕円 143"/>
        <xdr:cNvSpPr/>
      </xdr:nvSpPr>
      <xdr:spPr>
        <a:xfrm>
          <a:off x="1079500" y="9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139535</xdr:rowOff>
    </xdr:from>
    <xdr:ext cx="534377" cy="259045"/>
    <xdr:sp macro="" textlink="">
      <xdr:nvSpPr>
        <xdr:cNvPr id="145" name="テキスト ボックス 144"/>
        <xdr:cNvSpPr txBox="1"/>
      </xdr:nvSpPr>
      <xdr:spPr>
        <a:xfrm>
          <a:off x="863111" y="974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96800</xdr:rowOff>
    </xdr:from>
    <xdr:to>
      <xdr:col>24</xdr:col>
      <xdr:colOff>63500</xdr:colOff>
      <xdr:row>76</xdr:row>
      <xdr:rowOff>115153</xdr:rowOff>
    </xdr:to>
    <xdr:cxnSp macro="">
      <xdr:nvCxnSpPr>
        <xdr:cNvPr id="173" name="直線コネクタ 172"/>
        <xdr:cNvCxnSpPr/>
      </xdr:nvCxnSpPr>
      <xdr:spPr>
        <a:xfrm>
          <a:off x="3797300" y="13127000"/>
          <a:ext cx="8382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96800</xdr:rowOff>
    </xdr:from>
    <xdr:to>
      <xdr:col>19</xdr:col>
      <xdr:colOff>177800</xdr:colOff>
      <xdr:row>77</xdr:row>
      <xdr:rowOff>27403</xdr:rowOff>
    </xdr:to>
    <xdr:cxnSp macro="">
      <xdr:nvCxnSpPr>
        <xdr:cNvPr id="176" name="直線コネクタ 175"/>
        <xdr:cNvCxnSpPr/>
      </xdr:nvCxnSpPr>
      <xdr:spPr>
        <a:xfrm flipV="1">
          <a:off x="2908300" y="13127000"/>
          <a:ext cx="889000" cy="1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27403</xdr:rowOff>
    </xdr:from>
    <xdr:to>
      <xdr:col>15</xdr:col>
      <xdr:colOff>50800</xdr:colOff>
      <xdr:row>77</xdr:row>
      <xdr:rowOff>45924</xdr:rowOff>
    </xdr:to>
    <xdr:cxnSp macro="">
      <xdr:nvCxnSpPr>
        <xdr:cNvPr id="179" name="直線コネクタ 178"/>
        <xdr:cNvCxnSpPr/>
      </xdr:nvCxnSpPr>
      <xdr:spPr>
        <a:xfrm flipV="1">
          <a:off x="2019300" y="13229053"/>
          <a:ext cx="889000" cy="1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xdr:rowOff>
    </xdr:from>
    <xdr:to>
      <xdr:col>15</xdr:col>
      <xdr:colOff>101600</xdr:colOff>
      <xdr:row>77</xdr:row>
      <xdr:rowOff>101803</xdr:rowOff>
    </xdr:to>
    <xdr:sp macro="" textlink="">
      <xdr:nvSpPr>
        <xdr:cNvPr id="180" name="フローチャート: 判断 179"/>
        <xdr:cNvSpPr/>
      </xdr:nvSpPr>
      <xdr:spPr>
        <a:xfrm>
          <a:off x="2857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92930</xdr:rowOff>
    </xdr:from>
    <xdr:ext cx="599010" cy="259045"/>
    <xdr:sp macro="" textlink="">
      <xdr:nvSpPr>
        <xdr:cNvPr id="181" name="テキスト ボックス 180"/>
        <xdr:cNvSpPr txBox="1"/>
      </xdr:nvSpPr>
      <xdr:spPr>
        <a:xfrm>
          <a:off x="2608795" y="132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45924</xdr:rowOff>
    </xdr:from>
    <xdr:to>
      <xdr:col>10</xdr:col>
      <xdr:colOff>114300</xdr:colOff>
      <xdr:row>77</xdr:row>
      <xdr:rowOff>64660</xdr:rowOff>
    </xdr:to>
    <xdr:cxnSp macro="">
      <xdr:nvCxnSpPr>
        <xdr:cNvPr id="182" name="直線コネクタ 181"/>
        <xdr:cNvCxnSpPr/>
      </xdr:nvCxnSpPr>
      <xdr:spPr>
        <a:xfrm flipV="1">
          <a:off x="1130300" y="13247574"/>
          <a:ext cx="889000" cy="1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54683</xdr:rowOff>
    </xdr:from>
    <xdr:to>
      <xdr:col>10</xdr:col>
      <xdr:colOff>165100</xdr:colOff>
      <xdr:row>77</xdr:row>
      <xdr:rowOff>156283</xdr:rowOff>
    </xdr:to>
    <xdr:sp macro="" textlink="">
      <xdr:nvSpPr>
        <xdr:cNvPr id="183" name="フローチャート: 判断 182"/>
        <xdr:cNvSpPr/>
      </xdr:nvSpPr>
      <xdr:spPr>
        <a:xfrm>
          <a:off x="1968500" y="1325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147410</xdr:rowOff>
    </xdr:from>
    <xdr:ext cx="599010" cy="259045"/>
    <xdr:sp macro="" textlink="">
      <xdr:nvSpPr>
        <xdr:cNvPr id="184" name="テキスト ボックス 183"/>
        <xdr:cNvSpPr txBox="1"/>
      </xdr:nvSpPr>
      <xdr:spPr>
        <a:xfrm>
          <a:off x="1719795" y="1334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80223</xdr:rowOff>
    </xdr:from>
    <xdr:to>
      <xdr:col>6</xdr:col>
      <xdr:colOff>38100</xdr:colOff>
      <xdr:row>78</xdr:row>
      <xdr:rowOff>10373</xdr:rowOff>
    </xdr:to>
    <xdr:sp macro="" textlink="">
      <xdr:nvSpPr>
        <xdr:cNvPr id="185" name="フローチャート: 判断 184"/>
        <xdr:cNvSpPr/>
      </xdr:nvSpPr>
      <xdr:spPr>
        <a:xfrm>
          <a:off x="1079500" y="1328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1500</xdr:rowOff>
    </xdr:from>
    <xdr:ext cx="599010" cy="259045"/>
    <xdr:sp macro="" textlink="">
      <xdr:nvSpPr>
        <xdr:cNvPr id="186" name="テキスト ボックス 185"/>
        <xdr:cNvSpPr txBox="1"/>
      </xdr:nvSpPr>
      <xdr:spPr>
        <a:xfrm>
          <a:off x="830795" y="1337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64353</xdr:rowOff>
    </xdr:from>
    <xdr:to>
      <xdr:col>24</xdr:col>
      <xdr:colOff>114300</xdr:colOff>
      <xdr:row>76</xdr:row>
      <xdr:rowOff>165953</xdr:rowOff>
    </xdr:to>
    <xdr:sp macro="" textlink="">
      <xdr:nvSpPr>
        <xdr:cNvPr id="192" name="楕円 191"/>
        <xdr:cNvSpPr/>
      </xdr:nvSpPr>
      <xdr:spPr>
        <a:xfrm>
          <a:off x="4584700" y="130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42780</xdr:rowOff>
    </xdr:from>
    <xdr:ext cx="599010" cy="259045"/>
    <xdr:sp macro="" textlink="">
      <xdr:nvSpPr>
        <xdr:cNvPr id="193" name="民生費該当値テキスト"/>
        <xdr:cNvSpPr txBox="1"/>
      </xdr:nvSpPr>
      <xdr:spPr>
        <a:xfrm>
          <a:off x="4686300" y="130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46000</xdr:rowOff>
    </xdr:from>
    <xdr:to>
      <xdr:col>20</xdr:col>
      <xdr:colOff>38100</xdr:colOff>
      <xdr:row>76</xdr:row>
      <xdr:rowOff>147600</xdr:rowOff>
    </xdr:to>
    <xdr:sp macro="" textlink="">
      <xdr:nvSpPr>
        <xdr:cNvPr id="194" name="楕円 193"/>
        <xdr:cNvSpPr/>
      </xdr:nvSpPr>
      <xdr:spPr>
        <a:xfrm>
          <a:off x="3746500" y="130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138727</xdr:rowOff>
    </xdr:from>
    <xdr:ext cx="599010" cy="259045"/>
    <xdr:sp macro="" textlink="">
      <xdr:nvSpPr>
        <xdr:cNvPr id="195" name="テキスト ボックス 194"/>
        <xdr:cNvSpPr txBox="1"/>
      </xdr:nvSpPr>
      <xdr:spPr>
        <a:xfrm>
          <a:off x="3497795" y="1316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148053</xdr:rowOff>
    </xdr:from>
    <xdr:to>
      <xdr:col>15</xdr:col>
      <xdr:colOff>101600</xdr:colOff>
      <xdr:row>77</xdr:row>
      <xdr:rowOff>78203</xdr:rowOff>
    </xdr:to>
    <xdr:sp macro="" textlink="">
      <xdr:nvSpPr>
        <xdr:cNvPr id="196" name="楕円 195"/>
        <xdr:cNvSpPr/>
      </xdr:nvSpPr>
      <xdr:spPr>
        <a:xfrm>
          <a:off x="2857500" y="131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94729</xdr:rowOff>
    </xdr:from>
    <xdr:ext cx="599010" cy="259045"/>
    <xdr:sp macro="" textlink="">
      <xdr:nvSpPr>
        <xdr:cNvPr id="197" name="テキスト ボックス 196"/>
        <xdr:cNvSpPr txBox="1"/>
      </xdr:nvSpPr>
      <xdr:spPr>
        <a:xfrm>
          <a:off x="2608795" y="1295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166574</xdr:rowOff>
    </xdr:from>
    <xdr:to>
      <xdr:col>10</xdr:col>
      <xdr:colOff>165100</xdr:colOff>
      <xdr:row>77</xdr:row>
      <xdr:rowOff>96724</xdr:rowOff>
    </xdr:to>
    <xdr:sp macro="" textlink="">
      <xdr:nvSpPr>
        <xdr:cNvPr id="198" name="楕円 197"/>
        <xdr:cNvSpPr/>
      </xdr:nvSpPr>
      <xdr:spPr>
        <a:xfrm>
          <a:off x="1968500" y="131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113251</xdr:rowOff>
    </xdr:from>
    <xdr:ext cx="599010" cy="259045"/>
    <xdr:sp macro="" textlink="">
      <xdr:nvSpPr>
        <xdr:cNvPr id="199" name="テキスト ボックス 198"/>
        <xdr:cNvSpPr txBox="1"/>
      </xdr:nvSpPr>
      <xdr:spPr>
        <a:xfrm>
          <a:off x="1719795" y="1297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13860</xdr:rowOff>
    </xdr:from>
    <xdr:to>
      <xdr:col>6</xdr:col>
      <xdr:colOff>38100</xdr:colOff>
      <xdr:row>77</xdr:row>
      <xdr:rowOff>115460</xdr:rowOff>
    </xdr:to>
    <xdr:sp macro="" textlink="">
      <xdr:nvSpPr>
        <xdr:cNvPr id="200" name="楕円 199"/>
        <xdr:cNvSpPr/>
      </xdr:nvSpPr>
      <xdr:spPr>
        <a:xfrm>
          <a:off x="1079500" y="132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131987</xdr:rowOff>
    </xdr:from>
    <xdr:ext cx="599010" cy="259045"/>
    <xdr:sp macro="" textlink="">
      <xdr:nvSpPr>
        <xdr:cNvPr id="201" name="テキスト ボックス 200"/>
        <xdr:cNvSpPr txBox="1"/>
      </xdr:nvSpPr>
      <xdr:spPr>
        <a:xfrm>
          <a:off x="830795" y="1299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105012</xdr:rowOff>
    </xdr:from>
    <xdr:to>
      <xdr:col>24</xdr:col>
      <xdr:colOff>63500</xdr:colOff>
      <xdr:row>97</xdr:row>
      <xdr:rowOff>107494</xdr:rowOff>
    </xdr:to>
    <xdr:cxnSp macro="">
      <xdr:nvCxnSpPr>
        <xdr:cNvPr id="232" name="直線コネクタ 231"/>
        <xdr:cNvCxnSpPr/>
      </xdr:nvCxnSpPr>
      <xdr:spPr>
        <a:xfrm flipV="1">
          <a:off x="3797300" y="16735662"/>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107494</xdr:rowOff>
    </xdr:from>
    <xdr:to>
      <xdr:col>19</xdr:col>
      <xdr:colOff>177800</xdr:colOff>
      <xdr:row>97</xdr:row>
      <xdr:rowOff>107820</xdr:rowOff>
    </xdr:to>
    <xdr:cxnSp macro="">
      <xdr:nvCxnSpPr>
        <xdr:cNvPr id="235" name="直線コネクタ 234"/>
        <xdr:cNvCxnSpPr/>
      </xdr:nvCxnSpPr>
      <xdr:spPr>
        <a:xfrm flipV="1">
          <a:off x="2908300" y="1673814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107820</xdr:rowOff>
    </xdr:from>
    <xdr:to>
      <xdr:col>15</xdr:col>
      <xdr:colOff>50800</xdr:colOff>
      <xdr:row>98</xdr:row>
      <xdr:rowOff>17869</xdr:rowOff>
    </xdr:to>
    <xdr:cxnSp macro="">
      <xdr:nvCxnSpPr>
        <xdr:cNvPr id="238" name="直線コネクタ 237"/>
        <xdr:cNvCxnSpPr/>
      </xdr:nvCxnSpPr>
      <xdr:spPr>
        <a:xfrm flipV="1">
          <a:off x="2019300" y="16738470"/>
          <a:ext cx="889000" cy="8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76124</xdr:rowOff>
    </xdr:from>
    <xdr:to>
      <xdr:col>15</xdr:col>
      <xdr:colOff>101600</xdr:colOff>
      <xdr:row>98</xdr:row>
      <xdr:rowOff>6274</xdr:rowOff>
    </xdr:to>
    <xdr:sp macro="" textlink="">
      <xdr:nvSpPr>
        <xdr:cNvPr id="239" name="フローチャート: 判断 238"/>
        <xdr:cNvSpPr/>
      </xdr:nvSpPr>
      <xdr:spPr>
        <a:xfrm>
          <a:off x="2857500" y="167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168851</xdr:rowOff>
    </xdr:from>
    <xdr:ext cx="534377" cy="259045"/>
    <xdr:sp macro="" textlink="">
      <xdr:nvSpPr>
        <xdr:cNvPr id="240" name="テキスト ボックス 239"/>
        <xdr:cNvSpPr txBox="1"/>
      </xdr:nvSpPr>
      <xdr:spPr>
        <a:xfrm>
          <a:off x="2641111" y="167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17869</xdr:rowOff>
    </xdr:from>
    <xdr:to>
      <xdr:col>10</xdr:col>
      <xdr:colOff>114300</xdr:colOff>
      <xdr:row>98</xdr:row>
      <xdr:rowOff>21592</xdr:rowOff>
    </xdr:to>
    <xdr:cxnSp macro="">
      <xdr:nvCxnSpPr>
        <xdr:cNvPr id="241" name="直線コネクタ 240"/>
        <xdr:cNvCxnSpPr/>
      </xdr:nvCxnSpPr>
      <xdr:spPr>
        <a:xfrm flipV="1">
          <a:off x="1130300" y="16819969"/>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140942</xdr:rowOff>
    </xdr:from>
    <xdr:to>
      <xdr:col>10</xdr:col>
      <xdr:colOff>165100</xdr:colOff>
      <xdr:row>98</xdr:row>
      <xdr:rowOff>71092</xdr:rowOff>
    </xdr:to>
    <xdr:sp macro="" textlink="">
      <xdr:nvSpPr>
        <xdr:cNvPr id="242" name="フローチャート: 判断 241"/>
        <xdr:cNvSpPr/>
      </xdr:nvSpPr>
      <xdr:spPr>
        <a:xfrm>
          <a:off x="1968500" y="1677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62219</xdr:rowOff>
    </xdr:from>
    <xdr:ext cx="534377" cy="259045"/>
    <xdr:sp macro="" textlink="">
      <xdr:nvSpPr>
        <xdr:cNvPr id="243" name="テキスト ボックス 242"/>
        <xdr:cNvSpPr txBox="1"/>
      </xdr:nvSpPr>
      <xdr:spPr>
        <a:xfrm>
          <a:off x="1752111" y="168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143470</xdr:rowOff>
    </xdr:from>
    <xdr:to>
      <xdr:col>6</xdr:col>
      <xdr:colOff>38100</xdr:colOff>
      <xdr:row>98</xdr:row>
      <xdr:rowOff>73620</xdr:rowOff>
    </xdr:to>
    <xdr:sp macro="" textlink="">
      <xdr:nvSpPr>
        <xdr:cNvPr id="244" name="フローチャート: 判断 243"/>
        <xdr:cNvSpPr/>
      </xdr:nvSpPr>
      <xdr:spPr>
        <a:xfrm>
          <a:off x="1079500" y="1677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64747</xdr:rowOff>
    </xdr:from>
    <xdr:ext cx="534377" cy="259045"/>
    <xdr:sp macro="" textlink="">
      <xdr:nvSpPr>
        <xdr:cNvPr id="245" name="テキスト ボックス 244"/>
        <xdr:cNvSpPr txBox="1"/>
      </xdr:nvSpPr>
      <xdr:spPr>
        <a:xfrm>
          <a:off x="863111" y="1686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54212</xdr:rowOff>
    </xdr:from>
    <xdr:to>
      <xdr:col>24</xdr:col>
      <xdr:colOff>114300</xdr:colOff>
      <xdr:row>97</xdr:row>
      <xdr:rowOff>155812</xdr:rowOff>
    </xdr:to>
    <xdr:sp macro="" textlink="">
      <xdr:nvSpPr>
        <xdr:cNvPr id="251" name="楕円 250"/>
        <xdr:cNvSpPr/>
      </xdr:nvSpPr>
      <xdr:spPr>
        <a:xfrm>
          <a:off x="4584700" y="166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32639</xdr:rowOff>
    </xdr:from>
    <xdr:ext cx="534377" cy="259045"/>
    <xdr:sp macro="" textlink="">
      <xdr:nvSpPr>
        <xdr:cNvPr id="252" name="衛生費該当値テキスト"/>
        <xdr:cNvSpPr txBox="1"/>
      </xdr:nvSpPr>
      <xdr:spPr>
        <a:xfrm>
          <a:off x="4686300" y="16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56694</xdr:rowOff>
    </xdr:from>
    <xdr:to>
      <xdr:col>20</xdr:col>
      <xdr:colOff>38100</xdr:colOff>
      <xdr:row>97</xdr:row>
      <xdr:rowOff>158294</xdr:rowOff>
    </xdr:to>
    <xdr:sp macro="" textlink="">
      <xdr:nvSpPr>
        <xdr:cNvPr id="253" name="楕円 252"/>
        <xdr:cNvSpPr/>
      </xdr:nvSpPr>
      <xdr:spPr>
        <a:xfrm>
          <a:off x="3746500" y="166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149421</xdr:rowOff>
    </xdr:from>
    <xdr:ext cx="534377" cy="259045"/>
    <xdr:sp macro="" textlink="">
      <xdr:nvSpPr>
        <xdr:cNvPr id="254" name="テキスト ボックス 253"/>
        <xdr:cNvSpPr txBox="1"/>
      </xdr:nvSpPr>
      <xdr:spPr>
        <a:xfrm>
          <a:off x="3530111" y="1678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57020</xdr:rowOff>
    </xdr:from>
    <xdr:to>
      <xdr:col>15</xdr:col>
      <xdr:colOff>101600</xdr:colOff>
      <xdr:row>97</xdr:row>
      <xdr:rowOff>158620</xdr:rowOff>
    </xdr:to>
    <xdr:sp macro="" textlink="">
      <xdr:nvSpPr>
        <xdr:cNvPr id="255" name="楕円 254"/>
        <xdr:cNvSpPr/>
      </xdr:nvSpPr>
      <xdr:spPr>
        <a:xfrm>
          <a:off x="2857500" y="166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3697</xdr:rowOff>
    </xdr:from>
    <xdr:ext cx="534377" cy="259045"/>
    <xdr:sp macro="" textlink="">
      <xdr:nvSpPr>
        <xdr:cNvPr id="256" name="テキスト ボックス 255"/>
        <xdr:cNvSpPr txBox="1"/>
      </xdr:nvSpPr>
      <xdr:spPr>
        <a:xfrm>
          <a:off x="2641111" y="164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138519</xdr:rowOff>
    </xdr:from>
    <xdr:to>
      <xdr:col>10</xdr:col>
      <xdr:colOff>165100</xdr:colOff>
      <xdr:row>98</xdr:row>
      <xdr:rowOff>68669</xdr:rowOff>
    </xdr:to>
    <xdr:sp macro="" textlink="">
      <xdr:nvSpPr>
        <xdr:cNvPr id="257" name="楕円 256"/>
        <xdr:cNvSpPr/>
      </xdr:nvSpPr>
      <xdr:spPr>
        <a:xfrm>
          <a:off x="1968500" y="1676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85196</xdr:rowOff>
    </xdr:from>
    <xdr:ext cx="534377" cy="259045"/>
    <xdr:sp macro="" textlink="">
      <xdr:nvSpPr>
        <xdr:cNvPr id="258" name="テキスト ボックス 257"/>
        <xdr:cNvSpPr txBox="1"/>
      </xdr:nvSpPr>
      <xdr:spPr>
        <a:xfrm>
          <a:off x="1752111" y="165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142242</xdr:rowOff>
    </xdr:from>
    <xdr:to>
      <xdr:col>6</xdr:col>
      <xdr:colOff>38100</xdr:colOff>
      <xdr:row>98</xdr:row>
      <xdr:rowOff>72392</xdr:rowOff>
    </xdr:to>
    <xdr:sp macro="" textlink="">
      <xdr:nvSpPr>
        <xdr:cNvPr id="259" name="楕円 258"/>
        <xdr:cNvSpPr/>
      </xdr:nvSpPr>
      <xdr:spPr>
        <a:xfrm>
          <a:off x="1079500" y="167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88919</xdr:rowOff>
    </xdr:from>
    <xdr:ext cx="534377" cy="259045"/>
    <xdr:sp macro="" textlink="">
      <xdr:nvSpPr>
        <xdr:cNvPr id="260" name="テキスト ボックス 259"/>
        <xdr:cNvSpPr txBox="1"/>
      </xdr:nvSpPr>
      <xdr:spPr>
        <a:xfrm>
          <a:off x="863111" y="1654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170752</xdr:rowOff>
    </xdr:from>
    <xdr:to>
      <xdr:col>55</xdr:col>
      <xdr:colOff>0</xdr:colOff>
      <xdr:row>39</xdr:row>
      <xdr:rowOff>17970</xdr:rowOff>
    </xdr:to>
    <xdr:cxnSp macro="">
      <xdr:nvCxnSpPr>
        <xdr:cNvPr id="289" name="直線コネクタ 288"/>
        <xdr:cNvCxnSpPr/>
      </xdr:nvCxnSpPr>
      <xdr:spPr>
        <a:xfrm>
          <a:off x="9639300" y="5657152"/>
          <a:ext cx="838200" cy="104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170752</xdr:rowOff>
    </xdr:from>
    <xdr:to>
      <xdr:col>50</xdr:col>
      <xdr:colOff>114300</xdr:colOff>
      <xdr:row>33</xdr:row>
      <xdr:rowOff>25209</xdr:rowOff>
    </xdr:to>
    <xdr:cxnSp macro="">
      <xdr:nvCxnSpPr>
        <xdr:cNvPr id="292" name="直線コネクタ 291"/>
        <xdr:cNvCxnSpPr/>
      </xdr:nvCxnSpPr>
      <xdr:spPr>
        <a:xfrm flipV="1">
          <a:off x="8750300" y="5657152"/>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25209</xdr:rowOff>
    </xdr:from>
    <xdr:to>
      <xdr:col>45</xdr:col>
      <xdr:colOff>177800</xdr:colOff>
      <xdr:row>37</xdr:row>
      <xdr:rowOff>147510</xdr:rowOff>
    </xdr:to>
    <xdr:cxnSp macro="">
      <xdr:nvCxnSpPr>
        <xdr:cNvPr id="295" name="直線コネクタ 294"/>
        <xdr:cNvCxnSpPr/>
      </xdr:nvCxnSpPr>
      <xdr:spPr>
        <a:xfrm flipV="1">
          <a:off x="7861300" y="5683059"/>
          <a:ext cx="889000" cy="8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130048</xdr:rowOff>
    </xdr:from>
    <xdr:to>
      <xdr:col>46</xdr:col>
      <xdr:colOff>38100</xdr:colOff>
      <xdr:row>38</xdr:row>
      <xdr:rowOff>60198</xdr:rowOff>
    </xdr:to>
    <xdr:sp macro="" textlink="">
      <xdr:nvSpPr>
        <xdr:cNvPr id="296" name="フローチャート: 判断 295"/>
        <xdr:cNvSpPr/>
      </xdr:nvSpPr>
      <xdr:spPr>
        <a:xfrm>
          <a:off x="8699500" y="647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51325</xdr:rowOff>
    </xdr:from>
    <xdr:ext cx="469744" cy="259045"/>
    <xdr:sp macro="" textlink="">
      <xdr:nvSpPr>
        <xdr:cNvPr id="297" name="テキスト ボックス 296"/>
        <xdr:cNvSpPr txBox="1"/>
      </xdr:nvSpPr>
      <xdr:spPr>
        <a:xfrm>
          <a:off x="8515428" y="65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56642</xdr:rowOff>
    </xdr:from>
    <xdr:to>
      <xdr:col>41</xdr:col>
      <xdr:colOff>50800</xdr:colOff>
      <xdr:row>37</xdr:row>
      <xdr:rowOff>147510</xdr:rowOff>
    </xdr:to>
    <xdr:cxnSp macro="">
      <xdr:nvCxnSpPr>
        <xdr:cNvPr id="298" name="直線コネクタ 297"/>
        <xdr:cNvCxnSpPr/>
      </xdr:nvCxnSpPr>
      <xdr:spPr>
        <a:xfrm>
          <a:off x="6972300" y="5714492"/>
          <a:ext cx="889000" cy="77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76708</xdr:rowOff>
    </xdr:from>
    <xdr:to>
      <xdr:col>41</xdr:col>
      <xdr:colOff>101600</xdr:colOff>
      <xdr:row>38</xdr:row>
      <xdr:rowOff>6858</xdr:rowOff>
    </xdr:to>
    <xdr:sp macro="" textlink="">
      <xdr:nvSpPr>
        <xdr:cNvPr id="299" name="フローチャート: 判断 298"/>
        <xdr:cNvSpPr/>
      </xdr:nvSpPr>
      <xdr:spPr>
        <a:xfrm>
          <a:off x="7810500" y="64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23385</xdr:rowOff>
    </xdr:from>
    <xdr:ext cx="469744" cy="259045"/>
    <xdr:sp macro="" textlink="">
      <xdr:nvSpPr>
        <xdr:cNvPr id="300" name="テキスト ボックス 299"/>
        <xdr:cNvSpPr txBox="1"/>
      </xdr:nvSpPr>
      <xdr:spPr>
        <a:xfrm>
          <a:off x="7626428" y="61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62421</xdr:rowOff>
    </xdr:from>
    <xdr:to>
      <xdr:col>36</xdr:col>
      <xdr:colOff>165100</xdr:colOff>
      <xdr:row>37</xdr:row>
      <xdr:rowOff>164021</xdr:rowOff>
    </xdr:to>
    <xdr:sp macro="" textlink="">
      <xdr:nvSpPr>
        <xdr:cNvPr id="301" name="フローチャート: 判断 300"/>
        <xdr:cNvSpPr/>
      </xdr:nvSpPr>
      <xdr:spPr>
        <a:xfrm>
          <a:off x="6921500" y="640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155147</xdr:rowOff>
    </xdr:from>
    <xdr:ext cx="469744" cy="259045"/>
    <xdr:sp macro="" textlink="">
      <xdr:nvSpPr>
        <xdr:cNvPr id="302" name="テキスト ボックス 301"/>
        <xdr:cNvSpPr txBox="1"/>
      </xdr:nvSpPr>
      <xdr:spPr>
        <a:xfrm>
          <a:off x="6737428" y="649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138620</xdr:rowOff>
    </xdr:from>
    <xdr:to>
      <xdr:col>55</xdr:col>
      <xdr:colOff>50800</xdr:colOff>
      <xdr:row>39</xdr:row>
      <xdr:rowOff>68770</xdr:rowOff>
    </xdr:to>
    <xdr:sp macro="" textlink="">
      <xdr:nvSpPr>
        <xdr:cNvPr id="308" name="楕円 307"/>
        <xdr:cNvSpPr/>
      </xdr:nvSpPr>
      <xdr:spPr>
        <a:xfrm>
          <a:off x="10426700" y="66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53547</xdr:rowOff>
    </xdr:from>
    <xdr:ext cx="378565" cy="259045"/>
    <xdr:sp macro="" textlink="">
      <xdr:nvSpPr>
        <xdr:cNvPr id="309" name="労働費該当値テキスト"/>
        <xdr:cNvSpPr txBox="1"/>
      </xdr:nvSpPr>
      <xdr:spPr>
        <a:xfrm>
          <a:off x="10528300" y="656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119952</xdr:rowOff>
    </xdr:from>
    <xdr:to>
      <xdr:col>50</xdr:col>
      <xdr:colOff>165100</xdr:colOff>
      <xdr:row>33</xdr:row>
      <xdr:rowOff>50102</xdr:rowOff>
    </xdr:to>
    <xdr:sp macro="" textlink="">
      <xdr:nvSpPr>
        <xdr:cNvPr id="310" name="楕円 309"/>
        <xdr:cNvSpPr/>
      </xdr:nvSpPr>
      <xdr:spPr>
        <a:xfrm>
          <a:off x="9588500" y="56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66629</xdr:rowOff>
    </xdr:from>
    <xdr:ext cx="469744" cy="259045"/>
    <xdr:sp macro="" textlink="">
      <xdr:nvSpPr>
        <xdr:cNvPr id="311" name="テキスト ボックス 310"/>
        <xdr:cNvSpPr txBox="1"/>
      </xdr:nvSpPr>
      <xdr:spPr>
        <a:xfrm>
          <a:off x="9404428" y="538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145859</xdr:rowOff>
    </xdr:from>
    <xdr:to>
      <xdr:col>46</xdr:col>
      <xdr:colOff>38100</xdr:colOff>
      <xdr:row>33</xdr:row>
      <xdr:rowOff>76009</xdr:rowOff>
    </xdr:to>
    <xdr:sp macro="" textlink="">
      <xdr:nvSpPr>
        <xdr:cNvPr id="312" name="楕円 311"/>
        <xdr:cNvSpPr/>
      </xdr:nvSpPr>
      <xdr:spPr>
        <a:xfrm>
          <a:off x="8699500" y="56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92536</xdr:rowOff>
    </xdr:from>
    <xdr:ext cx="469744" cy="259045"/>
    <xdr:sp macro="" textlink="">
      <xdr:nvSpPr>
        <xdr:cNvPr id="313" name="テキスト ボックス 312"/>
        <xdr:cNvSpPr txBox="1"/>
      </xdr:nvSpPr>
      <xdr:spPr>
        <a:xfrm>
          <a:off x="8515428" y="540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96710</xdr:rowOff>
    </xdr:from>
    <xdr:to>
      <xdr:col>41</xdr:col>
      <xdr:colOff>101600</xdr:colOff>
      <xdr:row>38</xdr:row>
      <xdr:rowOff>26860</xdr:rowOff>
    </xdr:to>
    <xdr:sp macro="" textlink="">
      <xdr:nvSpPr>
        <xdr:cNvPr id="314" name="楕円 313"/>
        <xdr:cNvSpPr/>
      </xdr:nvSpPr>
      <xdr:spPr>
        <a:xfrm>
          <a:off x="7810500" y="64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17987</xdr:rowOff>
    </xdr:from>
    <xdr:ext cx="469744" cy="259045"/>
    <xdr:sp macro="" textlink="">
      <xdr:nvSpPr>
        <xdr:cNvPr id="315" name="テキスト ボックス 314"/>
        <xdr:cNvSpPr txBox="1"/>
      </xdr:nvSpPr>
      <xdr:spPr>
        <a:xfrm>
          <a:off x="7626428" y="65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5842</xdr:rowOff>
    </xdr:from>
    <xdr:to>
      <xdr:col>36</xdr:col>
      <xdr:colOff>165100</xdr:colOff>
      <xdr:row>33</xdr:row>
      <xdr:rowOff>107442</xdr:rowOff>
    </xdr:to>
    <xdr:sp macro="" textlink="">
      <xdr:nvSpPr>
        <xdr:cNvPr id="316" name="楕円 315"/>
        <xdr:cNvSpPr/>
      </xdr:nvSpPr>
      <xdr:spPr>
        <a:xfrm>
          <a:off x="69215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123969</xdr:rowOff>
    </xdr:from>
    <xdr:ext cx="469744" cy="259045"/>
    <xdr:sp macro="" textlink="">
      <xdr:nvSpPr>
        <xdr:cNvPr id="317" name="テキスト ボックス 316"/>
        <xdr:cNvSpPr txBox="1"/>
      </xdr:nvSpPr>
      <xdr:spPr>
        <a:xfrm>
          <a:off x="6737428" y="5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71253</xdr:rowOff>
    </xdr:from>
    <xdr:to>
      <xdr:col>55</xdr:col>
      <xdr:colOff>0</xdr:colOff>
      <xdr:row>57</xdr:row>
      <xdr:rowOff>142291</xdr:rowOff>
    </xdr:to>
    <xdr:cxnSp macro="">
      <xdr:nvCxnSpPr>
        <xdr:cNvPr id="346" name="直線コネクタ 345"/>
        <xdr:cNvCxnSpPr/>
      </xdr:nvCxnSpPr>
      <xdr:spPr>
        <a:xfrm>
          <a:off x="9639300" y="9672453"/>
          <a:ext cx="838200" cy="2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71253</xdr:rowOff>
    </xdr:from>
    <xdr:to>
      <xdr:col>50</xdr:col>
      <xdr:colOff>114300</xdr:colOff>
      <xdr:row>57</xdr:row>
      <xdr:rowOff>38316</xdr:rowOff>
    </xdr:to>
    <xdr:cxnSp macro="">
      <xdr:nvCxnSpPr>
        <xdr:cNvPr id="349" name="直線コネクタ 348"/>
        <xdr:cNvCxnSpPr/>
      </xdr:nvCxnSpPr>
      <xdr:spPr>
        <a:xfrm flipV="1">
          <a:off x="8750300" y="9672453"/>
          <a:ext cx="889000" cy="13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38316</xdr:rowOff>
    </xdr:from>
    <xdr:to>
      <xdr:col>45</xdr:col>
      <xdr:colOff>177800</xdr:colOff>
      <xdr:row>57</xdr:row>
      <xdr:rowOff>53632</xdr:rowOff>
    </xdr:to>
    <xdr:cxnSp macro="">
      <xdr:nvCxnSpPr>
        <xdr:cNvPr id="352" name="直線コネクタ 351"/>
        <xdr:cNvCxnSpPr/>
      </xdr:nvCxnSpPr>
      <xdr:spPr>
        <a:xfrm flipV="1">
          <a:off x="7861300" y="981096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3" name="フローチャート: 判断 352"/>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54" name="テキスト ボックス 353"/>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53632</xdr:rowOff>
    </xdr:from>
    <xdr:to>
      <xdr:col>41</xdr:col>
      <xdr:colOff>50800</xdr:colOff>
      <xdr:row>57</xdr:row>
      <xdr:rowOff>61366</xdr:rowOff>
    </xdr:to>
    <xdr:cxnSp macro="">
      <xdr:nvCxnSpPr>
        <xdr:cNvPr id="355" name="直線コネクタ 354"/>
        <xdr:cNvCxnSpPr/>
      </xdr:nvCxnSpPr>
      <xdr:spPr>
        <a:xfrm flipV="1">
          <a:off x="6972300" y="9826282"/>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6" name="フローチャート: 判断 355"/>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170921</xdr:rowOff>
    </xdr:from>
    <xdr:ext cx="534377" cy="259045"/>
    <xdr:sp macro="" textlink="">
      <xdr:nvSpPr>
        <xdr:cNvPr id="357" name="テキスト ボックス 356"/>
        <xdr:cNvSpPr txBox="1"/>
      </xdr:nvSpPr>
      <xdr:spPr>
        <a:xfrm>
          <a:off x="7594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58" name="フローチャート: 判断 357"/>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14311</xdr:rowOff>
    </xdr:from>
    <xdr:ext cx="534377" cy="259045"/>
    <xdr:sp macro="" textlink="">
      <xdr:nvSpPr>
        <xdr:cNvPr id="359" name="テキスト ボックス 358"/>
        <xdr:cNvSpPr txBox="1"/>
      </xdr:nvSpPr>
      <xdr:spPr>
        <a:xfrm>
          <a:off x="6705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91491</xdr:rowOff>
    </xdr:from>
    <xdr:to>
      <xdr:col>55</xdr:col>
      <xdr:colOff>50800</xdr:colOff>
      <xdr:row>58</xdr:row>
      <xdr:rowOff>21641</xdr:rowOff>
    </xdr:to>
    <xdr:sp macro="" textlink="">
      <xdr:nvSpPr>
        <xdr:cNvPr id="365" name="楕円 364"/>
        <xdr:cNvSpPr/>
      </xdr:nvSpPr>
      <xdr:spPr>
        <a:xfrm>
          <a:off x="10426700" y="98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69918</xdr:rowOff>
    </xdr:from>
    <xdr:ext cx="534377" cy="259045"/>
    <xdr:sp macro="" textlink="">
      <xdr:nvSpPr>
        <xdr:cNvPr id="366" name="農林水産業費該当値テキスト"/>
        <xdr:cNvSpPr txBox="1"/>
      </xdr:nvSpPr>
      <xdr:spPr>
        <a:xfrm>
          <a:off x="10528300" y="98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20453</xdr:rowOff>
    </xdr:from>
    <xdr:to>
      <xdr:col>50</xdr:col>
      <xdr:colOff>165100</xdr:colOff>
      <xdr:row>56</xdr:row>
      <xdr:rowOff>122053</xdr:rowOff>
    </xdr:to>
    <xdr:sp macro="" textlink="">
      <xdr:nvSpPr>
        <xdr:cNvPr id="367" name="楕円 366"/>
        <xdr:cNvSpPr/>
      </xdr:nvSpPr>
      <xdr:spPr>
        <a:xfrm>
          <a:off x="9588500" y="962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138580</xdr:rowOff>
    </xdr:from>
    <xdr:ext cx="534377" cy="259045"/>
    <xdr:sp macro="" textlink="">
      <xdr:nvSpPr>
        <xdr:cNvPr id="368" name="テキスト ボックス 367"/>
        <xdr:cNvSpPr txBox="1"/>
      </xdr:nvSpPr>
      <xdr:spPr>
        <a:xfrm>
          <a:off x="9372111" y="93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158966</xdr:rowOff>
    </xdr:from>
    <xdr:to>
      <xdr:col>46</xdr:col>
      <xdr:colOff>38100</xdr:colOff>
      <xdr:row>57</xdr:row>
      <xdr:rowOff>89116</xdr:rowOff>
    </xdr:to>
    <xdr:sp macro="" textlink="">
      <xdr:nvSpPr>
        <xdr:cNvPr id="369" name="楕円 368"/>
        <xdr:cNvSpPr/>
      </xdr:nvSpPr>
      <xdr:spPr>
        <a:xfrm>
          <a:off x="8699500" y="97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80243</xdr:rowOff>
    </xdr:from>
    <xdr:ext cx="534377" cy="259045"/>
    <xdr:sp macro="" textlink="">
      <xdr:nvSpPr>
        <xdr:cNvPr id="370" name="テキスト ボックス 369"/>
        <xdr:cNvSpPr txBox="1"/>
      </xdr:nvSpPr>
      <xdr:spPr>
        <a:xfrm>
          <a:off x="8483111" y="985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2832</xdr:rowOff>
    </xdr:from>
    <xdr:to>
      <xdr:col>41</xdr:col>
      <xdr:colOff>101600</xdr:colOff>
      <xdr:row>57</xdr:row>
      <xdr:rowOff>104432</xdr:rowOff>
    </xdr:to>
    <xdr:sp macro="" textlink="">
      <xdr:nvSpPr>
        <xdr:cNvPr id="371" name="楕円 370"/>
        <xdr:cNvSpPr/>
      </xdr:nvSpPr>
      <xdr:spPr>
        <a:xfrm>
          <a:off x="7810500" y="97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120959</xdr:rowOff>
    </xdr:from>
    <xdr:ext cx="534377" cy="259045"/>
    <xdr:sp macro="" textlink="">
      <xdr:nvSpPr>
        <xdr:cNvPr id="372" name="テキスト ボックス 371"/>
        <xdr:cNvSpPr txBox="1"/>
      </xdr:nvSpPr>
      <xdr:spPr>
        <a:xfrm>
          <a:off x="7594111" y="955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10566</xdr:rowOff>
    </xdr:from>
    <xdr:to>
      <xdr:col>36</xdr:col>
      <xdr:colOff>165100</xdr:colOff>
      <xdr:row>57</xdr:row>
      <xdr:rowOff>112166</xdr:rowOff>
    </xdr:to>
    <xdr:sp macro="" textlink="">
      <xdr:nvSpPr>
        <xdr:cNvPr id="373" name="楕円 372"/>
        <xdr:cNvSpPr/>
      </xdr:nvSpPr>
      <xdr:spPr>
        <a:xfrm>
          <a:off x="6921500" y="97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128693</xdr:rowOff>
    </xdr:from>
    <xdr:ext cx="534377" cy="259045"/>
    <xdr:sp macro="" textlink="">
      <xdr:nvSpPr>
        <xdr:cNvPr id="374" name="テキスト ボックス 373"/>
        <xdr:cNvSpPr txBox="1"/>
      </xdr:nvSpPr>
      <xdr:spPr>
        <a:xfrm>
          <a:off x="6705111" y="955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57665</xdr:rowOff>
    </xdr:from>
    <xdr:to>
      <xdr:col>55</xdr:col>
      <xdr:colOff>0</xdr:colOff>
      <xdr:row>78</xdr:row>
      <xdr:rowOff>60334</xdr:rowOff>
    </xdr:to>
    <xdr:cxnSp macro="">
      <xdr:nvCxnSpPr>
        <xdr:cNvPr id="401" name="直線コネクタ 400"/>
        <xdr:cNvCxnSpPr/>
      </xdr:nvCxnSpPr>
      <xdr:spPr>
        <a:xfrm flipV="1">
          <a:off x="9639300" y="13430765"/>
          <a:ext cx="8382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39943</xdr:rowOff>
    </xdr:from>
    <xdr:to>
      <xdr:col>50</xdr:col>
      <xdr:colOff>114300</xdr:colOff>
      <xdr:row>78</xdr:row>
      <xdr:rowOff>60334</xdr:rowOff>
    </xdr:to>
    <xdr:cxnSp macro="">
      <xdr:nvCxnSpPr>
        <xdr:cNvPr id="404" name="直線コネクタ 403"/>
        <xdr:cNvCxnSpPr/>
      </xdr:nvCxnSpPr>
      <xdr:spPr>
        <a:xfrm>
          <a:off x="8750300" y="13413043"/>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39943</xdr:rowOff>
    </xdr:from>
    <xdr:to>
      <xdr:col>45</xdr:col>
      <xdr:colOff>177800</xdr:colOff>
      <xdr:row>78</xdr:row>
      <xdr:rowOff>88205</xdr:rowOff>
    </xdr:to>
    <xdr:cxnSp macro="">
      <xdr:nvCxnSpPr>
        <xdr:cNvPr id="407" name="直線コネクタ 406"/>
        <xdr:cNvCxnSpPr/>
      </xdr:nvCxnSpPr>
      <xdr:spPr>
        <a:xfrm flipV="1">
          <a:off x="7861300" y="13413043"/>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155766</xdr:rowOff>
    </xdr:from>
    <xdr:to>
      <xdr:col>46</xdr:col>
      <xdr:colOff>38100</xdr:colOff>
      <xdr:row>78</xdr:row>
      <xdr:rowOff>85916</xdr:rowOff>
    </xdr:to>
    <xdr:sp macro="" textlink="">
      <xdr:nvSpPr>
        <xdr:cNvPr id="408" name="フローチャート: 判断 407"/>
        <xdr:cNvSpPr/>
      </xdr:nvSpPr>
      <xdr:spPr>
        <a:xfrm>
          <a:off x="8699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102443</xdr:rowOff>
    </xdr:from>
    <xdr:ext cx="534377" cy="259045"/>
    <xdr:sp macro="" textlink="">
      <xdr:nvSpPr>
        <xdr:cNvPr id="409" name="テキスト ボックス 408"/>
        <xdr:cNvSpPr txBox="1"/>
      </xdr:nvSpPr>
      <xdr:spPr>
        <a:xfrm>
          <a:off x="8483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88205</xdr:rowOff>
    </xdr:from>
    <xdr:to>
      <xdr:col>41</xdr:col>
      <xdr:colOff>50800</xdr:colOff>
      <xdr:row>78</xdr:row>
      <xdr:rowOff>98653</xdr:rowOff>
    </xdr:to>
    <xdr:cxnSp macro="">
      <xdr:nvCxnSpPr>
        <xdr:cNvPr id="410" name="直線コネクタ 409"/>
        <xdr:cNvCxnSpPr/>
      </xdr:nvCxnSpPr>
      <xdr:spPr>
        <a:xfrm flipV="1">
          <a:off x="6972300" y="13461305"/>
          <a:ext cx="88900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32975</xdr:rowOff>
    </xdr:from>
    <xdr:to>
      <xdr:col>41</xdr:col>
      <xdr:colOff>101600</xdr:colOff>
      <xdr:row>78</xdr:row>
      <xdr:rowOff>134575</xdr:rowOff>
    </xdr:to>
    <xdr:sp macro="" textlink="">
      <xdr:nvSpPr>
        <xdr:cNvPr id="411" name="フローチャート: 判断 410"/>
        <xdr:cNvSpPr/>
      </xdr:nvSpPr>
      <xdr:spPr>
        <a:xfrm>
          <a:off x="7810500" y="134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151102</xdr:rowOff>
    </xdr:from>
    <xdr:ext cx="534377" cy="259045"/>
    <xdr:sp macro="" textlink="">
      <xdr:nvSpPr>
        <xdr:cNvPr id="412" name="テキスト ボックス 411"/>
        <xdr:cNvSpPr txBox="1"/>
      </xdr:nvSpPr>
      <xdr:spPr>
        <a:xfrm>
          <a:off x="7594111" y="131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35998</xdr:rowOff>
    </xdr:from>
    <xdr:to>
      <xdr:col>36</xdr:col>
      <xdr:colOff>165100</xdr:colOff>
      <xdr:row>78</xdr:row>
      <xdr:rowOff>137598</xdr:rowOff>
    </xdr:to>
    <xdr:sp macro="" textlink="">
      <xdr:nvSpPr>
        <xdr:cNvPr id="413" name="フローチャート: 判断 412"/>
        <xdr:cNvSpPr/>
      </xdr:nvSpPr>
      <xdr:spPr>
        <a:xfrm>
          <a:off x="6921500" y="1340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154125</xdr:rowOff>
    </xdr:from>
    <xdr:ext cx="534377" cy="259045"/>
    <xdr:sp macro="" textlink="">
      <xdr:nvSpPr>
        <xdr:cNvPr id="414" name="テキスト ボックス 413"/>
        <xdr:cNvSpPr txBox="1"/>
      </xdr:nvSpPr>
      <xdr:spPr>
        <a:xfrm>
          <a:off x="6705111" y="13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6865</xdr:rowOff>
    </xdr:from>
    <xdr:to>
      <xdr:col>55</xdr:col>
      <xdr:colOff>50800</xdr:colOff>
      <xdr:row>78</xdr:row>
      <xdr:rowOff>108465</xdr:rowOff>
    </xdr:to>
    <xdr:sp macro="" textlink="">
      <xdr:nvSpPr>
        <xdr:cNvPr id="420" name="楕円 419"/>
        <xdr:cNvSpPr/>
      </xdr:nvSpPr>
      <xdr:spPr>
        <a:xfrm>
          <a:off x="10426700" y="133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126137</xdr:rowOff>
    </xdr:from>
    <xdr:ext cx="534377" cy="259045"/>
    <xdr:sp macro="" textlink="">
      <xdr:nvSpPr>
        <xdr:cNvPr id="421" name="商工費該当値テキスト"/>
        <xdr:cNvSpPr txBox="1"/>
      </xdr:nvSpPr>
      <xdr:spPr>
        <a:xfrm>
          <a:off x="10528300" y="133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9534</xdr:rowOff>
    </xdr:from>
    <xdr:to>
      <xdr:col>50</xdr:col>
      <xdr:colOff>165100</xdr:colOff>
      <xdr:row>78</xdr:row>
      <xdr:rowOff>111134</xdr:rowOff>
    </xdr:to>
    <xdr:sp macro="" textlink="">
      <xdr:nvSpPr>
        <xdr:cNvPr id="422" name="楕円 421"/>
        <xdr:cNvSpPr/>
      </xdr:nvSpPr>
      <xdr:spPr>
        <a:xfrm>
          <a:off x="9588500" y="133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102261</xdr:rowOff>
    </xdr:from>
    <xdr:ext cx="534377" cy="259045"/>
    <xdr:sp macro="" textlink="">
      <xdr:nvSpPr>
        <xdr:cNvPr id="423" name="テキスト ボックス 422"/>
        <xdr:cNvSpPr txBox="1"/>
      </xdr:nvSpPr>
      <xdr:spPr>
        <a:xfrm>
          <a:off x="9372111" y="1347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160593</xdr:rowOff>
    </xdr:from>
    <xdr:to>
      <xdr:col>46</xdr:col>
      <xdr:colOff>38100</xdr:colOff>
      <xdr:row>78</xdr:row>
      <xdr:rowOff>90743</xdr:rowOff>
    </xdr:to>
    <xdr:sp macro="" textlink="">
      <xdr:nvSpPr>
        <xdr:cNvPr id="424" name="楕円 423"/>
        <xdr:cNvSpPr/>
      </xdr:nvSpPr>
      <xdr:spPr>
        <a:xfrm>
          <a:off x="8699500" y="133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81870</xdr:rowOff>
    </xdr:from>
    <xdr:ext cx="534377" cy="259045"/>
    <xdr:sp macro="" textlink="">
      <xdr:nvSpPr>
        <xdr:cNvPr id="425" name="テキスト ボックス 424"/>
        <xdr:cNvSpPr txBox="1"/>
      </xdr:nvSpPr>
      <xdr:spPr>
        <a:xfrm>
          <a:off x="8483111" y="1345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37405</xdr:rowOff>
    </xdr:from>
    <xdr:to>
      <xdr:col>41</xdr:col>
      <xdr:colOff>101600</xdr:colOff>
      <xdr:row>78</xdr:row>
      <xdr:rowOff>139005</xdr:rowOff>
    </xdr:to>
    <xdr:sp macro="" textlink="">
      <xdr:nvSpPr>
        <xdr:cNvPr id="426" name="楕円 425"/>
        <xdr:cNvSpPr/>
      </xdr:nvSpPr>
      <xdr:spPr>
        <a:xfrm>
          <a:off x="7810500" y="134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130132</xdr:rowOff>
    </xdr:from>
    <xdr:ext cx="534377" cy="259045"/>
    <xdr:sp macro="" textlink="">
      <xdr:nvSpPr>
        <xdr:cNvPr id="427" name="テキスト ボックス 426"/>
        <xdr:cNvSpPr txBox="1"/>
      </xdr:nvSpPr>
      <xdr:spPr>
        <a:xfrm>
          <a:off x="7594111" y="135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47853</xdr:rowOff>
    </xdr:from>
    <xdr:to>
      <xdr:col>36</xdr:col>
      <xdr:colOff>165100</xdr:colOff>
      <xdr:row>78</xdr:row>
      <xdr:rowOff>149453</xdr:rowOff>
    </xdr:to>
    <xdr:sp macro="" textlink="">
      <xdr:nvSpPr>
        <xdr:cNvPr id="428" name="楕円 427"/>
        <xdr:cNvSpPr/>
      </xdr:nvSpPr>
      <xdr:spPr>
        <a:xfrm>
          <a:off x="6921500" y="134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140580</xdr:rowOff>
    </xdr:from>
    <xdr:ext cx="469744" cy="259045"/>
    <xdr:sp macro="" textlink="">
      <xdr:nvSpPr>
        <xdr:cNvPr id="429" name="テキスト ボックス 428"/>
        <xdr:cNvSpPr txBox="1"/>
      </xdr:nvSpPr>
      <xdr:spPr>
        <a:xfrm>
          <a:off x="6737428" y="1351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7569</xdr:rowOff>
    </xdr:from>
    <xdr:to>
      <xdr:col>55</xdr:col>
      <xdr:colOff>0</xdr:colOff>
      <xdr:row>97</xdr:row>
      <xdr:rowOff>9372</xdr:rowOff>
    </xdr:to>
    <xdr:cxnSp macro="">
      <xdr:nvCxnSpPr>
        <xdr:cNvPr id="460" name="直線コネクタ 459"/>
        <xdr:cNvCxnSpPr/>
      </xdr:nvCxnSpPr>
      <xdr:spPr>
        <a:xfrm flipV="1">
          <a:off x="9639300" y="16638219"/>
          <a:ext cx="8382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149484</xdr:rowOff>
    </xdr:from>
    <xdr:to>
      <xdr:col>50</xdr:col>
      <xdr:colOff>114300</xdr:colOff>
      <xdr:row>97</xdr:row>
      <xdr:rowOff>9372</xdr:rowOff>
    </xdr:to>
    <xdr:cxnSp macro="">
      <xdr:nvCxnSpPr>
        <xdr:cNvPr id="463" name="直線コネクタ 462"/>
        <xdr:cNvCxnSpPr/>
      </xdr:nvCxnSpPr>
      <xdr:spPr>
        <a:xfrm>
          <a:off x="8750300" y="16608684"/>
          <a:ext cx="8890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149484</xdr:rowOff>
    </xdr:from>
    <xdr:to>
      <xdr:col>45</xdr:col>
      <xdr:colOff>177800</xdr:colOff>
      <xdr:row>97</xdr:row>
      <xdr:rowOff>71329</xdr:rowOff>
    </xdr:to>
    <xdr:cxnSp macro="">
      <xdr:nvCxnSpPr>
        <xdr:cNvPr id="466" name="直線コネクタ 465"/>
        <xdr:cNvCxnSpPr/>
      </xdr:nvCxnSpPr>
      <xdr:spPr>
        <a:xfrm flipV="1">
          <a:off x="7861300" y="16608684"/>
          <a:ext cx="889000" cy="9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165709</xdr:rowOff>
    </xdr:from>
    <xdr:to>
      <xdr:col>46</xdr:col>
      <xdr:colOff>38100</xdr:colOff>
      <xdr:row>97</xdr:row>
      <xdr:rowOff>95859</xdr:rowOff>
    </xdr:to>
    <xdr:sp macro="" textlink="">
      <xdr:nvSpPr>
        <xdr:cNvPr id="467" name="フローチャート: 判断 466"/>
        <xdr:cNvSpPr/>
      </xdr:nvSpPr>
      <xdr:spPr>
        <a:xfrm>
          <a:off x="8699500" y="1662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86986</xdr:rowOff>
    </xdr:from>
    <xdr:ext cx="534377" cy="259045"/>
    <xdr:sp macro="" textlink="">
      <xdr:nvSpPr>
        <xdr:cNvPr id="468" name="テキスト ボックス 467"/>
        <xdr:cNvSpPr txBox="1"/>
      </xdr:nvSpPr>
      <xdr:spPr>
        <a:xfrm>
          <a:off x="8483111" y="167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26321</xdr:rowOff>
    </xdr:from>
    <xdr:to>
      <xdr:col>41</xdr:col>
      <xdr:colOff>50800</xdr:colOff>
      <xdr:row>97</xdr:row>
      <xdr:rowOff>71329</xdr:rowOff>
    </xdr:to>
    <xdr:cxnSp macro="">
      <xdr:nvCxnSpPr>
        <xdr:cNvPr id="469" name="直線コネクタ 468"/>
        <xdr:cNvCxnSpPr/>
      </xdr:nvCxnSpPr>
      <xdr:spPr>
        <a:xfrm>
          <a:off x="6972300" y="16656971"/>
          <a:ext cx="889000" cy="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103668</xdr:rowOff>
    </xdr:from>
    <xdr:to>
      <xdr:col>41</xdr:col>
      <xdr:colOff>101600</xdr:colOff>
      <xdr:row>98</xdr:row>
      <xdr:rowOff>33818</xdr:rowOff>
    </xdr:to>
    <xdr:sp macro="" textlink="">
      <xdr:nvSpPr>
        <xdr:cNvPr id="470" name="フローチャート: 判断 469"/>
        <xdr:cNvSpPr/>
      </xdr:nvSpPr>
      <xdr:spPr>
        <a:xfrm>
          <a:off x="7810500" y="1673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24945</xdr:rowOff>
    </xdr:from>
    <xdr:ext cx="534377" cy="259045"/>
    <xdr:sp macro="" textlink="">
      <xdr:nvSpPr>
        <xdr:cNvPr id="471" name="テキスト ボックス 470"/>
        <xdr:cNvSpPr txBox="1"/>
      </xdr:nvSpPr>
      <xdr:spPr>
        <a:xfrm>
          <a:off x="7594111" y="1682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106476</xdr:rowOff>
    </xdr:from>
    <xdr:to>
      <xdr:col>36</xdr:col>
      <xdr:colOff>165100</xdr:colOff>
      <xdr:row>98</xdr:row>
      <xdr:rowOff>36626</xdr:rowOff>
    </xdr:to>
    <xdr:sp macro="" textlink="">
      <xdr:nvSpPr>
        <xdr:cNvPr id="472" name="フローチャート: 判断 471"/>
        <xdr:cNvSpPr/>
      </xdr:nvSpPr>
      <xdr:spPr>
        <a:xfrm>
          <a:off x="6921500" y="1673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27753</xdr:rowOff>
    </xdr:from>
    <xdr:ext cx="534377" cy="259045"/>
    <xdr:sp macro="" textlink="">
      <xdr:nvSpPr>
        <xdr:cNvPr id="473" name="テキスト ボックス 472"/>
        <xdr:cNvSpPr txBox="1"/>
      </xdr:nvSpPr>
      <xdr:spPr>
        <a:xfrm>
          <a:off x="6705111" y="168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128219</xdr:rowOff>
    </xdr:from>
    <xdr:to>
      <xdr:col>55</xdr:col>
      <xdr:colOff>50800</xdr:colOff>
      <xdr:row>97</xdr:row>
      <xdr:rowOff>58369</xdr:rowOff>
    </xdr:to>
    <xdr:sp macro="" textlink="">
      <xdr:nvSpPr>
        <xdr:cNvPr id="479" name="楕円 478"/>
        <xdr:cNvSpPr/>
      </xdr:nvSpPr>
      <xdr:spPr>
        <a:xfrm>
          <a:off x="10426700" y="165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151096</xdr:rowOff>
    </xdr:from>
    <xdr:ext cx="534377" cy="259045"/>
    <xdr:sp macro="" textlink="">
      <xdr:nvSpPr>
        <xdr:cNvPr id="480" name="土木費該当値テキスト"/>
        <xdr:cNvSpPr txBox="1"/>
      </xdr:nvSpPr>
      <xdr:spPr>
        <a:xfrm>
          <a:off x="10528300"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130022</xdr:rowOff>
    </xdr:from>
    <xdr:to>
      <xdr:col>50</xdr:col>
      <xdr:colOff>165100</xdr:colOff>
      <xdr:row>97</xdr:row>
      <xdr:rowOff>60172</xdr:rowOff>
    </xdr:to>
    <xdr:sp macro="" textlink="">
      <xdr:nvSpPr>
        <xdr:cNvPr id="481" name="楕円 480"/>
        <xdr:cNvSpPr/>
      </xdr:nvSpPr>
      <xdr:spPr>
        <a:xfrm>
          <a:off x="9588500" y="165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76699</xdr:rowOff>
    </xdr:from>
    <xdr:ext cx="534377" cy="259045"/>
    <xdr:sp macro="" textlink="">
      <xdr:nvSpPr>
        <xdr:cNvPr id="482" name="テキスト ボックス 481"/>
        <xdr:cNvSpPr txBox="1"/>
      </xdr:nvSpPr>
      <xdr:spPr>
        <a:xfrm>
          <a:off x="9372111" y="163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98684</xdr:rowOff>
    </xdr:from>
    <xdr:to>
      <xdr:col>46</xdr:col>
      <xdr:colOff>38100</xdr:colOff>
      <xdr:row>97</xdr:row>
      <xdr:rowOff>28834</xdr:rowOff>
    </xdr:to>
    <xdr:sp macro="" textlink="">
      <xdr:nvSpPr>
        <xdr:cNvPr id="483" name="楕円 482"/>
        <xdr:cNvSpPr/>
      </xdr:nvSpPr>
      <xdr:spPr>
        <a:xfrm>
          <a:off x="8699500" y="165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45361</xdr:rowOff>
    </xdr:from>
    <xdr:ext cx="534377" cy="259045"/>
    <xdr:sp macro="" textlink="">
      <xdr:nvSpPr>
        <xdr:cNvPr id="484" name="テキスト ボックス 483"/>
        <xdr:cNvSpPr txBox="1"/>
      </xdr:nvSpPr>
      <xdr:spPr>
        <a:xfrm>
          <a:off x="8483111" y="163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20529</xdr:rowOff>
    </xdr:from>
    <xdr:to>
      <xdr:col>41</xdr:col>
      <xdr:colOff>101600</xdr:colOff>
      <xdr:row>97</xdr:row>
      <xdr:rowOff>122129</xdr:rowOff>
    </xdr:to>
    <xdr:sp macro="" textlink="">
      <xdr:nvSpPr>
        <xdr:cNvPr id="485" name="楕円 484"/>
        <xdr:cNvSpPr/>
      </xdr:nvSpPr>
      <xdr:spPr>
        <a:xfrm>
          <a:off x="7810500" y="166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138656</xdr:rowOff>
    </xdr:from>
    <xdr:ext cx="534377" cy="259045"/>
    <xdr:sp macro="" textlink="">
      <xdr:nvSpPr>
        <xdr:cNvPr id="486" name="テキスト ボックス 485"/>
        <xdr:cNvSpPr txBox="1"/>
      </xdr:nvSpPr>
      <xdr:spPr>
        <a:xfrm>
          <a:off x="7594111" y="164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146971</xdr:rowOff>
    </xdr:from>
    <xdr:to>
      <xdr:col>36</xdr:col>
      <xdr:colOff>165100</xdr:colOff>
      <xdr:row>97</xdr:row>
      <xdr:rowOff>77121</xdr:rowOff>
    </xdr:to>
    <xdr:sp macro="" textlink="">
      <xdr:nvSpPr>
        <xdr:cNvPr id="487" name="楕円 486"/>
        <xdr:cNvSpPr/>
      </xdr:nvSpPr>
      <xdr:spPr>
        <a:xfrm>
          <a:off x="6921500" y="166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93648</xdr:rowOff>
    </xdr:from>
    <xdr:ext cx="534377" cy="259045"/>
    <xdr:sp macro="" textlink="">
      <xdr:nvSpPr>
        <xdr:cNvPr id="488" name="テキスト ボックス 487"/>
        <xdr:cNvSpPr txBox="1"/>
      </xdr:nvSpPr>
      <xdr:spPr>
        <a:xfrm>
          <a:off x="6705111" y="163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145396</xdr:rowOff>
    </xdr:from>
    <xdr:to>
      <xdr:col>85</xdr:col>
      <xdr:colOff>127000</xdr:colOff>
      <xdr:row>36</xdr:row>
      <xdr:rowOff>107696</xdr:rowOff>
    </xdr:to>
    <xdr:cxnSp macro="">
      <xdr:nvCxnSpPr>
        <xdr:cNvPr id="517" name="直線コネクタ 516"/>
        <xdr:cNvCxnSpPr/>
      </xdr:nvCxnSpPr>
      <xdr:spPr>
        <a:xfrm>
          <a:off x="15481300" y="6146146"/>
          <a:ext cx="838200" cy="1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145396</xdr:rowOff>
    </xdr:from>
    <xdr:to>
      <xdr:col>81</xdr:col>
      <xdr:colOff>50800</xdr:colOff>
      <xdr:row>36</xdr:row>
      <xdr:rowOff>78321</xdr:rowOff>
    </xdr:to>
    <xdr:cxnSp macro="">
      <xdr:nvCxnSpPr>
        <xdr:cNvPr id="520" name="直線コネクタ 519"/>
        <xdr:cNvCxnSpPr/>
      </xdr:nvCxnSpPr>
      <xdr:spPr>
        <a:xfrm flipV="1">
          <a:off x="14592300" y="6146146"/>
          <a:ext cx="889000" cy="10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78321</xdr:rowOff>
    </xdr:from>
    <xdr:to>
      <xdr:col>76</xdr:col>
      <xdr:colOff>114300</xdr:colOff>
      <xdr:row>37</xdr:row>
      <xdr:rowOff>60299</xdr:rowOff>
    </xdr:to>
    <xdr:cxnSp macro="">
      <xdr:nvCxnSpPr>
        <xdr:cNvPr id="523" name="直線コネクタ 522"/>
        <xdr:cNvCxnSpPr/>
      </xdr:nvCxnSpPr>
      <xdr:spPr>
        <a:xfrm flipV="1">
          <a:off x="13703300" y="6250521"/>
          <a:ext cx="889000" cy="1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82671</xdr:rowOff>
    </xdr:from>
    <xdr:to>
      <xdr:col>76</xdr:col>
      <xdr:colOff>165100</xdr:colOff>
      <xdr:row>37</xdr:row>
      <xdr:rowOff>12821</xdr:rowOff>
    </xdr:to>
    <xdr:sp macro="" textlink="">
      <xdr:nvSpPr>
        <xdr:cNvPr id="524" name="フローチャート: 判断 523"/>
        <xdr:cNvSpPr/>
      </xdr:nvSpPr>
      <xdr:spPr>
        <a:xfrm>
          <a:off x="14541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3948</xdr:rowOff>
    </xdr:from>
    <xdr:ext cx="534377" cy="259045"/>
    <xdr:sp macro="" textlink="">
      <xdr:nvSpPr>
        <xdr:cNvPr id="525" name="テキスト ボックス 524"/>
        <xdr:cNvSpPr txBox="1"/>
      </xdr:nvSpPr>
      <xdr:spPr>
        <a:xfrm>
          <a:off x="14325111"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71006</xdr:rowOff>
    </xdr:from>
    <xdr:to>
      <xdr:col>71</xdr:col>
      <xdr:colOff>177800</xdr:colOff>
      <xdr:row>37</xdr:row>
      <xdr:rowOff>60299</xdr:rowOff>
    </xdr:to>
    <xdr:cxnSp macro="">
      <xdr:nvCxnSpPr>
        <xdr:cNvPr id="526" name="直線コネクタ 525"/>
        <xdr:cNvCxnSpPr/>
      </xdr:nvCxnSpPr>
      <xdr:spPr>
        <a:xfrm>
          <a:off x="12814300" y="6243206"/>
          <a:ext cx="889000" cy="1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18739</xdr:rowOff>
    </xdr:from>
    <xdr:to>
      <xdr:col>72</xdr:col>
      <xdr:colOff>38100</xdr:colOff>
      <xdr:row>37</xdr:row>
      <xdr:rowOff>120339</xdr:rowOff>
    </xdr:to>
    <xdr:sp macro="" textlink="">
      <xdr:nvSpPr>
        <xdr:cNvPr id="527" name="フローチャート: 判断 526"/>
        <xdr:cNvSpPr/>
      </xdr:nvSpPr>
      <xdr:spPr>
        <a:xfrm>
          <a:off x="13652500" y="63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111466</xdr:rowOff>
    </xdr:from>
    <xdr:ext cx="534377" cy="259045"/>
    <xdr:sp macro="" textlink="">
      <xdr:nvSpPr>
        <xdr:cNvPr id="528" name="テキスト ボックス 527"/>
        <xdr:cNvSpPr txBox="1"/>
      </xdr:nvSpPr>
      <xdr:spPr>
        <a:xfrm>
          <a:off x="13436111" y="64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32112</xdr:rowOff>
    </xdr:from>
    <xdr:to>
      <xdr:col>67</xdr:col>
      <xdr:colOff>101600</xdr:colOff>
      <xdr:row>37</xdr:row>
      <xdr:rowOff>133712</xdr:rowOff>
    </xdr:to>
    <xdr:sp macro="" textlink="">
      <xdr:nvSpPr>
        <xdr:cNvPr id="529" name="フローチャート: 判断 528"/>
        <xdr:cNvSpPr/>
      </xdr:nvSpPr>
      <xdr:spPr>
        <a:xfrm>
          <a:off x="12763500" y="637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124839</xdr:rowOff>
    </xdr:from>
    <xdr:ext cx="534377" cy="259045"/>
    <xdr:sp macro="" textlink="">
      <xdr:nvSpPr>
        <xdr:cNvPr id="530" name="テキスト ボックス 529"/>
        <xdr:cNvSpPr txBox="1"/>
      </xdr:nvSpPr>
      <xdr:spPr>
        <a:xfrm>
          <a:off x="12547111" y="64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56896</xdr:rowOff>
    </xdr:from>
    <xdr:to>
      <xdr:col>85</xdr:col>
      <xdr:colOff>177800</xdr:colOff>
      <xdr:row>36</xdr:row>
      <xdr:rowOff>158496</xdr:rowOff>
    </xdr:to>
    <xdr:sp macro="" textlink="">
      <xdr:nvSpPr>
        <xdr:cNvPr id="536" name="楕円 535"/>
        <xdr:cNvSpPr/>
      </xdr:nvSpPr>
      <xdr:spPr>
        <a:xfrm>
          <a:off x="162687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79773</xdr:rowOff>
    </xdr:from>
    <xdr:ext cx="534377" cy="259045"/>
    <xdr:sp macro="" textlink="">
      <xdr:nvSpPr>
        <xdr:cNvPr id="537" name="消防費該当値テキスト"/>
        <xdr:cNvSpPr txBox="1"/>
      </xdr:nvSpPr>
      <xdr:spPr>
        <a:xfrm>
          <a:off x="16370300" y="608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94596</xdr:rowOff>
    </xdr:from>
    <xdr:to>
      <xdr:col>81</xdr:col>
      <xdr:colOff>101600</xdr:colOff>
      <xdr:row>36</xdr:row>
      <xdr:rowOff>24746</xdr:rowOff>
    </xdr:to>
    <xdr:sp macro="" textlink="">
      <xdr:nvSpPr>
        <xdr:cNvPr id="538" name="楕円 537"/>
        <xdr:cNvSpPr/>
      </xdr:nvSpPr>
      <xdr:spPr>
        <a:xfrm>
          <a:off x="15430500" y="60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41273</xdr:rowOff>
    </xdr:from>
    <xdr:ext cx="534377" cy="259045"/>
    <xdr:sp macro="" textlink="">
      <xdr:nvSpPr>
        <xdr:cNvPr id="539" name="テキスト ボックス 538"/>
        <xdr:cNvSpPr txBox="1"/>
      </xdr:nvSpPr>
      <xdr:spPr>
        <a:xfrm>
          <a:off x="15214111" y="58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27521</xdr:rowOff>
    </xdr:from>
    <xdr:to>
      <xdr:col>76</xdr:col>
      <xdr:colOff>165100</xdr:colOff>
      <xdr:row>36</xdr:row>
      <xdr:rowOff>129121</xdr:rowOff>
    </xdr:to>
    <xdr:sp macro="" textlink="">
      <xdr:nvSpPr>
        <xdr:cNvPr id="540" name="楕円 539"/>
        <xdr:cNvSpPr/>
      </xdr:nvSpPr>
      <xdr:spPr>
        <a:xfrm>
          <a:off x="14541500" y="619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145648</xdr:rowOff>
    </xdr:from>
    <xdr:ext cx="534377" cy="259045"/>
    <xdr:sp macro="" textlink="">
      <xdr:nvSpPr>
        <xdr:cNvPr id="541" name="テキスト ボックス 540"/>
        <xdr:cNvSpPr txBox="1"/>
      </xdr:nvSpPr>
      <xdr:spPr>
        <a:xfrm>
          <a:off x="14325111" y="59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9499</xdr:rowOff>
    </xdr:from>
    <xdr:to>
      <xdr:col>72</xdr:col>
      <xdr:colOff>38100</xdr:colOff>
      <xdr:row>37</xdr:row>
      <xdr:rowOff>111099</xdr:rowOff>
    </xdr:to>
    <xdr:sp macro="" textlink="">
      <xdr:nvSpPr>
        <xdr:cNvPr id="542" name="楕円 541"/>
        <xdr:cNvSpPr/>
      </xdr:nvSpPr>
      <xdr:spPr>
        <a:xfrm>
          <a:off x="13652500" y="63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127626</xdr:rowOff>
    </xdr:from>
    <xdr:ext cx="534377" cy="259045"/>
    <xdr:sp macro="" textlink="">
      <xdr:nvSpPr>
        <xdr:cNvPr id="543" name="テキスト ボックス 542"/>
        <xdr:cNvSpPr txBox="1"/>
      </xdr:nvSpPr>
      <xdr:spPr>
        <a:xfrm>
          <a:off x="13436111" y="61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20206</xdr:rowOff>
    </xdr:from>
    <xdr:to>
      <xdr:col>67</xdr:col>
      <xdr:colOff>101600</xdr:colOff>
      <xdr:row>36</xdr:row>
      <xdr:rowOff>121806</xdr:rowOff>
    </xdr:to>
    <xdr:sp macro="" textlink="">
      <xdr:nvSpPr>
        <xdr:cNvPr id="544" name="楕円 543"/>
        <xdr:cNvSpPr/>
      </xdr:nvSpPr>
      <xdr:spPr>
        <a:xfrm>
          <a:off x="12763500" y="61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138333</xdr:rowOff>
    </xdr:from>
    <xdr:ext cx="534377" cy="259045"/>
    <xdr:sp macro="" textlink="">
      <xdr:nvSpPr>
        <xdr:cNvPr id="545" name="テキスト ボックス 544"/>
        <xdr:cNvSpPr txBox="1"/>
      </xdr:nvSpPr>
      <xdr:spPr>
        <a:xfrm>
          <a:off x="12547111" y="59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146316</xdr:rowOff>
    </xdr:from>
    <xdr:to>
      <xdr:col>85</xdr:col>
      <xdr:colOff>127000</xdr:colOff>
      <xdr:row>57</xdr:row>
      <xdr:rowOff>76885</xdr:rowOff>
    </xdr:to>
    <xdr:cxnSp macro="">
      <xdr:nvCxnSpPr>
        <xdr:cNvPr id="572" name="直線コネクタ 571"/>
        <xdr:cNvCxnSpPr/>
      </xdr:nvCxnSpPr>
      <xdr:spPr>
        <a:xfrm flipV="1">
          <a:off x="15481300" y="9747516"/>
          <a:ext cx="838200" cy="10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54565</xdr:rowOff>
    </xdr:from>
    <xdr:to>
      <xdr:col>81</xdr:col>
      <xdr:colOff>50800</xdr:colOff>
      <xdr:row>57</xdr:row>
      <xdr:rowOff>76885</xdr:rowOff>
    </xdr:to>
    <xdr:cxnSp macro="">
      <xdr:nvCxnSpPr>
        <xdr:cNvPr id="575" name="直線コネクタ 574"/>
        <xdr:cNvCxnSpPr/>
      </xdr:nvCxnSpPr>
      <xdr:spPr>
        <a:xfrm>
          <a:off x="14592300" y="9827215"/>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54565</xdr:rowOff>
    </xdr:from>
    <xdr:to>
      <xdr:col>76</xdr:col>
      <xdr:colOff>114300</xdr:colOff>
      <xdr:row>57</xdr:row>
      <xdr:rowOff>103444</xdr:rowOff>
    </xdr:to>
    <xdr:cxnSp macro="">
      <xdr:nvCxnSpPr>
        <xdr:cNvPr id="578" name="直線コネクタ 577"/>
        <xdr:cNvCxnSpPr/>
      </xdr:nvCxnSpPr>
      <xdr:spPr>
        <a:xfrm flipV="1">
          <a:off x="13703300" y="9827215"/>
          <a:ext cx="889000" cy="4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149196</xdr:rowOff>
    </xdr:from>
    <xdr:to>
      <xdr:col>76</xdr:col>
      <xdr:colOff>165100</xdr:colOff>
      <xdr:row>57</xdr:row>
      <xdr:rowOff>79346</xdr:rowOff>
    </xdr:to>
    <xdr:sp macro="" textlink="">
      <xdr:nvSpPr>
        <xdr:cNvPr id="579" name="フローチャート: 判断 578"/>
        <xdr:cNvSpPr/>
      </xdr:nvSpPr>
      <xdr:spPr>
        <a:xfrm>
          <a:off x="14541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95873</xdr:rowOff>
    </xdr:from>
    <xdr:ext cx="534377" cy="259045"/>
    <xdr:sp macro="" textlink="">
      <xdr:nvSpPr>
        <xdr:cNvPr id="580" name="テキスト ボックス 579"/>
        <xdr:cNvSpPr txBox="1"/>
      </xdr:nvSpPr>
      <xdr:spPr>
        <a:xfrm>
          <a:off x="14325111" y="95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102662</xdr:rowOff>
    </xdr:from>
    <xdr:to>
      <xdr:col>71</xdr:col>
      <xdr:colOff>177800</xdr:colOff>
      <xdr:row>57</xdr:row>
      <xdr:rowOff>103444</xdr:rowOff>
    </xdr:to>
    <xdr:cxnSp macro="">
      <xdr:nvCxnSpPr>
        <xdr:cNvPr id="581" name="直線コネクタ 580"/>
        <xdr:cNvCxnSpPr/>
      </xdr:nvCxnSpPr>
      <xdr:spPr>
        <a:xfrm>
          <a:off x="12814300" y="9703862"/>
          <a:ext cx="889000" cy="17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15611</xdr:rowOff>
    </xdr:from>
    <xdr:to>
      <xdr:col>72</xdr:col>
      <xdr:colOff>38100</xdr:colOff>
      <xdr:row>57</xdr:row>
      <xdr:rowOff>117211</xdr:rowOff>
    </xdr:to>
    <xdr:sp macro="" textlink="">
      <xdr:nvSpPr>
        <xdr:cNvPr id="582" name="フローチャート: 判断 581"/>
        <xdr:cNvSpPr/>
      </xdr:nvSpPr>
      <xdr:spPr>
        <a:xfrm>
          <a:off x="13652500" y="978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133738</xdr:rowOff>
    </xdr:from>
    <xdr:ext cx="534377" cy="259045"/>
    <xdr:sp macro="" textlink="">
      <xdr:nvSpPr>
        <xdr:cNvPr id="583" name="テキスト ボックス 582"/>
        <xdr:cNvSpPr txBox="1"/>
      </xdr:nvSpPr>
      <xdr:spPr>
        <a:xfrm>
          <a:off x="13436111" y="95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43304</xdr:rowOff>
    </xdr:from>
    <xdr:to>
      <xdr:col>67</xdr:col>
      <xdr:colOff>101600</xdr:colOff>
      <xdr:row>57</xdr:row>
      <xdr:rowOff>144904</xdr:rowOff>
    </xdr:to>
    <xdr:sp macro="" textlink="">
      <xdr:nvSpPr>
        <xdr:cNvPr id="584" name="フローチャート: 判断 583"/>
        <xdr:cNvSpPr/>
      </xdr:nvSpPr>
      <xdr:spPr>
        <a:xfrm>
          <a:off x="12763500" y="981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136031</xdr:rowOff>
    </xdr:from>
    <xdr:ext cx="534377" cy="259045"/>
    <xdr:sp macro="" textlink="">
      <xdr:nvSpPr>
        <xdr:cNvPr id="585" name="テキスト ボックス 584"/>
        <xdr:cNvSpPr txBox="1"/>
      </xdr:nvSpPr>
      <xdr:spPr>
        <a:xfrm>
          <a:off x="12547111" y="990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95516</xdr:rowOff>
    </xdr:from>
    <xdr:to>
      <xdr:col>85</xdr:col>
      <xdr:colOff>177800</xdr:colOff>
      <xdr:row>57</xdr:row>
      <xdr:rowOff>25666</xdr:rowOff>
    </xdr:to>
    <xdr:sp macro="" textlink="">
      <xdr:nvSpPr>
        <xdr:cNvPr id="591" name="楕円 590"/>
        <xdr:cNvSpPr/>
      </xdr:nvSpPr>
      <xdr:spPr>
        <a:xfrm>
          <a:off x="16268700" y="96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118393</xdr:rowOff>
    </xdr:from>
    <xdr:ext cx="534377" cy="259045"/>
    <xdr:sp macro="" textlink="">
      <xdr:nvSpPr>
        <xdr:cNvPr id="592" name="教育費該当値テキスト"/>
        <xdr:cNvSpPr txBox="1"/>
      </xdr:nvSpPr>
      <xdr:spPr>
        <a:xfrm>
          <a:off x="16370300" y="95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26085</xdr:rowOff>
    </xdr:from>
    <xdr:to>
      <xdr:col>81</xdr:col>
      <xdr:colOff>101600</xdr:colOff>
      <xdr:row>57</xdr:row>
      <xdr:rowOff>127685</xdr:rowOff>
    </xdr:to>
    <xdr:sp macro="" textlink="">
      <xdr:nvSpPr>
        <xdr:cNvPr id="593" name="楕円 592"/>
        <xdr:cNvSpPr/>
      </xdr:nvSpPr>
      <xdr:spPr>
        <a:xfrm>
          <a:off x="15430500" y="97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118812</xdr:rowOff>
    </xdr:from>
    <xdr:ext cx="534377" cy="259045"/>
    <xdr:sp macro="" textlink="">
      <xdr:nvSpPr>
        <xdr:cNvPr id="594" name="テキスト ボックス 593"/>
        <xdr:cNvSpPr txBox="1"/>
      </xdr:nvSpPr>
      <xdr:spPr>
        <a:xfrm>
          <a:off x="15214111" y="98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3765</xdr:rowOff>
    </xdr:from>
    <xdr:to>
      <xdr:col>76</xdr:col>
      <xdr:colOff>165100</xdr:colOff>
      <xdr:row>57</xdr:row>
      <xdr:rowOff>105365</xdr:rowOff>
    </xdr:to>
    <xdr:sp macro="" textlink="">
      <xdr:nvSpPr>
        <xdr:cNvPr id="595" name="楕円 594"/>
        <xdr:cNvSpPr/>
      </xdr:nvSpPr>
      <xdr:spPr>
        <a:xfrm>
          <a:off x="14541500" y="97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96492</xdr:rowOff>
    </xdr:from>
    <xdr:ext cx="534377" cy="259045"/>
    <xdr:sp macro="" textlink="">
      <xdr:nvSpPr>
        <xdr:cNvPr id="596" name="テキスト ボックス 595"/>
        <xdr:cNvSpPr txBox="1"/>
      </xdr:nvSpPr>
      <xdr:spPr>
        <a:xfrm>
          <a:off x="14325111" y="98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52644</xdr:rowOff>
    </xdr:from>
    <xdr:to>
      <xdr:col>72</xdr:col>
      <xdr:colOff>38100</xdr:colOff>
      <xdr:row>57</xdr:row>
      <xdr:rowOff>154244</xdr:rowOff>
    </xdr:to>
    <xdr:sp macro="" textlink="">
      <xdr:nvSpPr>
        <xdr:cNvPr id="597" name="楕円 596"/>
        <xdr:cNvSpPr/>
      </xdr:nvSpPr>
      <xdr:spPr>
        <a:xfrm>
          <a:off x="13652500" y="98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145371</xdr:rowOff>
    </xdr:from>
    <xdr:ext cx="534377" cy="259045"/>
    <xdr:sp macro="" textlink="">
      <xdr:nvSpPr>
        <xdr:cNvPr id="598" name="テキスト ボックス 597"/>
        <xdr:cNvSpPr txBox="1"/>
      </xdr:nvSpPr>
      <xdr:spPr>
        <a:xfrm>
          <a:off x="13436111" y="991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51862</xdr:rowOff>
    </xdr:from>
    <xdr:to>
      <xdr:col>67</xdr:col>
      <xdr:colOff>101600</xdr:colOff>
      <xdr:row>56</xdr:row>
      <xdr:rowOff>153462</xdr:rowOff>
    </xdr:to>
    <xdr:sp macro="" textlink="">
      <xdr:nvSpPr>
        <xdr:cNvPr id="599" name="楕円 598"/>
        <xdr:cNvSpPr/>
      </xdr:nvSpPr>
      <xdr:spPr>
        <a:xfrm>
          <a:off x="12763500" y="965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169989</xdr:rowOff>
    </xdr:from>
    <xdr:ext cx="534377" cy="259045"/>
    <xdr:sp macro="" textlink="">
      <xdr:nvSpPr>
        <xdr:cNvPr id="600" name="テキスト ボックス 599"/>
        <xdr:cNvSpPr txBox="1"/>
      </xdr:nvSpPr>
      <xdr:spPr>
        <a:xfrm>
          <a:off x="12547111" y="942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39688</xdr:rowOff>
    </xdr:from>
    <xdr:to>
      <xdr:col>85</xdr:col>
      <xdr:colOff>127000</xdr:colOff>
      <xdr:row>79</xdr:row>
      <xdr:rowOff>44450</xdr:rowOff>
    </xdr:to>
    <xdr:cxnSp macro="">
      <xdr:nvCxnSpPr>
        <xdr:cNvPr id="629" name="直線コネクタ 628"/>
        <xdr:cNvCxnSpPr/>
      </xdr:nvCxnSpPr>
      <xdr:spPr>
        <a:xfrm flipV="1">
          <a:off x="15481300" y="13584238"/>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34906</xdr:rowOff>
    </xdr:from>
    <xdr:to>
      <xdr:col>76</xdr:col>
      <xdr:colOff>114300</xdr:colOff>
      <xdr:row>79</xdr:row>
      <xdr:rowOff>44450</xdr:rowOff>
    </xdr:to>
    <xdr:cxnSp macro="">
      <xdr:nvCxnSpPr>
        <xdr:cNvPr id="635" name="直線コネクタ 634"/>
        <xdr:cNvCxnSpPr/>
      </xdr:nvCxnSpPr>
      <xdr:spPr>
        <a:xfrm>
          <a:off x="13703300" y="13579456"/>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42208</xdr:rowOff>
    </xdr:from>
    <xdr:to>
      <xdr:col>76</xdr:col>
      <xdr:colOff>165100</xdr:colOff>
      <xdr:row>78</xdr:row>
      <xdr:rowOff>143808</xdr:rowOff>
    </xdr:to>
    <xdr:sp macro="" textlink="">
      <xdr:nvSpPr>
        <xdr:cNvPr id="636" name="フローチャート: 判断 635"/>
        <xdr:cNvSpPr/>
      </xdr:nvSpPr>
      <xdr:spPr>
        <a:xfrm>
          <a:off x="145415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160335</xdr:rowOff>
    </xdr:from>
    <xdr:ext cx="469744" cy="259045"/>
    <xdr:sp macro="" textlink="">
      <xdr:nvSpPr>
        <xdr:cNvPr id="637" name="テキスト ボックス 636"/>
        <xdr:cNvSpPr txBox="1"/>
      </xdr:nvSpPr>
      <xdr:spPr>
        <a:xfrm>
          <a:off x="14357428" y="1319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169990</xdr:rowOff>
    </xdr:from>
    <xdr:to>
      <xdr:col>71</xdr:col>
      <xdr:colOff>177800</xdr:colOff>
      <xdr:row>79</xdr:row>
      <xdr:rowOff>34906</xdr:rowOff>
    </xdr:to>
    <xdr:cxnSp macro="">
      <xdr:nvCxnSpPr>
        <xdr:cNvPr id="638" name="直線コネクタ 637"/>
        <xdr:cNvCxnSpPr/>
      </xdr:nvCxnSpPr>
      <xdr:spPr>
        <a:xfrm>
          <a:off x="12814300" y="13543090"/>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101588</xdr:rowOff>
    </xdr:from>
    <xdr:to>
      <xdr:col>72</xdr:col>
      <xdr:colOff>38100</xdr:colOff>
      <xdr:row>79</xdr:row>
      <xdr:rowOff>31738</xdr:rowOff>
    </xdr:to>
    <xdr:sp macro="" textlink="">
      <xdr:nvSpPr>
        <xdr:cNvPr id="639" name="フローチャート: 判断 638"/>
        <xdr:cNvSpPr/>
      </xdr:nvSpPr>
      <xdr:spPr>
        <a:xfrm>
          <a:off x="13652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48265</xdr:rowOff>
    </xdr:from>
    <xdr:ext cx="469744" cy="259045"/>
    <xdr:sp macro="" textlink="">
      <xdr:nvSpPr>
        <xdr:cNvPr id="640" name="テキスト ボックス 639"/>
        <xdr:cNvSpPr txBox="1"/>
      </xdr:nvSpPr>
      <xdr:spPr>
        <a:xfrm>
          <a:off x="13468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123628</xdr:rowOff>
    </xdr:from>
    <xdr:to>
      <xdr:col>67</xdr:col>
      <xdr:colOff>101600</xdr:colOff>
      <xdr:row>79</xdr:row>
      <xdr:rowOff>53778</xdr:rowOff>
    </xdr:to>
    <xdr:sp macro="" textlink="">
      <xdr:nvSpPr>
        <xdr:cNvPr id="641" name="フローチャート: 判断 640"/>
        <xdr:cNvSpPr/>
      </xdr:nvSpPr>
      <xdr:spPr>
        <a:xfrm>
          <a:off x="12763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44905</xdr:rowOff>
    </xdr:from>
    <xdr:ext cx="469744" cy="259045"/>
    <xdr:sp macro="" textlink="">
      <xdr:nvSpPr>
        <xdr:cNvPr id="642" name="テキスト ボックス 641"/>
        <xdr:cNvSpPr txBox="1"/>
      </xdr:nvSpPr>
      <xdr:spPr>
        <a:xfrm>
          <a:off x="12579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160338</xdr:rowOff>
    </xdr:from>
    <xdr:to>
      <xdr:col>85</xdr:col>
      <xdr:colOff>177800</xdr:colOff>
      <xdr:row>79</xdr:row>
      <xdr:rowOff>90488</xdr:rowOff>
    </xdr:to>
    <xdr:sp macro="" textlink="">
      <xdr:nvSpPr>
        <xdr:cNvPr id="648" name="楕円 647"/>
        <xdr:cNvSpPr/>
      </xdr:nvSpPr>
      <xdr:spPr>
        <a:xfrm>
          <a:off x="16268700" y="135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75265</xdr:rowOff>
    </xdr:from>
    <xdr:ext cx="378565" cy="259045"/>
    <xdr:sp macro="" textlink="">
      <xdr:nvSpPr>
        <xdr:cNvPr id="649" name="災害復旧費該当値テキスト"/>
        <xdr:cNvSpPr txBox="1"/>
      </xdr:nvSpPr>
      <xdr:spPr>
        <a:xfrm>
          <a:off x="16370300" y="13448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155556</xdr:rowOff>
    </xdr:from>
    <xdr:to>
      <xdr:col>72</xdr:col>
      <xdr:colOff>38100</xdr:colOff>
      <xdr:row>79</xdr:row>
      <xdr:rowOff>85706</xdr:rowOff>
    </xdr:to>
    <xdr:sp macro="" textlink="">
      <xdr:nvSpPr>
        <xdr:cNvPr id="654" name="楕円 653"/>
        <xdr:cNvSpPr/>
      </xdr:nvSpPr>
      <xdr:spPr>
        <a:xfrm>
          <a:off x="13652500" y="135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76833</xdr:rowOff>
    </xdr:from>
    <xdr:ext cx="378565" cy="259045"/>
    <xdr:sp macro="" textlink="">
      <xdr:nvSpPr>
        <xdr:cNvPr id="655" name="テキスト ボックス 654"/>
        <xdr:cNvSpPr txBox="1"/>
      </xdr:nvSpPr>
      <xdr:spPr>
        <a:xfrm>
          <a:off x="13514017" y="1362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119190</xdr:rowOff>
    </xdr:from>
    <xdr:to>
      <xdr:col>67</xdr:col>
      <xdr:colOff>101600</xdr:colOff>
      <xdr:row>79</xdr:row>
      <xdr:rowOff>49340</xdr:rowOff>
    </xdr:to>
    <xdr:sp macro="" textlink="">
      <xdr:nvSpPr>
        <xdr:cNvPr id="656" name="楕円 655"/>
        <xdr:cNvSpPr/>
      </xdr:nvSpPr>
      <xdr:spPr>
        <a:xfrm>
          <a:off x="12763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65867</xdr:rowOff>
    </xdr:from>
    <xdr:ext cx="469744" cy="259045"/>
    <xdr:sp macro="" textlink="">
      <xdr:nvSpPr>
        <xdr:cNvPr id="657" name="テキスト ボックス 656"/>
        <xdr:cNvSpPr txBox="1"/>
      </xdr:nvSpPr>
      <xdr:spPr>
        <a:xfrm>
          <a:off x="12579428" y="132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78925</xdr:rowOff>
    </xdr:from>
    <xdr:to>
      <xdr:col>85</xdr:col>
      <xdr:colOff>127000</xdr:colOff>
      <xdr:row>96</xdr:row>
      <xdr:rowOff>90638</xdr:rowOff>
    </xdr:to>
    <xdr:cxnSp macro="">
      <xdr:nvCxnSpPr>
        <xdr:cNvPr id="689" name="直線コネクタ 688"/>
        <xdr:cNvCxnSpPr/>
      </xdr:nvCxnSpPr>
      <xdr:spPr>
        <a:xfrm flipV="1">
          <a:off x="15481300" y="16538125"/>
          <a:ext cx="838200" cy="1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90638</xdr:rowOff>
    </xdr:from>
    <xdr:to>
      <xdr:col>81</xdr:col>
      <xdr:colOff>50800</xdr:colOff>
      <xdr:row>96</xdr:row>
      <xdr:rowOff>119267</xdr:rowOff>
    </xdr:to>
    <xdr:cxnSp macro="">
      <xdr:nvCxnSpPr>
        <xdr:cNvPr id="692" name="直線コネクタ 691"/>
        <xdr:cNvCxnSpPr/>
      </xdr:nvCxnSpPr>
      <xdr:spPr>
        <a:xfrm flipV="1">
          <a:off x="14592300" y="16549838"/>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119267</xdr:rowOff>
    </xdr:from>
    <xdr:to>
      <xdr:col>76</xdr:col>
      <xdr:colOff>114300</xdr:colOff>
      <xdr:row>96</xdr:row>
      <xdr:rowOff>131231</xdr:rowOff>
    </xdr:to>
    <xdr:cxnSp macro="">
      <xdr:nvCxnSpPr>
        <xdr:cNvPr id="695" name="直線コネクタ 694"/>
        <xdr:cNvCxnSpPr/>
      </xdr:nvCxnSpPr>
      <xdr:spPr>
        <a:xfrm flipV="1">
          <a:off x="13703300" y="16578467"/>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120317</xdr:rowOff>
    </xdr:from>
    <xdr:to>
      <xdr:col>76</xdr:col>
      <xdr:colOff>165100</xdr:colOff>
      <xdr:row>98</xdr:row>
      <xdr:rowOff>50467</xdr:rowOff>
    </xdr:to>
    <xdr:sp macro="" textlink="">
      <xdr:nvSpPr>
        <xdr:cNvPr id="696" name="フローチャート: 判断 695"/>
        <xdr:cNvSpPr/>
      </xdr:nvSpPr>
      <xdr:spPr>
        <a:xfrm>
          <a:off x="14541500" y="1675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41594</xdr:rowOff>
    </xdr:from>
    <xdr:ext cx="534377" cy="259045"/>
    <xdr:sp macro="" textlink="">
      <xdr:nvSpPr>
        <xdr:cNvPr id="697" name="テキスト ボックス 696"/>
        <xdr:cNvSpPr txBox="1"/>
      </xdr:nvSpPr>
      <xdr:spPr>
        <a:xfrm>
          <a:off x="14325111" y="168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131231</xdr:rowOff>
    </xdr:from>
    <xdr:to>
      <xdr:col>71</xdr:col>
      <xdr:colOff>177800</xdr:colOff>
      <xdr:row>97</xdr:row>
      <xdr:rowOff>13839</xdr:rowOff>
    </xdr:to>
    <xdr:cxnSp macro="">
      <xdr:nvCxnSpPr>
        <xdr:cNvPr id="698" name="直線コネクタ 697"/>
        <xdr:cNvCxnSpPr/>
      </xdr:nvCxnSpPr>
      <xdr:spPr>
        <a:xfrm flipV="1">
          <a:off x="12814300" y="16590431"/>
          <a:ext cx="889000" cy="5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106775</xdr:rowOff>
    </xdr:from>
    <xdr:to>
      <xdr:col>72</xdr:col>
      <xdr:colOff>38100</xdr:colOff>
      <xdr:row>99</xdr:row>
      <xdr:rowOff>36925</xdr:rowOff>
    </xdr:to>
    <xdr:sp macro="" textlink="">
      <xdr:nvSpPr>
        <xdr:cNvPr id="699" name="フローチャート: 判断 698"/>
        <xdr:cNvSpPr/>
      </xdr:nvSpPr>
      <xdr:spPr>
        <a:xfrm>
          <a:off x="13652500" y="169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28052</xdr:rowOff>
    </xdr:from>
    <xdr:ext cx="534377" cy="259045"/>
    <xdr:sp macro="" textlink="">
      <xdr:nvSpPr>
        <xdr:cNvPr id="700" name="テキスト ボックス 699"/>
        <xdr:cNvSpPr txBox="1"/>
      </xdr:nvSpPr>
      <xdr:spPr>
        <a:xfrm>
          <a:off x="13436111" y="1700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100243</xdr:rowOff>
    </xdr:from>
    <xdr:to>
      <xdr:col>67</xdr:col>
      <xdr:colOff>101600</xdr:colOff>
      <xdr:row>99</xdr:row>
      <xdr:rowOff>30393</xdr:rowOff>
    </xdr:to>
    <xdr:sp macro="" textlink="">
      <xdr:nvSpPr>
        <xdr:cNvPr id="701" name="フローチャート: 判断 700"/>
        <xdr:cNvSpPr/>
      </xdr:nvSpPr>
      <xdr:spPr>
        <a:xfrm>
          <a:off x="12763500" y="169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21520</xdr:rowOff>
    </xdr:from>
    <xdr:ext cx="534377" cy="259045"/>
    <xdr:sp macro="" textlink="">
      <xdr:nvSpPr>
        <xdr:cNvPr id="702" name="テキスト ボックス 701"/>
        <xdr:cNvSpPr txBox="1"/>
      </xdr:nvSpPr>
      <xdr:spPr>
        <a:xfrm>
          <a:off x="12547111" y="169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28125</xdr:rowOff>
    </xdr:from>
    <xdr:to>
      <xdr:col>85</xdr:col>
      <xdr:colOff>177800</xdr:colOff>
      <xdr:row>96</xdr:row>
      <xdr:rowOff>129725</xdr:rowOff>
    </xdr:to>
    <xdr:sp macro="" textlink="">
      <xdr:nvSpPr>
        <xdr:cNvPr id="708" name="楕円 707"/>
        <xdr:cNvSpPr/>
      </xdr:nvSpPr>
      <xdr:spPr>
        <a:xfrm>
          <a:off x="16268700" y="164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51002</xdr:rowOff>
    </xdr:from>
    <xdr:ext cx="534377" cy="259045"/>
    <xdr:sp macro="" textlink="">
      <xdr:nvSpPr>
        <xdr:cNvPr id="709" name="公債費該当値テキスト"/>
        <xdr:cNvSpPr txBox="1"/>
      </xdr:nvSpPr>
      <xdr:spPr>
        <a:xfrm>
          <a:off x="16370300" y="163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39838</xdr:rowOff>
    </xdr:from>
    <xdr:to>
      <xdr:col>81</xdr:col>
      <xdr:colOff>101600</xdr:colOff>
      <xdr:row>96</xdr:row>
      <xdr:rowOff>141438</xdr:rowOff>
    </xdr:to>
    <xdr:sp macro="" textlink="">
      <xdr:nvSpPr>
        <xdr:cNvPr id="710" name="楕円 709"/>
        <xdr:cNvSpPr/>
      </xdr:nvSpPr>
      <xdr:spPr>
        <a:xfrm>
          <a:off x="15430500" y="164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157965</xdr:rowOff>
    </xdr:from>
    <xdr:ext cx="534377" cy="259045"/>
    <xdr:sp macro="" textlink="">
      <xdr:nvSpPr>
        <xdr:cNvPr id="711" name="テキスト ボックス 710"/>
        <xdr:cNvSpPr txBox="1"/>
      </xdr:nvSpPr>
      <xdr:spPr>
        <a:xfrm>
          <a:off x="15214111" y="1627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68467</xdr:rowOff>
    </xdr:from>
    <xdr:to>
      <xdr:col>76</xdr:col>
      <xdr:colOff>165100</xdr:colOff>
      <xdr:row>96</xdr:row>
      <xdr:rowOff>170067</xdr:rowOff>
    </xdr:to>
    <xdr:sp macro="" textlink="">
      <xdr:nvSpPr>
        <xdr:cNvPr id="712" name="楕円 711"/>
        <xdr:cNvSpPr/>
      </xdr:nvSpPr>
      <xdr:spPr>
        <a:xfrm>
          <a:off x="14541500" y="165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15144</xdr:rowOff>
    </xdr:from>
    <xdr:ext cx="534377" cy="259045"/>
    <xdr:sp macro="" textlink="">
      <xdr:nvSpPr>
        <xdr:cNvPr id="713" name="テキスト ボックス 712"/>
        <xdr:cNvSpPr txBox="1"/>
      </xdr:nvSpPr>
      <xdr:spPr>
        <a:xfrm>
          <a:off x="14325111" y="163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80431</xdr:rowOff>
    </xdr:from>
    <xdr:to>
      <xdr:col>72</xdr:col>
      <xdr:colOff>38100</xdr:colOff>
      <xdr:row>97</xdr:row>
      <xdr:rowOff>10581</xdr:rowOff>
    </xdr:to>
    <xdr:sp macro="" textlink="">
      <xdr:nvSpPr>
        <xdr:cNvPr id="714" name="楕円 713"/>
        <xdr:cNvSpPr/>
      </xdr:nvSpPr>
      <xdr:spPr>
        <a:xfrm>
          <a:off x="13652500" y="165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27108</xdr:rowOff>
    </xdr:from>
    <xdr:ext cx="534377" cy="259045"/>
    <xdr:sp macro="" textlink="">
      <xdr:nvSpPr>
        <xdr:cNvPr id="715" name="テキスト ボックス 714"/>
        <xdr:cNvSpPr txBox="1"/>
      </xdr:nvSpPr>
      <xdr:spPr>
        <a:xfrm>
          <a:off x="13436111" y="1631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134489</xdr:rowOff>
    </xdr:from>
    <xdr:to>
      <xdr:col>67</xdr:col>
      <xdr:colOff>101600</xdr:colOff>
      <xdr:row>97</xdr:row>
      <xdr:rowOff>64639</xdr:rowOff>
    </xdr:to>
    <xdr:sp macro="" textlink="">
      <xdr:nvSpPr>
        <xdr:cNvPr id="716" name="楕円 715"/>
        <xdr:cNvSpPr/>
      </xdr:nvSpPr>
      <xdr:spPr>
        <a:xfrm>
          <a:off x="12763500" y="165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81166</xdr:rowOff>
    </xdr:from>
    <xdr:ext cx="534377" cy="259045"/>
    <xdr:sp macro="" textlink="">
      <xdr:nvSpPr>
        <xdr:cNvPr id="717" name="テキスト ボックス 716"/>
        <xdr:cNvSpPr txBox="1"/>
      </xdr:nvSpPr>
      <xdr:spPr>
        <a:xfrm>
          <a:off x="12547111" y="163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3" name="フローチャート: 判断 752"/>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4" name="テキスト ボックス 753"/>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56" name="フローチャート: 判断 755"/>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57" name="テキスト ボックス 756"/>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58" name="フローチャート: 判断 757"/>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77868</xdr:rowOff>
    </xdr:from>
    <xdr:ext cx="313932" cy="259045"/>
    <xdr:sp macro="" textlink="">
      <xdr:nvSpPr>
        <xdr:cNvPr id="759" name="テキスト ボックス 758"/>
        <xdr:cNvSpPr txBox="1"/>
      </xdr:nvSpPr>
      <xdr:spPr>
        <a:xfrm>
          <a:off x="18499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分子となる各項目が増加したもののうち、主なものは次のとおりである。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73,553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22,314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円上回っている。増加の主な要因は、志度及び長尾公民館整備事業や長尾小学校改築事業を実施したためである。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83,281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16,098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円増加したものの、類似団体平均値は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円下回っている。増加の主な要因は、まちづくり寄附事務代行委託料の増加やマイナポイント支給事業を実施したためである。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年度については、燃料価格高騰に伴う燃料費や光熱水費の増加やトイレ手洗い場自動水栓化事業等の実施により、財政調整基金の取崩額が積立額を上回り、実質単年度収支がマイナスとなっている。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翌年度以降においても、人口減少による市税の減少が見込まれ、財政調整基金の取崩しに頼らざるを得ない状況であることから、事業の選択と集中を今以上に実施し健全な財政運営に努めていく。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本表は本市における全会計の実質赤字額及び黒字額を標準財政規模で除したものである。なお、法適用公営企業会計（病院、下水道）における実質収支とは、決算書の損益ではなく資金収支を示している。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会計別でみると、病院事業会計は、令和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年度においては、新型コロナウイルス感染症対策関連補助金を受け入れたことにより医業外収益が大きく増加したため、純利益は、約</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千万円となり、標準財政規模比は前年度と比べて、</a:t>
          </a:r>
          <a:r>
            <a:rPr kumimoji="1" lang="en-US" altLang="ja-JP" sz="1400">
              <a:solidFill>
                <a:sysClr val="windowText" lastClr="000000"/>
              </a:solidFill>
              <a:latin typeface="ＭＳ ゴシック" pitchFamily="49" charset="-128"/>
              <a:ea typeface="ＭＳ ゴシック" pitchFamily="49" charset="-128"/>
            </a:rPr>
            <a:t>3.46</a:t>
          </a:r>
          <a:r>
            <a:rPr kumimoji="1" lang="ja-JP" altLang="en-US" sz="1400">
              <a:solidFill>
                <a:sysClr val="windowText" lastClr="000000"/>
              </a:solidFill>
              <a:latin typeface="ＭＳ ゴシック" pitchFamily="49" charset="-128"/>
              <a:ea typeface="ＭＳ ゴシック" pitchFamily="49" charset="-128"/>
            </a:rPr>
            <a:t>％上昇している。しかし、臨時的な収入がなければ比率は減少していたと考えられるため、医師の確保により医業収益の増収を図るなど持続的な経営の健全化の取り組みを進める。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また、令和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年度より法適用となった下水道事業特別会計は、一般会計から多額の繰出金を要していることから、処理施設の統廃合による維持管理費の削減や使用料の見直しなどを行い、収支改善に努める。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28593244</v>
      </c>
      <c r="BO4" s="449"/>
      <c r="BP4" s="449"/>
      <c r="BQ4" s="449"/>
      <c r="BR4" s="449"/>
      <c r="BS4" s="449"/>
      <c r="BT4" s="449"/>
      <c r="BU4" s="450"/>
      <c r="BV4" s="448">
        <v>28553095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4.8</v>
      </c>
      <c r="CU4" s="589"/>
      <c r="CV4" s="589"/>
      <c r="CW4" s="589"/>
      <c r="CX4" s="589"/>
      <c r="CY4" s="589"/>
      <c r="CZ4" s="589"/>
      <c r="DA4" s="590"/>
      <c r="DB4" s="588">
        <v>7.6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27217573</v>
      </c>
      <c r="BO5" s="420"/>
      <c r="BP5" s="420"/>
      <c r="BQ5" s="420"/>
      <c r="BR5" s="420"/>
      <c r="BS5" s="420"/>
      <c r="BT5" s="420"/>
      <c r="BU5" s="421"/>
      <c r="BV5" s="419">
        <v>27104272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96.4</v>
      </c>
      <c r="CU5" s="417"/>
      <c r="CV5" s="417"/>
      <c r="CW5" s="417"/>
      <c r="CX5" s="417"/>
      <c r="CY5" s="417"/>
      <c r="CZ5" s="417"/>
      <c r="DA5" s="418"/>
      <c r="DB5" s="416">
        <v>92.6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1375671</v>
      </c>
      <c r="BO6" s="420"/>
      <c r="BP6" s="420"/>
      <c r="BQ6" s="420"/>
      <c r="BR6" s="420"/>
      <c r="BS6" s="420"/>
      <c r="BT6" s="420"/>
      <c r="BU6" s="421"/>
      <c r="BV6" s="419">
        <v>1448823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97.7</v>
      </c>
      <c r="CU6" s="563"/>
      <c r="CV6" s="563"/>
      <c r="CW6" s="563"/>
      <c r="CX6" s="563"/>
      <c r="CY6" s="563"/>
      <c r="CZ6" s="563"/>
      <c r="DA6" s="564"/>
      <c r="DB6" s="562">
        <v>95.9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629294</v>
      </c>
      <c r="BO7" s="420"/>
      <c r="BP7" s="420"/>
      <c r="BQ7" s="420"/>
      <c r="BR7" s="420"/>
      <c r="BS7" s="420"/>
      <c r="BT7" s="420"/>
      <c r="BU7" s="421"/>
      <c r="BV7" s="419">
        <v>227311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15402376</v>
      </c>
      <c r="CU7" s="420"/>
      <c r="CV7" s="420"/>
      <c r="CW7" s="420"/>
      <c r="CX7" s="420"/>
      <c r="CY7" s="420"/>
      <c r="CZ7" s="420"/>
      <c r="DA7" s="421"/>
      <c r="DB7" s="419">
        <v>15973092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746377</v>
      </c>
      <c r="BO8" s="420"/>
      <c r="BP8" s="420"/>
      <c r="BQ8" s="420"/>
      <c r="BR8" s="420"/>
      <c r="BS8" s="420"/>
      <c r="BT8" s="420"/>
      <c r="BU8" s="421"/>
      <c r="BV8" s="419">
        <v>1221512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0.39</v>
      </c>
      <c r="CU8" s="523"/>
      <c r="CV8" s="523"/>
      <c r="CW8" s="523"/>
      <c r="CX8" s="523"/>
      <c r="CY8" s="523"/>
      <c r="CZ8" s="523"/>
      <c r="DA8" s="524"/>
      <c r="DB8" s="522">
        <v>0.39</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47003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-475135</v>
      </c>
      <c r="BO9" s="420"/>
      <c r="BP9" s="420"/>
      <c r="BQ9" s="420"/>
      <c r="BR9" s="420"/>
      <c r="BS9" s="420"/>
      <c r="BT9" s="420"/>
      <c r="BU9" s="421"/>
      <c r="BV9" s="419">
        <v>347719</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18.399999999999999</v>
      </c>
      <c r="CU9" s="417"/>
      <c r="CV9" s="417"/>
      <c r="CW9" s="417"/>
      <c r="CX9" s="417"/>
      <c r="CY9" s="417"/>
      <c r="CZ9" s="417"/>
      <c r="DA9" s="418"/>
      <c r="DB9" s="416">
        <v>18.5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50272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520768</v>
      </c>
      <c r="BO10" s="420"/>
      <c r="BP10" s="420"/>
      <c r="BQ10" s="420"/>
      <c r="BR10" s="420"/>
      <c r="BS10" s="420"/>
      <c r="BT10" s="420"/>
      <c r="BU10" s="421"/>
      <c r="BV10" s="419">
        <v>408833</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45822</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139</v>
      </c>
      <c r="AV12" s="478"/>
      <c r="AW12" s="478"/>
      <c r="AX12" s="478"/>
      <c r="AY12" s="433" t="s">
        <v>140</v>
      </c>
      <c r="AZ12" s="434"/>
      <c r="BA12" s="434"/>
      <c r="BB12" s="434"/>
      <c r="BC12" s="434"/>
      <c r="BD12" s="434"/>
      <c r="BE12" s="434"/>
      <c r="BF12" s="434"/>
      <c r="BG12" s="434"/>
      <c r="BH12" s="434"/>
      <c r="BI12" s="434"/>
      <c r="BJ12" s="434"/>
      <c r="BK12" s="434"/>
      <c r="BL12" s="434"/>
      <c r="BM12" s="435"/>
      <c r="BN12" s="419">
        <v>600000</v>
      </c>
      <c r="BO12" s="420"/>
      <c r="BP12" s="420"/>
      <c r="BQ12" s="420"/>
      <c r="BR12" s="420"/>
      <c r="BS12" s="420"/>
      <c r="BT12" s="420"/>
      <c r="BU12" s="421"/>
      <c r="BV12" s="419">
        <v>500000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142</v>
      </c>
      <c r="CU12" s="523"/>
      <c r="CV12" s="523"/>
      <c r="CW12" s="523"/>
      <c r="CX12" s="523"/>
      <c r="CY12" s="523"/>
      <c r="CZ12" s="523"/>
      <c r="DA12" s="524"/>
      <c r="DB12" s="522" t="s">
        <v>143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144</v>
      </c>
      <c r="N13" s="504"/>
      <c r="O13" s="504"/>
      <c r="P13" s="504"/>
      <c r="Q13" s="505"/>
      <c r="R13" s="506">
        <v>45290</v>
      </c>
      <c r="S13" s="507"/>
      <c r="T13" s="507"/>
      <c r="U13" s="507"/>
      <c r="V13" s="508"/>
      <c r="W13" s="509" t="s">
        <v>145</v>
      </c>
      <c r="X13" s="405"/>
      <c r="Y13" s="405"/>
      <c r="Z13" s="405"/>
      <c r="AA13" s="405"/>
      <c r="AB13" s="406"/>
      <c r="AC13" s="372">
        <v>1508</v>
      </c>
      <c r="AD13" s="373"/>
      <c r="AE13" s="373"/>
      <c r="AF13" s="373"/>
      <c r="AG13" s="374"/>
      <c r="AH13" s="372">
        <v>1817</v>
      </c>
      <c r="AI13" s="373"/>
      <c r="AJ13" s="373"/>
      <c r="AK13" s="373"/>
      <c r="AL13" s="432"/>
      <c r="AM13" s="476" t="s">
        <v>146</v>
      </c>
      <c r="AN13" s="376"/>
      <c r="AO13" s="376"/>
      <c r="AP13" s="376"/>
      <c r="AQ13" s="376"/>
      <c r="AR13" s="376"/>
      <c r="AS13" s="376"/>
      <c r="AT13" s="377"/>
      <c r="AU13" s="477" t="s">
        <v>147</v>
      </c>
      <c r="AV13" s="478"/>
      <c r="AW13" s="478"/>
      <c r="AX13" s="478"/>
      <c r="AY13" s="433" t="s">
        <v>148</v>
      </c>
      <c r="AZ13" s="434"/>
      <c r="BA13" s="434"/>
      <c r="BB13" s="434"/>
      <c r="BC13" s="434"/>
      <c r="BD13" s="434"/>
      <c r="BE13" s="434"/>
      <c r="BF13" s="434"/>
      <c r="BG13" s="434"/>
      <c r="BH13" s="434"/>
      <c r="BI13" s="434"/>
      <c r="BJ13" s="434"/>
      <c r="BK13" s="434"/>
      <c r="BL13" s="434"/>
      <c r="BM13" s="435"/>
      <c r="BN13" s="419">
        <v>-554367</v>
      </c>
      <c r="BO13" s="420"/>
      <c r="BP13" s="420"/>
      <c r="BQ13" s="420"/>
      <c r="BR13" s="420"/>
      <c r="BS13" s="420"/>
      <c r="BT13" s="420"/>
      <c r="BU13" s="421"/>
      <c r="BV13" s="419">
        <v>256552</v>
      </c>
      <c r="BW13" s="420"/>
      <c r="BX13" s="420"/>
      <c r="BY13" s="420"/>
      <c r="BZ13" s="420"/>
      <c r="CA13" s="420"/>
      <c r="CB13" s="420"/>
      <c r="CC13" s="421"/>
      <c r="CD13" s="459" t="s">
        <v>149</v>
      </c>
      <c r="CE13" s="379"/>
      <c r="CF13" s="379"/>
      <c r="CG13" s="379"/>
      <c r="CH13" s="379"/>
      <c r="CI13" s="379"/>
      <c r="CJ13" s="379"/>
      <c r="CK13" s="379"/>
      <c r="CL13" s="379"/>
      <c r="CM13" s="379"/>
      <c r="CN13" s="379"/>
      <c r="CO13" s="379"/>
      <c r="CP13" s="379"/>
      <c r="CQ13" s="379"/>
      <c r="CR13" s="379"/>
      <c r="CS13" s="460"/>
      <c r="CT13" s="416">
        <v>11.5</v>
      </c>
      <c r="CU13" s="417"/>
      <c r="CV13" s="417"/>
      <c r="CW13" s="417"/>
      <c r="CX13" s="417"/>
      <c r="CY13" s="417"/>
      <c r="CZ13" s="417"/>
      <c r="DA13" s="418"/>
      <c r="DB13" s="416">
        <v>12.4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150</v>
      </c>
      <c r="M14" s="546"/>
      <c r="N14" s="546"/>
      <c r="O14" s="546"/>
      <c r="P14" s="546"/>
      <c r="Q14" s="547"/>
      <c r="R14" s="506">
        <v>46561</v>
      </c>
      <c r="S14" s="507"/>
      <c r="T14" s="507"/>
      <c r="U14" s="507"/>
      <c r="V14" s="508"/>
      <c r="W14" s="510"/>
      <c r="X14" s="408"/>
      <c r="Y14" s="408"/>
      <c r="Z14" s="408"/>
      <c r="AA14" s="408"/>
      <c r="AB14" s="409"/>
      <c r="AC14" s="499">
        <v>7.1</v>
      </c>
      <c r="AD14" s="500"/>
      <c r="AE14" s="500"/>
      <c r="AF14" s="500"/>
      <c r="AG14" s="501"/>
      <c r="AH14" s="499">
        <v>7.9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151</v>
      </c>
      <c r="CE14" s="457"/>
      <c r="CF14" s="457"/>
      <c r="CG14" s="457"/>
      <c r="CH14" s="457"/>
      <c r="CI14" s="457"/>
      <c r="CJ14" s="457"/>
      <c r="CK14" s="457"/>
      <c r="CL14" s="457"/>
      <c r="CM14" s="457"/>
      <c r="CN14" s="457"/>
      <c r="CO14" s="457"/>
      <c r="CP14" s="457"/>
      <c r="CQ14" s="457"/>
      <c r="CR14" s="457"/>
      <c r="CS14" s="458"/>
      <c r="CT14" s="516" t="s">
        <v>142</v>
      </c>
      <c r="CU14" s="517"/>
      <c r="CV14" s="517"/>
      <c r="CW14" s="517"/>
      <c r="CX14" s="517"/>
      <c r="CY14" s="517"/>
      <c r="CZ14" s="517"/>
      <c r="DA14" s="518"/>
      <c r="DB14" s="516" t="s">
        <v>142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144</v>
      </c>
      <c r="N15" s="504"/>
      <c r="O15" s="504"/>
      <c r="P15" s="504"/>
      <c r="Q15" s="505"/>
      <c r="R15" s="506">
        <v>46135</v>
      </c>
      <c r="S15" s="507"/>
      <c r="T15" s="507"/>
      <c r="U15" s="507"/>
      <c r="V15" s="508"/>
      <c r="W15" s="509" t="s">
        <v>152</v>
      </c>
      <c r="X15" s="405"/>
      <c r="Y15" s="405"/>
      <c r="Z15" s="405"/>
      <c r="AA15" s="405"/>
      <c r="AB15" s="406"/>
      <c r="AC15" s="372">
        <v>5662</v>
      </c>
      <c r="AD15" s="373"/>
      <c r="AE15" s="373"/>
      <c r="AF15" s="373"/>
      <c r="AG15" s="374"/>
      <c r="AH15" s="372">
        <v>6274</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5345288</v>
      </c>
      <c r="BO15" s="449"/>
      <c r="BP15" s="449"/>
      <c r="BQ15" s="449"/>
      <c r="BR15" s="449"/>
      <c r="BS15" s="449"/>
      <c r="BT15" s="449"/>
      <c r="BU15" s="450"/>
      <c r="BV15" s="448">
        <v>5185001</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26.8</v>
      </c>
      <c r="AD16" s="500"/>
      <c r="AE16" s="500"/>
      <c r="AF16" s="500"/>
      <c r="AG16" s="501"/>
      <c r="AH16" s="499">
        <v>27.4</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13864440</v>
      </c>
      <c r="BO16" s="420"/>
      <c r="BP16" s="420"/>
      <c r="BQ16" s="420"/>
      <c r="BR16" s="420"/>
      <c r="BS16" s="420"/>
      <c r="BT16" s="420"/>
      <c r="BU16" s="421"/>
      <c r="BV16" s="419">
        <v>13934940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13977</v>
      </c>
      <c r="AD17" s="373"/>
      <c r="AE17" s="373"/>
      <c r="AF17" s="373"/>
      <c r="AG17" s="374"/>
      <c r="AH17" s="372">
        <v>14819</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6676572</v>
      </c>
      <c r="BO17" s="420"/>
      <c r="BP17" s="420"/>
      <c r="BQ17" s="420"/>
      <c r="BR17" s="420"/>
      <c r="BS17" s="420"/>
      <c r="BT17" s="420"/>
      <c r="BU17" s="421"/>
      <c r="BV17" s="419">
        <v>6473086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162</v>
      </c>
      <c r="C18" s="470"/>
      <c r="D18" s="470"/>
      <c r="E18" s="471"/>
      <c r="F18" s="471"/>
      <c r="G18" s="471"/>
      <c r="H18" s="471"/>
      <c r="I18" s="471"/>
      <c r="J18" s="471"/>
      <c r="K18" s="471"/>
      <c r="L18" s="472">
        <v>158.63</v>
      </c>
      <c r="M18" s="472"/>
      <c r="N18" s="472"/>
      <c r="O18" s="472"/>
      <c r="P18" s="472"/>
      <c r="Q18" s="472"/>
      <c r="R18" s="473"/>
      <c r="S18" s="473"/>
      <c r="T18" s="473"/>
      <c r="U18" s="473"/>
      <c r="V18" s="474"/>
      <c r="W18" s="490"/>
      <c r="X18" s="491"/>
      <c r="Y18" s="491"/>
      <c r="Z18" s="491"/>
      <c r="AA18" s="491"/>
      <c r="AB18" s="515"/>
      <c r="AC18" s="389">
        <v>66.099999999999994</v>
      </c>
      <c r="AD18" s="390"/>
      <c r="AE18" s="390"/>
      <c r="AF18" s="390"/>
      <c r="AG18" s="475"/>
      <c r="AH18" s="389">
        <v>64.7</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15281228</v>
      </c>
      <c r="BO18" s="420"/>
      <c r="BP18" s="420"/>
      <c r="BQ18" s="420"/>
      <c r="BR18" s="420"/>
      <c r="BS18" s="420"/>
      <c r="BT18" s="420"/>
      <c r="BU18" s="421"/>
      <c r="BV18" s="419">
        <v>14979467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164</v>
      </c>
      <c r="C19" s="470"/>
      <c r="D19" s="470"/>
      <c r="E19" s="471"/>
      <c r="F19" s="471"/>
      <c r="G19" s="471"/>
      <c r="H19" s="471"/>
      <c r="I19" s="471"/>
      <c r="J19" s="471"/>
      <c r="K19" s="471"/>
      <c r="L19" s="479">
        <v>296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19460281</v>
      </c>
      <c r="BO19" s="420"/>
      <c r="BP19" s="420"/>
      <c r="BQ19" s="420"/>
      <c r="BR19" s="420"/>
      <c r="BS19" s="420"/>
      <c r="BT19" s="420"/>
      <c r="BU19" s="421"/>
      <c r="BV19" s="419">
        <v>19277516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166</v>
      </c>
      <c r="C20" s="470"/>
      <c r="D20" s="470"/>
      <c r="E20" s="471"/>
      <c r="F20" s="471"/>
      <c r="G20" s="471"/>
      <c r="H20" s="471"/>
      <c r="I20" s="471"/>
      <c r="J20" s="471"/>
      <c r="K20" s="471"/>
      <c r="L20" s="479">
        <v>19445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19044538</v>
      </c>
      <c r="BO22" s="449"/>
      <c r="BP22" s="449"/>
      <c r="BQ22" s="449"/>
      <c r="BR22" s="449"/>
      <c r="BS22" s="449"/>
      <c r="BT22" s="449"/>
      <c r="BU22" s="450"/>
      <c r="BV22" s="448">
        <v>21228873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11321376</v>
      </c>
      <c r="BO23" s="420"/>
      <c r="BP23" s="420"/>
      <c r="BQ23" s="420"/>
      <c r="BR23" s="420"/>
      <c r="BS23" s="420"/>
      <c r="BT23" s="420"/>
      <c r="BU23" s="421"/>
      <c r="BV23" s="419">
        <v>12070374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176</v>
      </c>
      <c r="F24" s="376"/>
      <c r="G24" s="376"/>
      <c r="H24" s="376"/>
      <c r="I24" s="376"/>
      <c r="J24" s="376"/>
      <c r="K24" s="377"/>
      <c r="L24" s="372">
        <v>1</v>
      </c>
      <c r="M24" s="373"/>
      <c r="N24" s="373"/>
      <c r="O24" s="373"/>
      <c r="P24" s="374"/>
      <c r="Q24" s="372">
        <v>9000</v>
      </c>
      <c r="R24" s="373"/>
      <c r="S24" s="373"/>
      <c r="T24" s="373"/>
      <c r="U24" s="373"/>
      <c r="V24" s="374"/>
      <c r="W24" s="462"/>
      <c r="X24" s="399"/>
      <c r="Y24" s="400"/>
      <c r="Z24" s="375" t="s">
        <v>177</v>
      </c>
      <c r="AA24" s="376"/>
      <c r="AB24" s="376"/>
      <c r="AC24" s="376"/>
      <c r="AD24" s="376"/>
      <c r="AE24" s="376"/>
      <c r="AF24" s="376"/>
      <c r="AG24" s="377"/>
      <c r="AH24" s="372">
        <v>321</v>
      </c>
      <c r="AI24" s="373"/>
      <c r="AJ24" s="373"/>
      <c r="AK24" s="373"/>
      <c r="AL24" s="374"/>
      <c r="AM24" s="372">
        <v>1044213</v>
      </c>
      <c r="AN24" s="373"/>
      <c r="AO24" s="373"/>
      <c r="AP24" s="373"/>
      <c r="AQ24" s="373"/>
      <c r="AR24" s="374"/>
      <c r="AS24" s="372">
        <v>3253</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13900158</v>
      </c>
      <c r="BO24" s="420"/>
      <c r="BP24" s="420"/>
      <c r="BQ24" s="420"/>
      <c r="BR24" s="420"/>
      <c r="BS24" s="420"/>
      <c r="BT24" s="420"/>
      <c r="BU24" s="421"/>
      <c r="BV24" s="419">
        <v>15518528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179</v>
      </c>
      <c r="F25" s="376"/>
      <c r="G25" s="376"/>
      <c r="H25" s="376"/>
      <c r="I25" s="376"/>
      <c r="J25" s="376"/>
      <c r="K25" s="377"/>
      <c r="L25" s="372">
        <v>1</v>
      </c>
      <c r="M25" s="373"/>
      <c r="N25" s="373"/>
      <c r="O25" s="373"/>
      <c r="P25" s="374"/>
      <c r="Q25" s="372">
        <v>7100</v>
      </c>
      <c r="R25" s="373"/>
      <c r="S25" s="373"/>
      <c r="T25" s="373"/>
      <c r="U25" s="373"/>
      <c r="V25" s="374"/>
      <c r="W25" s="462"/>
      <c r="X25" s="399"/>
      <c r="Y25" s="400"/>
      <c r="Z25" s="375" t="s">
        <v>180</v>
      </c>
      <c r="AA25" s="376"/>
      <c r="AB25" s="376"/>
      <c r="AC25" s="376"/>
      <c r="AD25" s="376"/>
      <c r="AE25" s="376"/>
      <c r="AF25" s="376"/>
      <c r="AG25" s="377"/>
      <c r="AH25" s="372" t="s">
        <v>142</v>
      </c>
      <c r="AI25" s="373"/>
      <c r="AJ25" s="373"/>
      <c r="AK25" s="373"/>
      <c r="AL25" s="374"/>
      <c r="AM25" s="372" t="s">
        <v>142</v>
      </c>
      <c r="AN25" s="373"/>
      <c r="AO25" s="373"/>
      <c r="AP25" s="373"/>
      <c r="AQ25" s="373"/>
      <c r="AR25" s="374"/>
      <c r="AS25" s="372" t="s">
        <v>142</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2342006</v>
      </c>
      <c r="BO25" s="449"/>
      <c r="BP25" s="449"/>
      <c r="BQ25" s="449"/>
      <c r="BR25" s="449"/>
      <c r="BS25" s="449"/>
      <c r="BT25" s="449"/>
      <c r="BU25" s="450"/>
      <c r="BV25" s="448">
        <v>16654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6000</v>
      </c>
      <c r="R26" s="373"/>
      <c r="S26" s="373"/>
      <c r="T26" s="373"/>
      <c r="U26" s="373"/>
      <c r="V26" s="374"/>
      <c r="W26" s="462"/>
      <c r="X26" s="399"/>
      <c r="Y26" s="400"/>
      <c r="Z26" s="375" t="s">
        <v>183</v>
      </c>
      <c r="AA26" s="430"/>
      <c r="AB26" s="430"/>
      <c r="AC26" s="430"/>
      <c r="AD26" s="430"/>
      <c r="AE26" s="430"/>
      <c r="AF26" s="430"/>
      <c r="AG26" s="431"/>
      <c r="AH26" s="372">
        <v>11</v>
      </c>
      <c r="AI26" s="373"/>
      <c r="AJ26" s="373"/>
      <c r="AK26" s="373"/>
      <c r="AL26" s="374"/>
      <c r="AM26" s="372">
        <v>31614</v>
      </c>
      <c r="AN26" s="373"/>
      <c r="AO26" s="373"/>
      <c r="AP26" s="373"/>
      <c r="AQ26" s="373"/>
      <c r="AR26" s="374"/>
      <c r="AS26" s="372">
        <v>2874</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142</v>
      </c>
      <c r="BO26" s="420"/>
      <c r="BP26" s="420"/>
      <c r="BQ26" s="420"/>
      <c r="BR26" s="420"/>
      <c r="BS26" s="420"/>
      <c r="BT26" s="420"/>
      <c r="BU26" s="421"/>
      <c r="BV26" s="419" t="s">
        <v>142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5000</v>
      </c>
      <c r="R27" s="373"/>
      <c r="S27" s="373"/>
      <c r="T27" s="373"/>
      <c r="U27" s="373"/>
      <c r="V27" s="374"/>
      <c r="W27" s="462"/>
      <c r="X27" s="399"/>
      <c r="Y27" s="400"/>
      <c r="Z27" s="375" t="s">
        <v>186</v>
      </c>
      <c r="AA27" s="376"/>
      <c r="AB27" s="376"/>
      <c r="AC27" s="376"/>
      <c r="AD27" s="376"/>
      <c r="AE27" s="376"/>
      <c r="AF27" s="376"/>
      <c r="AG27" s="377"/>
      <c r="AH27" s="372">
        <v>30</v>
      </c>
      <c r="AI27" s="373"/>
      <c r="AJ27" s="373"/>
      <c r="AK27" s="373"/>
      <c r="AL27" s="374"/>
      <c r="AM27" s="372">
        <v>90114</v>
      </c>
      <c r="AN27" s="373"/>
      <c r="AO27" s="373"/>
      <c r="AP27" s="373"/>
      <c r="AQ27" s="373"/>
      <c r="AR27" s="374"/>
      <c r="AS27" s="372">
        <v>3004</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142</v>
      </c>
      <c r="BO27" s="454"/>
      <c r="BP27" s="454"/>
      <c r="BQ27" s="454"/>
      <c r="BR27" s="454"/>
      <c r="BS27" s="454"/>
      <c r="BT27" s="454"/>
      <c r="BU27" s="455"/>
      <c r="BV27" s="453" t="s">
        <v>188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4500</v>
      </c>
      <c r="R28" s="373"/>
      <c r="S28" s="373"/>
      <c r="T28" s="373"/>
      <c r="U28" s="373"/>
      <c r="V28" s="374"/>
      <c r="W28" s="462"/>
      <c r="X28" s="399"/>
      <c r="Y28" s="400"/>
      <c r="Z28" s="375" t="s">
        <v>190</v>
      </c>
      <c r="AA28" s="376"/>
      <c r="AB28" s="376"/>
      <c r="AC28" s="376"/>
      <c r="AD28" s="376"/>
      <c r="AE28" s="376"/>
      <c r="AF28" s="376"/>
      <c r="AG28" s="377"/>
      <c r="AH28" s="372" t="s">
        <v>142</v>
      </c>
      <c r="AI28" s="373"/>
      <c r="AJ28" s="373"/>
      <c r="AK28" s="373"/>
      <c r="AL28" s="374"/>
      <c r="AM28" s="372" t="s">
        <v>142</v>
      </c>
      <c r="AN28" s="373"/>
      <c r="AO28" s="373"/>
      <c r="AP28" s="373"/>
      <c r="AQ28" s="373"/>
      <c r="AR28" s="374"/>
      <c r="AS28" s="372" t="s">
        <v>188</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6304886</v>
      </c>
      <c r="BO28" s="449"/>
      <c r="BP28" s="449"/>
      <c r="BQ28" s="449"/>
      <c r="BR28" s="449"/>
      <c r="BS28" s="449"/>
      <c r="BT28" s="449"/>
      <c r="BU28" s="450"/>
      <c r="BV28" s="448">
        <v>6383906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18</v>
      </c>
      <c r="M29" s="373"/>
      <c r="N29" s="373"/>
      <c r="O29" s="373"/>
      <c r="P29" s="374"/>
      <c r="Q29" s="372">
        <v>4100</v>
      </c>
      <c r="R29" s="373"/>
      <c r="S29" s="373"/>
      <c r="T29" s="373"/>
      <c r="U29" s="373"/>
      <c r="V29" s="374"/>
      <c r="W29" s="463"/>
      <c r="X29" s="464"/>
      <c r="Y29" s="465"/>
      <c r="Z29" s="375" t="s">
        <v>193</v>
      </c>
      <c r="AA29" s="376"/>
      <c r="AB29" s="376"/>
      <c r="AC29" s="376"/>
      <c r="AD29" s="376"/>
      <c r="AE29" s="376"/>
      <c r="AF29" s="376"/>
      <c r="AG29" s="377"/>
      <c r="AH29" s="372">
        <v>351</v>
      </c>
      <c r="AI29" s="373"/>
      <c r="AJ29" s="373"/>
      <c r="AK29" s="373"/>
      <c r="AL29" s="374"/>
      <c r="AM29" s="372">
        <v>1134327</v>
      </c>
      <c r="AN29" s="373"/>
      <c r="AO29" s="373"/>
      <c r="AP29" s="373"/>
      <c r="AQ29" s="373"/>
      <c r="AR29" s="374"/>
      <c r="AS29" s="372">
        <v>3232</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35122</v>
      </c>
      <c r="BO29" s="420"/>
      <c r="BP29" s="420"/>
      <c r="BQ29" s="420"/>
      <c r="BR29" s="420"/>
      <c r="BS29" s="420"/>
      <c r="BT29" s="420"/>
      <c r="BU29" s="421"/>
      <c r="BV29" s="419">
        <v>35032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99.7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10358063</v>
      </c>
      <c r="BO30" s="454"/>
      <c r="BP30" s="454"/>
      <c r="BQ30" s="454"/>
      <c r="BR30" s="454"/>
      <c r="BS30" s="454"/>
      <c r="BT30" s="454"/>
      <c r="BU30" s="455"/>
      <c r="BV30" s="453">
        <v>11044986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202</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IF('各会計、関係団体の財政状況及び健全化判断比率'!B34="","",'各会計、関係団体の財政状況及び健全化判断比率'!B34)</f>
        <v>病院事業会計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IF('各会計、関係団体の財政状況及び健全化判断比率'!B36="","",'各会計、関係団体の財政状況及び健全化判断比率'!B36)</f>
        <v>観光事業特別会計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大川広域行政組合（一般会計）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23</v>
      </c>
      <c r="CP34" s="367"/>
      <c r="CQ34" s="368" t="str">
        <f>IF('各会計、関係団体の財政状況及び健全化判断比率'!BS7="","",'各会計、関係団体の財政状況及び健全化判断比率'!BS7)</f>
        <v>さぬき市土地開発公社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共通商品券発行事業特別会計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IF('各会計、関係団体の財政状況及び健全化判断比率'!B35="","",'各会計、関係団体の財政状況及び健全化判断比率'!B35)</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大川広域行政組合（介護サービス事業）</v>
      </c>
      <c r="BZ35" s="368"/>
      <c r="CA35" s="368"/>
      <c r="CB35" s="368"/>
      <c r="CC35" s="368"/>
      <c r="CD35" s="368"/>
      <c r="CE35" s="368"/>
      <c r="CF35" s="368"/>
      <c r="CG35" s="368"/>
      <c r="CH35" s="368"/>
      <c r="CI35" s="368"/>
      <c r="CJ35" s="368"/>
      <c r="CK35" s="368"/>
      <c r="CL35" s="368"/>
      <c r="CM35" s="368"/>
      <c r="CN35" s="181"/>
      <c r="CO35" s="367">
        <f t="shared" ref="CO35:CO43" si="3">IF(CQ35="","",CO34+1)</f>
        <v>24</v>
      </c>
      <c r="CP35" s="367"/>
      <c r="CQ35" s="368" t="str">
        <f>IF('各会計、関係団体の財政状況及び健全化判断比率'!BS8="","",'各会計、関係団体の財政状況及び健全化判断比率'!BS8)</f>
        <v>（株）香川県東部流通センター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建設残土処分場事業特別会計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香川県東部清掃施設組合</v>
      </c>
      <c r="BZ36" s="368"/>
      <c r="CA36" s="368"/>
      <c r="CB36" s="368"/>
      <c r="CC36" s="368"/>
      <c r="CD36" s="368"/>
      <c r="CE36" s="368"/>
      <c r="CF36" s="368"/>
      <c r="CG36" s="368"/>
      <c r="CH36" s="368"/>
      <c r="CI36" s="368"/>
      <c r="CJ36" s="368"/>
      <c r="CK36" s="368"/>
      <c r="CL36" s="368"/>
      <c r="CM36" s="368"/>
      <c r="CN36" s="181"/>
      <c r="CO36" s="367">
        <f t="shared" si="3"/>
        <v>25</v>
      </c>
      <c r="CP36" s="367"/>
      <c r="CQ36" s="368" t="str">
        <f>IF('各会計、関係団体の財政状況及び健全化判断比率'!BS9="","",'各会計、関係団体の財政状況及び健全化判断比率'!BS9)</f>
        <v>（株）さぬき市SA公社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三木・長尾葬斎組合</v>
      </c>
      <c r="BZ37" s="368"/>
      <c r="CA37" s="368"/>
      <c r="CB37" s="368"/>
      <c r="CC37" s="368"/>
      <c r="CD37" s="368"/>
      <c r="CE37" s="368"/>
      <c r="CF37" s="368"/>
      <c r="CG37" s="368"/>
      <c r="CH37" s="368"/>
      <c r="CI37" s="368"/>
      <c r="CJ37" s="368"/>
      <c r="CK37" s="368"/>
      <c r="CL37" s="368"/>
      <c r="CM37" s="368"/>
      <c r="CN37" s="181"/>
      <c r="CO37" s="367">
        <f t="shared" si="3"/>
        <v>26</v>
      </c>
      <c r="CP37" s="367"/>
      <c r="CQ37" s="368" t="str">
        <f>IF('各会計、関係団体の財政状況及び健全化判断比率'!BS10="","",'各会計、関係団体の財政状況及び健全化判断比率'!BS10)</f>
        <v>（公財）エレキテル尾崎財団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8</v>
      </c>
      <c r="V38" s="367"/>
      <c r="W38" s="368" t="str">
        <f>IF('各会計、関係団体の財政状況及び健全化判断比率'!B32="","",'各会計、関係団体の財政状況及び健全化判断比率'!B32)</f>
        <v>多和診療所事業特別会計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香川県市町総合事務組合</v>
      </c>
      <c r="BZ38" s="368"/>
      <c r="CA38" s="368"/>
      <c r="CB38" s="368"/>
      <c r="CC38" s="368"/>
      <c r="CD38" s="368"/>
      <c r="CE38" s="368"/>
      <c r="CF38" s="368"/>
      <c r="CG38" s="368"/>
      <c r="CH38" s="368"/>
      <c r="CI38" s="368"/>
      <c r="CJ38" s="368"/>
      <c r="CK38" s="368"/>
      <c r="CL38" s="368"/>
      <c r="CM38" s="368"/>
      <c r="CN38" s="181"/>
      <c r="CO38" s="367">
        <f t="shared" si="3"/>
        <v>27</v>
      </c>
      <c r="CP38" s="367"/>
      <c r="CQ38" s="368" t="str">
        <f>IF('各会計、関係団体の財政状況及び健全化判断比率'!BS11="","",'各会計、関係団体の財政状況及び健全化判断比率'!BS11)</f>
        <v>（公財）志度町体育振興会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f t="shared" si="4"/>
        <v>9</v>
      </c>
      <c r="V39" s="367"/>
      <c r="W39" s="368" t="str">
        <f>IF('各会計、関係団体の財政状況及び健全化判断比率'!B33="","",'各会計、関係団体の財政状況及び健全化判断比率'!B33)</f>
        <v>津田診療所事業特別会計</v>
      </c>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香川県後期高齢者医療広域連合（一般会計）</v>
      </c>
      <c r="BZ39" s="368"/>
      <c r="CA39" s="368"/>
      <c r="CB39" s="368"/>
      <c r="CC39" s="368"/>
      <c r="CD39" s="368"/>
      <c r="CE39" s="368"/>
      <c r="CF39" s="368"/>
      <c r="CG39" s="368"/>
      <c r="CH39" s="368"/>
      <c r="CI39" s="368"/>
      <c r="CJ39" s="368"/>
      <c r="CK39" s="368"/>
      <c r="CL39" s="368"/>
      <c r="CM39" s="368"/>
      <c r="CN39" s="181"/>
      <c r="CO39" s="367">
        <f t="shared" si="3"/>
        <v>28</v>
      </c>
      <c r="CP39" s="367"/>
      <c r="CQ39" s="368" t="str">
        <f>IF('各会計、関係団体の財政状況及び健全化判断比率'!BS12="","",'各会計、関係団体の財政状況及び健全化判断比率'!BS12)</f>
        <v>（公財）さぬき市文化振興財団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香川県後期高齢者医療広域連合（後期高齢者医療事業）</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さぬき市・三木町山林組合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21</v>
      </c>
      <c r="BX42" s="367"/>
      <c r="BY42" s="368" t="str">
        <f>IF('各会計、関係団体の財政状況及び健全化判断比率'!B76="","",'各会計、関係団体の財政状況及び健全化判断比率'!B76)</f>
        <v>東かがわ市外一市一町組合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22</v>
      </c>
      <c r="BX43" s="367"/>
      <c r="BY43" s="368" t="str">
        <f>IF('各会計、関係団体の財政状況及び健全化判断比率'!B77="","",'各会計、関係団体の財政状況及び健全化判断比率'!B77)</f>
        <v>香川県広域水道企業団（水道事業）</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91uxOxVqmXGyvu5KxqccR76CoQ4LqIlNUixFreL3CfXfah1SoYdtrCfYsY32rf3cgHcq9VoiioxlCmpoA1M/A==" saltValue="SqdsrdAZ1ErrmRV+eHFpD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51" t="s">
        <v>583</v>
      </c>
      <c r="D34" s="1151"/>
      <c r="E34" s="1152"/>
      <c r="F34" s="32">
        <v>5.4</v>
      </c>
      <c r="G34" s="33">
        <v>3.73</v>
      </c>
      <c r="H34" s="33">
        <v>6.54</v>
      </c>
      <c r="I34" s="33">
        <v>10.75</v>
      </c>
      <c r="J34" s="34">
        <v>14.21</v>
      </c>
      <c r="K34" s="22"/>
      <c r="L34" s="22"/>
      <c r="M34" s="22"/>
      <c r="N34" s="22"/>
      <c r="O34" s="22"/>
      <c r="P34" s="22"/>
    </row>
    <row r="35" spans="1:16" ht="39" customHeight="1" x14ac:dyDescent="0.15">
      <c r="A35" s="22"/>
      <c r="B35" s="35"/>
      <c r="C35" s="1145" t="s">
        <v>584</v>
      </c>
      <c r="D35" s="1146"/>
      <c r="E35" s="1147"/>
      <c r="F35" s="36">
        <v>5.29</v>
      </c>
      <c r="G35" s="37">
        <v>5.68</v>
      </c>
      <c r="H35" s="37">
        <v>4.95</v>
      </c>
      <c r="I35" s="37">
        <v>7.45</v>
      </c>
      <c r="J35" s="38">
        <v>4.6399999999999997</v>
      </c>
      <c r="K35" s="22"/>
      <c r="L35" s="22"/>
      <c r="M35" s="22"/>
      <c r="N35" s="22"/>
      <c r="O35" s="22"/>
      <c r="P35" s="22"/>
    </row>
    <row r="36" spans="1:16" ht="39" customHeight="1" x14ac:dyDescent="0.15">
      <c r="A36" s="22"/>
      <c r="B36" s="35"/>
      <c r="C36" s="1145" t="s">
        <v>585</v>
      </c>
      <c r="D36" s="1146"/>
      <c r="E36" s="1147"/>
      <c r="F36" s="36">
        <v>0.63</v>
      </c>
      <c r="G36" s="37">
        <v>0.48</v>
      </c>
      <c r="H36" s="37">
        <v>0.37</v>
      </c>
      <c r="I36" s="37">
        <v>0.85</v>
      </c>
      <c r="J36" s="38">
        <v>1.6</v>
      </c>
      <c r="K36" s="22"/>
      <c r="L36" s="22"/>
      <c r="M36" s="22"/>
      <c r="N36" s="22"/>
      <c r="O36" s="22"/>
      <c r="P36" s="22"/>
    </row>
    <row r="37" spans="1:16" ht="39" customHeight="1" x14ac:dyDescent="0.15">
      <c r="A37" s="22"/>
      <c r="B37" s="35"/>
      <c r="C37" s="1145" t="s">
        <v>586</v>
      </c>
      <c r="D37" s="1146"/>
      <c r="E37" s="1147"/>
      <c r="F37" s="36" t="s">
        <v>534</v>
      </c>
      <c r="G37" s="37" t="s">
        <v>534</v>
      </c>
      <c r="H37" s="37">
        <v>0.39</v>
      </c>
      <c r="I37" s="37">
        <v>0.88</v>
      </c>
      <c r="J37" s="38">
        <v>1.32</v>
      </c>
      <c r="K37" s="22"/>
      <c r="L37" s="22"/>
      <c r="M37" s="22"/>
      <c r="N37" s="22"/>
      <c r="O37" s="22"/>
      <c r="P37" s="22"/>
    </row>
    <row r="38" spans="1:16" ht="39" customHeight="1" x14ac:dyDescent="0.15">
      <c r="A38" s="22"/>
      <c r="B38" s="35"/>
      <c r="C38" s="1145" t="s">
        <v>587</v>
      </c>
      <c r="D38" s="1146"/>
      <c r="E38" s="1147"/>
      <c r="F38" s="36">
        <v>1.8</v>
      </c>
      <c r="G38" s="37">
        <v>1.84</v>
      </c>
      <c r="H38" s="37">
        <v>1.42</v>
      </c>
      <c r="I38" s="37">
        <v>1.39</v>
      </c>
      <c r="J38" s="38">
        <v>1.26</v>
      </c>
      <c r="K38" s="22"/>
      <c r="L38" s="22"/>
      <c r="M38" s="22"/>
      <c r="N38" s="22"/>
      <c r="O38" s="22"/>
      <c r="P38" s="22"/>
    </row>
    <row r="39" spans="1:16" ht="39" customHeight="1" x14ac:dyDescent="0.15">
      <c r="A39" s="22"/>
      <c r="B39" s="35"/>
      <c r="C39" s="1145" t="s">
        <v>588</v>
      </c>
      <c r="D39" s="1146"/>
      <c r="E39" s="1147"/>
      <c r="F39" s="36">
        <v>0.13</v>
      </c>
      <c r="G39" s="37">
        <v>0.12</v>
      </c>
      <c r="H39" s="37">
        <v>0.14000000000000001</v>
      </c>
      <c r="I39" s="37">
        <v>0.14000000000000001</v>
      </c>
      <c r="J39" s="38">
        <v>0.16</v>
      </c>
      <c r="K39" s="22"/>
      <c r="L39" s="22"/>
      <c r="M39" s="22"/>
      <c r="N39" s="22"/>
      <c r="O39" s="22"/>
      <c r="P39" s="22"/>
    </row>
    <row r="40" spans="1:16" ht="39" customHeight="1" x14ac:dyDescent="0.15">
      <c r="A40" s="22"/>
      <c r="B40" s="35"/>
      <c r="C40" s="1145" t="s">
        <v>589</v>
      </c>
      <c r="D40" s="1146"/>
      <c r="E40" s="1147"/>
      <c r="F40" s="36">
        <v>0</v>
      </c>
      <c r="G40" s="37">
        <v>0</v>
      </c>
      <c r="H40" s="37">
        <v>0</v>
      </c>
      <c r="I40" s="37">
        <v>0.2</v>
      </c>
      <c r="J40" s="38">
        <v>0.14000000000000001</v>
      </c>
      <c r="K40" s="22"/>
      <c r="L40" s="22"/>
      <c r="M40" s="22"/>
      <c r="N40" s="22"/>
      <c r="O40" s="22"/>
      <c r="P40" s="22"/>
    </row>
    <row r="41" spans="1:16" ht="39" customHeight="1" x14ac:dyDescent="0.15">
      <c r="A41" s="22"/>
      <c r="B41" s="35"/>
      <c r="C41" s="1145" t="s">
        <v>590</v>
      </c>
      <c r="D41" s="1146"/>
      <c r="E41" s="1147"/>
      <c r="F41" s="36">
        <v>0.1</v>
      </c>
      <c r="G41" s="37">
        <v>0.1</v>
      </c>
      <c r="H41" s="37">
        <v>0.1</v>
      </c>
      <c r="I41" s="37">
        <v>0.13</v>
      </c>
      <c r="J41" s="38">
        <v>0.13</v>
      </c>
      <c r="K41" s="22"/>
      <c r="L41" s="22"/>
      <c r="M41" s="22"/>
      <c r="N41" s="22"/>
      <c r="O41" s="22"/>
      <c r="P41" s="22"/>
    </row>
    <row r="42" spans="1:16" ht="39" customHeight="1" x14ac:dyDescent="0.15">
      <c r="A42" s="22"/>
      <c r="B42" s="39"/>
      <c r="C42" s="1145" t="s">
        <v>591</v>
      </c>
      <c r="D42" s="1146"/>
      <c r="E42" s="1147"/>
      <c r="F42" s="36" t="s">
        <v>534</v>
      </c>
      <c r="G42" s="37" t="s">
        <v>534</v>
      </c>
      <c r="H42" s="37" t="s">
        <v>534</v>
      </c>
      <c r="I42" s="37" t="s">
        <v>534</v>
      </c>
      <c r="J42" s="38" t="s">
        <v>534</v>
      </c>
      <c r="K42" s="22"/>
      <c r="L42" s="22"/>
      <c r="M42" s="22"/>
      <c r="N42" s="22"/>
      <c r="O42" s="22"/>
      <c r="P42" s="22"/>
    </row>
    <row r="43" spans="1:16" ht="39" customHeight="1" thickBot="1" x14ac:dyDescent="0.2">
      <c r="A43" s="22"/>
      <c r="B43" s="40"/>
      <c r="C43" s="1148" t="s">
        <v>592</v>
      </c>
      <c r="D43" s="1149"/>
      <c r="E43" s="1150"/>
      <c r="F43" s="41">
        <v>0.44</v>
      </c>
      <c r="G43" s="42">
        <v>2.96</v>
      </c>
      <c r="H43" s="42">
        <v>0.57999999999999996</v>
      </c>
      <c r="I43" s="42">
        <v>0.06</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H7ib0zKSruG0tLUEG8Xui6JNDxwPrdAOF0R6QG+qMhYeO0HOu9vGA+AmlDV5zH3S/OpDiAH6VWFRbDVw6rV4g==" saltValue="5zSRV7ac4w4ZJxmcCtT/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3387</v>
      </c>
      <c r="L45" s="60">
        <v>3574</v>
      </c>
      <c r="M45" s="60">
        <v>3566</v>
      </c>
      <c r="N45" s="60">
        <v>3632</v>
      </c>
      <c r="O45" s="61">
        <v>3624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534</v>
      </c>
      <c r="L46" s="64" t="s">
        <v>534</v>
      </c>
      <c r="M46" s="64" t="s">
        <v>534</v>
      </c>
      <c r="N46" s="64" t="s">
        <v>534</v>
      </c>
      <c r="O46" s="65" t="s">
        <v>534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534</v>
      </c>
      <c r="L47" s="64" t="s">
        <v>534</v>
      </c>
      <c r="M47" s="64" t="s">
        <v>534</v>
      </c>
      <c r="N47" s="64" t="s">
        <v>534</v>
      </c>
      <c r="O47" s="65" t="s">
        <v>534</v>
      </c>
      <c r="P47" s="48"/>
      <c r="Q47" s="48"/>
      <c r="R47" s="48"/>
      <c r="S47" s="48"/>
      <c r="T47" s="48"/>
      <c r="U47" s="48"/>
    </row>
    <row r="48" spans="1:21" ht="30.75" customHeight="1" x14ac:dyDescent="0.15">
      <c r="A48" s="48"/>
      <c r="B48" s="1178"/>
      <c r="C48" s="1179"/>
      <c r="D48" s="62"/>
      <c r="E48" s="1155" t="s">
        <v>15</v>
      </c>
      <c r="F48" s="1155"/>
      <c r="G48" s="1155"/>
      <c r="H48" s="1155"/>
      <c r="I48" s="1155"/>
      <c r="J48" s="1156"/>
      <c r="K48" s="63">
        <v>1431</v>
      </c>
      <c r="L48" s="64">
        <v>1400</v>
      </c>
      <c r="M48" s="64">
        <v>1014</v>
      </c>
      <c r="N48" s="64">
        <v>1031</v>
      </c>
      <c r="O48" s="65">
        <v>944</v>
      </c>
      <c r="P48" s="48"/>
      <c r="Q48" s="48"/>
      <c r="R48" s="48"/>
      <c r="S48" s="48"/>
      <c r="T48" s="48"/>
      <c r="U48" s="48"/>
    </row>
    <row r="49" spans="1:21" ht="30.75" customHeight="1" x14ac:dyDescent="0.15">
      <c r="A49" s="48"/>
      <c r="B49" s="1178"/>
      <c r="C49" s="1179"/>
      <c r="D49" s="62"/>
      <c r="E49" s="1155" t="s">
        <v>16</v>
      </c>
      <c r="F49" s="1155"/>
      <c r="G49" s="1155"/>
      <c r="H49" s="1155"/>
      <c r="I49" s="1155"/>
      <c r="J49" s="1156"/>
      <c r="K49" s="63">
        <v>79</v>
      </c>
      <c r="L49" s="64">
        <v>71</v>
      </c>
      <c r="M49" s="64">
        <v>72</v>
      </c>
      <c r="N49" s="64">
        <v>98</v>
      </c>
      <c r="O49" s="65">
        <v>97</v>
      </c>
      <c r="P49" s="48"/>
      <c r="Q49" s="48"/>
      <c r="R49" s="48"/>
      <c r="S49" s="48"/>
      <c r="T49" s="48"/>
      <c r="U49" s="48"/>
    </row>
    <row r="50" spans="1:21" ht="30.75" customHeight="1" x14ac:dyDescent="0.15">
      <c r="A50" s="48"/>
      <c r="B50" s="1178"/>
      <c r="C50" s="1179"/>
      <c r="D50" s="62"/>
      <c r="E50" s="1155" t="s">
        <v>17</v>
      </c>
      <c r="F50" s="1155"/>
      <c r="G50" s="1155"/>
      <c r="H50" s="1155"/>
      <c r="I50" s="1155"/>
      <c r="J50" s="1156"/>
      <c r="K50" s="63">
        <v>7</v>
      </c>
      <c r="L50" s="64">
        <v>7</v>
      </c>
      <c r="M50" s="64">
        <v>3</v>
      </c>
      <c r="N50" s="64" t="s">
        <v>534</v>
      </c>
      <c r="O50" s="65" t="s">
        <v>534</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t="s">
        <v>534</v>
      </c>
      <c r="M51" s="64" t="s">
        <v>534</v>
      </c>
      <c r="N51" s="64" t="s">
        <v>534</v>
      </c>
      <c r="O51" s="65" t="s">
        <v>534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3245</v>
      </c>
      <c r="L52" s="64">
        <v>3316</v>
      </c>
      <c r="M52" s="64">
        <v>3306</v>
      </c>
      <c r="N52" s="64">
        <v>3281</v>
      </c>
      <c r="O52" s="65">
        <v>3176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1659</v>
      </c>
      <c r="L53" s="69">
        <v>1736</v>
      </c>
      <c r="M53" s="69">
        <v>1349</v>
      </c>
      <c r="N53" s="69">
        <v>1480</v>
      </c>
      <c r="O53" s="70">
        <v>1489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2">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EXETr/ZdI8rUo5J0gYzs9Oy8J3jSt1XheP5jvWaSVlzYMVMve98V7R2vAjxhFDFHbvqomK1SFnYE5dbHTuPgQ==" saltValue="g1hSTTmKO0p5S95m7Pkn8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575</v>
      </c>
      <c r="J40" s="103" t="s">
        <v>576</v>
      </c>
      <c r="K40" s="103" t="s">
        <v>577</v>
      </c>
      <c r="L40" s="103" t="s">
        <v>578</v>
      </c>
      <c r="M40" s="104" t="s">
        <v>579</v>
      </c>
    </row>
    <row r="41" spans="2:13" ht="27.75" customHeight="1" x14ac:dyDescent="0.15">
      <c r="B41" s="1196" t="s">
        <v>32</v>
      </c>
      <c r="C41" s="1197"/>
      <c r="D41" s="105"/>
      <c r="E41" s="1198" t="s">
        <v>33</v>
      </c>
      <c r="F41" s="1198"/>
      <c r="G41" s="1198"/>
      <c r="H41" s="1199"/>
      <c r="I41" s="355">
        <v>26148</v>
      </c>
      <c r="J41" s="356">
        <v>24468</v>
      </c>
      <c r="K41" s="356">
        <v>22923</v>
      </c>
      <c r="L41" s="356">
        <v>21229</v>
      </c>
      <c r="M41" s="357">
        <v>19045</v>
      </c>
    </row>
    <row r="42" spans="2:13" ht="27.75" customHeight="1" x14ac:dyDescent="0.15">
      <c r="B42" s="1186"/>
      <c r="C42" s="1187"/>
      <c r="D42" s="106"/>
      <c r="E42" s="1190" t="s">
        <v>34</v>
      </c>
      <c r="F42" s="1190"/>
      <c r="G42" s="1190"/>
      <c r="H42" s="1191"/>
      <c r="I42" s="358">
        <v>534</v>
      </c>
      <c r="J42" s="359">
        <v>528</v>
      </c>
      <c r="K42" s="359">
        <v>4</v>
      </c>
      <c r="L42" s="359">
        <v>1</v>
      </c>
      <c r="M42" s="360" t="s">
        <v>534</v>
      </c>
    </row>
    <row r="43" spans="2:13" ht="27.75" customHeight="1" x14ac:dyDescent="0.15">
      <c r="B43" s="1186"/>
      <c r="C43" s="1187"/>
      <c r="D43" s="106"/>
      <c r="E43" s="1190" t="s">
        <v>35</v>
      </c>
      <c r="F43" s="1190"/>
      <c r="G43" s="1190"/>
      <c r="H43" s="1191"/>
      <c r="I43" s="358">
        <v>11962</v>
      </c>
      <c r="J43" s="359">
        <v>11389</v>
      </c>
      <c r="K43" s="359">
        <v>9259</v>
      </c>
      <c r="L43" s="359">
        <v>7434</v>
      </c>
      <c r="M43" s="360">
        <v>5901</v>
      </c>
    </row>
    <row r="44" spans="2:13" ht="27.75" customHeight="1" x14ac:dyDescent="0.15">
      <c r="B44" s="1186"/>
      <c r="C44" s="1187"/>
      <c r="D44" s="106"/>
      <c r="E44" s="1190" t="s">
        <v>36</v>
      </c>
      <c r="F44" s="1190"/>
      <c r="G44" s="1190"/>
      <c r="H44" s="1191"/>
      <c r="I44" s="358">
        <v>502</v>
      </c>
      <c r="J44" s="359">
        <v>572</v>
      </c>
      <c r="K44" s="359">
        <v>515</v>
      </c>
      <c r="L44" s="359">
        <v>429</v>
      </c>
      <c r="M44" s="360">
        <v>333</v>
      </c>
    </row>
    <row r="45" spans="2:13" ht="27.75" customHeight="1" x14ac:dyDescent="0.15">
      <c r="B45" s="1186"/>
      <c r="C45" s="1187"/>
      <c r="D45" s="106"/>
      <c r="E45" s="1190" t="s">
        <v>37</v>
      </c>
      <c r="F45" s="1190"/>
      <c r="G45" s="1190"/>
      <c r="H45" s="1191"/>
      <c r="I45" s="358">
        <v>1969</v>
      </c>
      <c r="J45" s="359">
        <v>1940</v>
      </c>
      <c r="K45" s="359">
        <v>1852</v>
      </c>
      <c r="L45" s="359">
        <v>1941</v>
      </c>
      <c r="M45" s="360">
        <v>1907</v>
      </c>
    </row>
    <row r="46" spans="2:13" ht="27.75" customHeight="1" x14ac:dyDescent="0.15">
      <c r="B46" s="1186"/>
      <c r="C46" s="1187"/>
      <c r="D46" s="107"/>
      <c r="E46" s="1190" t="s">
        <v>38</v>
      </c>
      <c r="F46" s="1190"/>
      <c r="G46" s="1190"/>
      <c r="H46" s="1191"/>
      <c r="I46" s="358" t="s">
        <v>534</v>
      </c>
      <c r="J46" s="359" t="s">
        <v>534</v>
      </c>
      <c r="K46" s="359">
        <v>499</v>
      </c>
      <c r="L46" s="359">
        <v>389</v>
      </c>
      <c r="M46" s="360">
        <v>388</v>
      </c>
    </row>
    <row r="47" spans="2:13" ht="27.75" customHeight="1" x14ac:dyDescent="0.15">
      <c r="B47" s="1186"/>
      <c r="C47" s="1187"/>
      <c r="D47" s="108"/>
      <c r="E47" s="1200" t="s">
        <v>39</v>
      </c>
      <c r="F47" s="1201"/>
      <c r="G47" s="1201"/>
      <c r="H47" s="1202"/>
      <c r="I47" s="358" t="s">
        <v>534</v>
      </c>
      <c r="J47" s="359" t="s">
        <v>534</v>
      </c>
      <c r="K47" s="359" t="s">
        <v>534</v>
      </c>
      <c r="L47" s="359" t="s">
        <v>534</v>
      </c>
      <c r="M47" s="360" t="s">
        <v>534</v>
      </c>
    </row>
    <row r="48" spans="2:13" ht="27.75" customHeight="1" x14ac:dyDescent="0.15">
      <c r="B48" s="1186"/>
      <c r="C48" s="1187"/>
      <c r="D48" s="106"/>
      <c r="E48" s="1190" t="s">
        <v>40</v>
      </c>
      <c r="F48" s="1190"/>
      <c r="G48" s="1190"/>
      <c r="H48" s="1191"/>
      <c r="I48" s="358" t="s">
        <v>534</v>
      </c>
      <c r="J48" s="359" t="s">
        <v>534</v>
      </c>
      <c r="K48" s="359" t="s">
        <v>534</v>
      </c>
      <c r="L48" s="359" t="s">
        <v>534</v>
      </c>
      <c r="M48" s="360" t="s">
        <v>534</v>
      </c>
    </row>
    <row r="49" spans="2:13" ht="27.75" customHeight="1" x14ac:dyDescent="0.15">
      <c r="B49" s="1188"/>
      <c r="C49" s="1189"/>
      <c r="D49" s="106"/>
      <c r="E49" s="1190" t="s">
        <v>41</v>
      </c>
      <c r="F49" s="1190"/>
      <c r="G49" s="1190"/>
      <c r="H49" s="1191"/>
      <c r="I49" s="358" t="s">
        <v>534</v>
      </c>
      <c r="J49" s="359" t="s">
        <v>534</v>
      </c>
      <c r="K49" s="359" t="s">
        <v>534</v>
      </c>
      <c r="L49" s="359" t="s">
        <v>534</v>
      </c>
      <c r="M49" s="360" t="s">
        <v>534</v>
      </c>
    </row>
    <row r="50" spans="2:13" ht="27.75" customHeight="1" x14ac:dyDescent="0.15">
      <c r="B50" s="1184" t="s">
        <v>42</v>
      </c>
      <c r="C50" s="1185"/>
      <c r="D50" s="109"/>
      <c r="E50" s="1190" t="s">
        <v>43</v>
      </c>
      <c r="F50" s="1190"/>
      <c r="G50" s="1190"/>
      <c r="H50" s="1191"/>
      <c r="I50" s="358">
        <v>14054</v>
      </c>
      <c r="J50" s="359">
        <v>13988</v>
      </c>
      <c r="K50" s="359">
        <v>14058</v>
      </c>
      <c r="L50" s="359">
        <v>14732</v>
      </c>
      <c r="M50" s="360">
        <v>14870</v>
      </c>
    </row>
    <row r="51" spans="2:13" ht="27.75" customHeight="1" x14ac:dyDescent="0.15">
      <c r="B51" s="1186"/>
      <c r="C51" s="1187"/>
      <c r="D51" s="106"/>
      <c r="E51" s="1190" t="s">
        <v>44</v>
      </c>
      <c r="F51" s="1190"/>
      <c r="G51" s="1190"/>
      <c r="H51" s="1191"/>
      <c r="I51" s="358">
        <v>305</v>
      </c>
      <c r="J51" s="359">
        <v>259</v>
      </c>
      <c r="K51" s="359">
        <v>228</v>
      </c>
      <c r="L51" s="359">
        <v>205</v>
      </c>
      <c r="M51" s="360">
        <v>206</v>
      </c>
    </row>
    <row r="52" spans="2:13" ht="27.75" customHeight="1" x14ac:dyDescent="0.15">
      <c r="B52" s="1188"/>
      <c r="C52" s="1189"/>
      <c r="D52" s="106"/>
      <c r="E52" s="1190" t="s">
        <v>45</v>
      </c>
      <c r="F52" s="1190"/>
      <c r="G52" s="1190"/>
      <c r="H52" s="1191"/>
      <c r="I52" s="358">
        <v>30580</v>
      </c>
      <c r="J52" s="359">
        <v>29407</v>
      </c>
      <c r="K52" s="359">
        <v>27852</v>
      </c>
      <c r="L52" s="359">
        <v>25892</v>
      </c>
      <c r="M52" s="360">
        <v>24087</v>
      </c>
    </row>
    <row r="53" spans="2:13" ht="27.75" customHeight="1" thickBot="1" x14ac:dyDescent="0.2">
      <c r="B53" s="1192" t="s">
        <v>46</v>
      </c>
      <c r="C53" s="1193"/>
      <c r="D53" s="110"/>
      <c r="E53" s="1194" t="s">
        <v>47</v>
      </c>
      <c r="F53" s="1194"/>
      <c r="G53" s="1194"/>
      <c r="H53" s="1195"/>
      <c r="I53" s="361">
        <v>-3825</v>
      </c>
      <c r="J53" s="362">
        <v>-4757</v>
      </c>
      <c r="K53" s="362">
        <v>-7085</v>
      </c>
      <c r="L53" s="362">
        <v>-9406</v>
      </c>
      <c r="M53" s="363">
        <v>-11588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vVLYVb8W64FYzWtwmq6CuRLI0VEtoDQrbfz5NzKfHTGyQM18QsBmyAVvlduzHG264PiEaOootA2Tsf0AHE5g==" saltValue="vtXE8WV0uBzObDjQ42YA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577</v>
      </c>
      <c r="G54" s="119" t="s">
        <v>578</v>
      </c>
      <c r="H54" s="120" t="s">
        <v>579</v>
      </c>
    </row>
    <row r="55" spans="2:8" ht="52.5" customHeight="1" x14ac:dyDescent="0.15">
      <c r="B55" s="121"/>
      <c r="C55" s="1211" t="s">
        <v>50</v>
      </c>
      <c r="D55" s="1211"/>
      <c r="E55" s="1212"/>
      <c r="F55" s="122">
        <v>6475</v>
      </c>
      <c r="G55" s="122">
        <v>6384</v>
      </c>
      <c r="H55" s="123">
        <v>6305</v>
      </c>
    </row>
    <row r="56" spans="2:8" ht="52.5" customHeight="1" x14ac:dyDescent="0.15">
      <c r="B56" s="124"/>
      <c r="C56" s="1213" t="s">
        <v>51</v>
      </c>
      <c r="D56" s="1213"/>
      <c r="E56" s="1214"/>
      <c r="F56" s="125">
        <v>35</v>
      </c>
      <c r="G56" s="125">
        <v>35</v>
      </c>
      <c r="H56" s="126">
        <v>35</v>
      </c>
    </row>
    <row r="57" spans="2:8" ht="53.25" customHeight="1" x14ac:dyDescent="0.15">
      <c r="B57" s="124"/>
      <c r="C57" s="1215" t="s">
        <v>52</v>
      </c>
      <c r="D57" s="1215"/>
      <c r="E57" s="1216"/>
      <c r="F57" s="127">
        <v>10432</v>
      </c>
      <c r="G57" s="127">
        <v>11045</v>
      </c>
      <c r="H57" s="128">
        <v>10358</v>
      </c>
    </row>
    <row r="58" spans="2:8" ht="45.75" customHeight="1" x14ac:dyDescent="0.15">
      <c r="B58" s="129"/>
      <c r="C58" s="1203" t="s">
        <v>623</v>
      </c>
      <c r="D58" s="1204"/>
      <c r="E58" s="1205"/>
      <c r="F58" s="130">
        <v>3716</v>
      </c>
      <c r="G58" s="130">
        <v>3659</v>
      </c>
      <c r="H58" s="131">
        <v>2937</v>
      </c>
    </row>
    <row r="59" spans="2:8" ht="45.75" customHeight="1" x14ac:dyDescent="0.15">
      <c r="B59" s="129"/>
      <c r="C59" s="1203" t="s">
        <v>624</v>
      </c>
      <c r="D59" s="1204"/>
      <c r="E59" s="1205"/>
      <c r="F59" s="130">
        <v>1605</v>
      </c>
      <c r="G59" s="130">
        <v>1855</v>
      </c>
      <c r="H59" s="131">
        <v>1768</v>
      </c>
    </row>
    <row r="60" spans="2:8" ht="45.75" customHeight="1" x14ac:dyDescent="0.15">
      <c r="B60" s="129"/>
      <c r="C60" s="1203" t="s">
        <v>625</v>
      </c>
      <c r="D60" s="1204"/>
      <c r="E60" s="1205"/>
      <c r="F60" s="130">
        <v>1687</v>
      </c>
      <c r="G60" s="130">
        <v>1676</v>
      </c>
      <c r="H60" s="131">
        <v>1627</v>
      </c>
    </row>
    <row r="61" spans="2:8" ht="45.75" customHeight="1" x14ac:dyDescent="0.15">
      <c r="B61" s="129"/>
      <c r="C61" s="1203" t="s">
        <v>626</v>
      </c>
      <c r="D61" s="1204"/>
      <c r="E61" s="1205"/>
      <c r="F61" s="130">
        <v>1447</v>
      </c>
      <c r="G61" s="130">
        <v>1449</v>
      </c>
      <c r="H61" s="131">
        <v>1449</v>
      </c>
    </row>
    <row r="62" spans="2:8" ht="45.75" customHeight="1" thickBot="1" x14ac:dyDescent="0.2">
      <c r="B62" s="132"/>
      <c r="C62" s="1206" t="s">
        <v>627</v>
      </c>
      <c r="D62" s="1207"/>
      <c r="E62" s="1208"/>
      <c r="F62" s="133">
        <v>688</v>
      </c>
      <c r="G62" s="133">
        <v>1041</v>
      </c>
      <c r="H62" s="134">
        <v>1440</v>
      </c>
    </row>
    <row r="63" spans="2:8" ht="52.5" customHeight="1" thickBot="1" x14ac:dyDescent="0.2">
      <c r="B63" s="135"/>
      <c r="C63" s="1209" t="s">
        <v>53</v>
      </c>
      <c r="D63" s="1209"/>
      <c r="E63" s="1210"/>
      <c r="F63" s="136">
        <v>16942</v>
      </c>
      <c r="G63" s="136">
        <v>17464</v>
      </c>
      <c r="H63" s="137">
        <v>16698</v>
      </c>
    </row>
    <row r="64" spans="2:8" x14ac:dyDescent="0.15"/>
  </sheetData>
  <sheetProtection algorithmName="SHA-512" hashValue="MJFJBbqMLF3hDzn64r0sT/thzR+jPxoW+WmXfUOTmS5fDk0vzGo5Qg2n2KP22MHdo0KbNev/N2JfYd492+2c0Q==" saltValue="+4eBubNLVGst5ZGXg1+j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572</v>
      </c>
      <c r="G2" s="151"/>
      <c r="H2" s="152"/>
    </row>
    <row r="3" spans="1:8" x14ac:dyDescent="0.15">
      <c r="A3" s="148" t="s">
        <v>565</v>
      </c>
      <c r="B3" s="153"/>
      <c r="C3" s="154"/>
      <c r="D3" s="155">
        <v>103140</v>
      </c>
      <c r="E3" s="156"/>
      <c r="F3" s="157">
        <v>54684</v>
      </c>
      <c r="G3" s="158"/>
      <c r="H3" s="159"/>
    </row>
    <row r="4" spans="1:8" x14ac:dyDescent="0.15">
      <c r="A4" s="160"/>
      <c r="B4" s="161"/>
      <c r="C4" s="162"/>
      <c r="D4" s="163">
        <v>73623</v>
      </c>
      <c r="E4" s="164"/>
      <c r="F4" s="165">
        <v>32829</v>
      </c>
      <c r="G4" s="166"/>
      <c r="H4" s="167"/>
    </row>
    <row r="5" spans="1:8" x14ac:dyDescent="0.15">
      <c r="A5" s="148" t="s">
        <v>567</v>
      </c>
      <c r="B5" s="153"/>
      <c r="C5" s="154"/>
      <c r="D5" s="155">
        <v>38095</v>
      </c>
      <c r="E5" s="156"/>
      <c r="F5" s="157">
        <v>62383</v>
      </c>
      <c r="G5" s="158"/>
      <c r="H5" s="159"/>
    </row>
    <row r="6" spans="1:8" x14ac:dyDescent="0.15">
      <c r="A6" s="160"/>
      <c r="B6" s="161"/>
      <c r="C6" s="162"/>
      <c r="D6" s="163">
        <v>31563</v>
      </c>
      <c r="E6" s="164"/>
      <c r="F6" s="165">
        <v>35325</v>
      </c>
      <c r="G6" s="166"/>
      <c r="H6" s="167"/>
    </row>
    <row r="7" spans="1:8" x14ac:dyDescent="0.15">
      <c r="A7" s="148" t="s">
        <v>568</v>
      </c>
      <c r="B7" s="153"/>
      <c r="C7" s="154"/>
      <c r="D7" s="155">
        <v>53675</v>
      </c>
      <c r="E7" s="156"/>
      <c r="F7" s="157">
        <v>76347</v>
      </c>
      <c r="G7" s="158"/>
      <c r="H7" s="159"/>
    </row>
    <row r="8" spans="1:8" x14ac:dyDescent="0.15">
      <c r="A8" s="160"/>
      <c r="B8" s="161"/>
      <c r="C8" s="162"/>
      <c r="D8" s="163">
        <v>36910</v>
      </c>
      <c r="E8" s="164"/>
      <c r="F8" s="165">
        <v>41762</v>
      </c>
      <c r="G8" s="166"/>
      <c r="H8" s="167"/>
    </row>
    <row r="9" spans="1:8" x14ac:dyDescent="0.15">
      <c r="A9" s="148" t="s">
        <v>569</v>
      </c>
      <c r="B9" s="153"/>
      <c r="C9" s="154"/>
      <c r="D9" s="155">
        <v>53003</v>
      </c>
      <c r="E9" s="156"/>
      <c r="F9" s="157">
        <v>71279</v>
      </c>
      <c r="G9" s="158"/>
      <c r="H9" s="159"/>
    </row>
    <row r="10" spans="1:8" x14ac:dyDescent="0.15">
      <c r="A10" s="160"/>
      <c r="B10" s="161"/>
      <c r="C10" s="162"/>
      <c r="D10" s="163">
        <v>34874</v>
      </c>
      <c r="E10" s="164"/>
      <c r="F10" s="165">
        <v>36731</v>
      </c>
      <c r="G10" s="166"/>
      <c r="H10" s="167"/>
    </row>
    <row r="11" spans="1:8" x14ac:dyDescent="0.15">
      <c r="A11" s="148" t="s">
        <v>570</v>
      </c>
      <c r="B11" s="153"/>
      <c r="C11" s="154"/>
      <c r="D11" s="155">
        <v>51899</v>
      </c>
      <c r="E11" s="156"/>
      <c r="F11" s="157">
        <v>74994</v>
      </c>
      <c r="G11" s="158"/>
      <c r="H11" s="159"/>
    </row>
    <row r="12" spans="1:8" x14ac:dyDescent="0.15">
      <c r="A12" s="160"/>
      <c r="B12" s="161"/>
      <c r="C12" s="168"/>
      <c r="D12" s="163">
        <v>41708</v>
      </c>
      <c r="E12" s="164"/>
      <c r="F12" s="165">
        <v>36188</v>
      </c>
      <c r="G12" s="166"/>
      <c r="H12" s="167"/>
    </row>
    <row r="13" spans="1:8" x14ac:dyDescent="0.15">
      <c r="A13" s="148"/>
      <c r="B13" s="153"/>
      <c r="C13" s="169"/>
      <c r="D13" s="170">
        <v>59962</v>
      </c>
      <c r="E13" s="171"/>
      <c r="F13" s="172">
        <v>67937</v>
      </c>
      <c r="G13" s="173"/>
      <c r="H13" s="159"/>
    </row>
    <row r="14" spans="1:8" x14ac:dyDescent="0.15">
      <c r="A14" s="160"/>
      <c r="B14" s="161"/>
      <c r="C14" s="162"/>
      <c r="D14" s="163">
        <v>43736</v>
      </c>
      <c r="E14" s="164"/>
      <c r="F14" s="165">
        <v>36567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5.8</v>
      </c>
      <c r="C19" s="174">
        <f>ROUND(VALUE(SUBSTITUTE(実質収支比率等に係る経年分析!G$48,"▲","-")),2)</f>
        <v>6.43</v>
      </c>
      <c r="D19" s="174">
        <f>ROUND(VALUE(SUBSTITUTE(実質収支比率等に係る経年分析!H$48,"▲","-")),2)</f>
        <v>5.64</v>
      </c>
      <c r="E19" s="174">
        <f>ROUND(VALUE(SUBSTITUTE(実質収支比率等に係る経年分析!I$48,"▲","-")),2)</f>
        <v>7.65</v>
      </c>
      <c r="F19" s="174">
        <f>ROUND(VALUE(SUBSTITUTE(実質収支比率等に係る経年分析!J$48,"▲","-")),2)</f>
        <v>4.8499999999999996</v>
      </c>
    </row>
    <row r="20" spans="1:11" x14ac:dyDescent="0.15">
      <c r="A20" s="174" t="s">
        <v>57</v>
      </c>
      <c r="B20" s="174">
        <f>ROUND(VALUE(SUBSTITUTE(実質収支比率等に係る経年分析!F$47,"▲","-")),2)</f>
        <v>48.54</v>
      </c>
      <c r="C20" s="174">
        <f>ROUND(VALUE(SUBSTITUTE(実質収支比率等に係る経年分析!G$47,"▲","-")),2)</f>
        <v>46.65</v>
      </c>
      <c r="D20" s="174">
        <f>ROUND(VALUE(SUBSTITUTE(実質収支比率等に係る経年分析!H$47,"▲","-")),2)</f>
        <v>41.77</v>
      </c>
      <c r="E20" s="174">
        <f>ROUND(VALUE(SUBSTITUTE(実質収支比率等に係る経年分析!I$47,"▲","-")),2)</f>
        <v>39.97</v>
      </c>
      <c r="F20" s="174">
        <f>ROUND(VALUE(SUBSTITUTE(実質収支比率等に係る経年分析!J$47,"▲","-")),2)</f>
        <v>40.93</v>
      </c>
    </row>
    <row r="21" spans="1:11" x14ac:dyDescent="0.15">
      <c r="A21" s="174" t="s">
        <v>58</v>
      </c>
      <c r="B21" s="174">
        <f>IF(ISNUMBER(VALUE(SUBSTITUTE(実質収支比率等に係る経年分析!F$49,"▲","-"))),ROUND(VALUE(SUBSTITUTE(実質収支比率等に係る経年分析!F$49,"▲","-")),2),NA())</f>
        <v>0.26</v>
      </c>
      <c r="C21" s="174">
        <f>IF(ISNUMBER(VALUE(SUBSTITUTE(実質収支比率等に係る経年分析!G$49,"▲","-"))),ROUND(VALUE(SUBSTITUTE(実質収支比率等に係る経年分析!G$49,"▲","-")),2),NA())</f>
        <v>-1.1599999999999999</v>
      </c>
      <c r="D21" s="174">
        <f>IF(ISNUMBER(VALUE(SUBSTITUTE(実質収支比率等に係る経年分析!H$49,"▲","-"))),ROUND(VALUE(SUBSTITUTE(実質収支比率等に係る経年分析!H$49,"▲","-")),2),NA())</f>
        <v>-4.21</v>
      </c>
      <c r="E21" s="174">
        <f>IF(ISNUMBER(VALUE(SUBSTITUTE(実質収支比率等に係る経年分析!I$49,"▲","-"))),ROUND(VALUE(SUBSTITUTE(実質収支比率等に係る経年分析!I$49,"▲","-")),2),NA())</f>
        <v>1.61</v>
      </c>
      <c r="F21" s="174">
        <f>IF(ISNUMBER(VALUE(SUBSTITUTE(実質収支比率等に係る経年分析!J$49,"▲","-"))),ROUND(VALUE(SUBSTITUTE(実質収支比率等に係る経年分析!J$49,"▲","-")),2),NA())</f>
        <v>-3.6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2.96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0.57999999999999996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7.0000000000000007E-2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共通商品券発行事業特別会計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0.13</v>
      </c>
    </row>
    <row r="30" spans="1:11" x14ac:dyDescent="0.15">
      <c r="A30" s="175" t="str">
        <f>IF(連結実質赤字比率に係る赤字・黒字の構成分析!C$40="",NA(),連結実質赤字比率に係る赤字・黒字の構成分析!C$40)</f>
        <v>津田診療所事業特別会計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15">
      <c r="A31" s="175" t="str">
        <f>IF(連結実質赤字比率に係る赤字・黒字の構成分析!C$39="",NA(),連結実質赤字比率に係る赤字・黒字の構成分析!C$39)</f>
        <v>介護サービス事業特別会計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0.14000000000000001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1.84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1.26</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1.32</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4.6399999999999997</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6.54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14.21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3245</v>
      </c>
      <c r="E42" s="176"/>
      <c r="F42" s="176"/>
      <c r="G42" s="176">
        <f>'実質公債費比率（分子）の構造'!L$52</f>
        <v>3316</v>
      </c>
      <c r="H42" s="176"/>
      <c r="I42" s="176"/>
      <c r="J42" s="176">
        <f>'実質公債費比率（分子）の構造'!M$52</f>
        <v>3306</v>
      </c>
      <c r="K42" s="176"/>
      <c r="L42" s="176"/>
      <c r="M42" s="176">
        <f>'実質公債費比率（分子）の構造'!N$52</f>
        <v>3281</v>
      </c>
      <c r="N42" s="176"/>
      <c r="O42" s="176"/>
      <c r="P42" s="176">
        <f>'実質公債費比率（分子）の構造'!O$52</f>
        <v>3176</v>
      </c>
    </row>
    <row r="43" spans="1:16" x14ac:dyDescent="0.15">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7</v>
      </c>
      <c r="C44" s="176"/>
      <c r="D44" s="176"/>
      <c r="E44" s="176">
        <f>'実質公債費比率（分子）の構造'!L$50</f>
        <v>7</v>
      </c>
      <c r="F44" s="176"/>
      <c r="G44" s="176"/>
      <c r="H44" s="176">
        <f>'実質公債費比率（分子）の構造'!M$50</f>
        <v>3</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79</v>
      </c>
      <c r="C45" s="176"/>
      <c r="D45" s="176"/>
      <c r="E45" s="176">
        <f>'実質公債費比率（分子）の構造'!L$49</f>
        <v>71</v>
      </c>
      <c r="F45" s="176"/>
      <c r="G45" s="176"/>
      <c r="H45" s="176">
        <f>'実質公債費比率（分子）の構造'!M$49</f>
        <v>72</v>
      </c>
      <c r="I45" s="176"/>
      <c r="J45" s="176"/>
      <c r="K45" s="176">
        <f>'実質公債費比率（分子）の構造'!N$49</f>
        <v>98</v>
      </c>
      <c r="L45" s="176"/>
      <c r="M45" s="176"/>
      <c r="N45" s="176">
        <f>'実質公債費比率（分子）の構造'!O$49</f>
        <v>97</v>
      </c>
      <c r="O45" s="176"/>
      <c r="P45" s="176"/>
    </row>
    <row r="46" spans="1:16" x14ac:dyDescent="0.15">
      <c r="A46" s="176" t="s">
        <v>69</v>
      </c>
      <c r="B46" s="176">
        <f>'実質公債費比率（分子）の構造'!K$48</f>
        <v>1431</v>
      </c>
      <c r="C46" s="176"/>
      <c r="D46" s="176"/>
      <c r="E46" s="176">
        <f>'実質公債費比率（分子）の構造'!L$48</f>
        <v>1400</v>
      </c>
      <c r="F46" s="176"/>
      <c r="G46" s="176"/>
      <c r="H46" s="176">
        <f>'実質公債費比率（分子）の構造'!M$48</f>
        <v>1014</v>
      </c>
      <c r="I46" s="176"/>
      <c r="J46" s="176"/>
      <c r="K46" s="176">
        <f>'実質公債費比率（分子）の構造'!N$48</f>
        <v>1031</v>
      </c>
      <c r="L46" s="176"/>
      <c r="M46" s="176"/>
      <c r="N46" s="176">
        <f>'実質公債費比率（分子）の構造'!O$48</f>
        <v>944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3387</v>
      </c>
      <c r="C49" s="176"/>
      <c r="D49" s="176"/>
      <c r="E49" s="176">
        <f>'実質公債費比率（分子）の構造'!L$45</f>
        <v>3574</v>
      </c>
      <c r="F49" s="176"/>
      <c r="G49" s="176"/>
      <c r="H49" s="176">
        <f>'実質公債費比率（分子）の構造'!M$45</f>
        <v>3566</v>
      </c>
      <c r="I49" s="176"/>
      <c r="J49" s="176"/>
      <c r="K49" s="176">
        <f>'実質公債費比率（分子）の構造'!N$45</f>
        <v>3632</v>
      </c>
      <c r="L49" s="176"/>
      <c r="M49" s="176"/>
      <c r="N49" s="176">
        <f>'実質公債費比率（分子）の構造'!O$45</f>
        <v>3624</v>
      </c>
      <c r="O49" s="176"/>
      <c r="P49" s="176"/>
    </row>
    <row r="50" spans="1:16" x14ac:dyDescent="0.15">
      <c r="A50" s="176" t="s">
        <v>73</v>
      </c>
      <c r="B50" s="176" t="e">
        <f>NA()</f>
        <v>#N/A</v>
      </c>
      <c r="C50" s="176">
        <f>IF(ISNUMBER('実質公債費比率（分子）の構造'!K$53),'実質公債費比率（分子）の構造'!K$53,NA())</f>
        <v>1659</v>
      </c>
      <c r="D50" s="176" t="e">
        <f>NA()</f>
        <v>#N/A</v>
      </c>
      <c r="E50" s="176" t="e">
        <f>NA()</f>
        <v>#N/A</v>
      </c>
      <c r="F50" s="176">
        <f>IF(ISNUMBER('実質公債費比率（分子）の構造'!L$53),'実質公債費比率（分子）の構造'!L$53,NA())</f>
        <v>1736</v>
      </c>
      <c r="G50" s="176" t="e">
        <f>NA()</f>
        <v>#N/A</v>
      </c>
      <c r="H50" s="176" t="e">
        <f>NA()</f>
        <v>#N/A</v>
      </c>
      <c r="I50" s="176">
        <f>IF(ISNUMBER('実質公債費比率（分子）の構造'!M$53),'実質公債費比率（分子）の構造'!M$53,NA())</f>
        <v>1349</v>
      </c>
      <c r="J50" s="176" t="e">
        <f>NA()</f>
        <v>#N/A</v>
      </c>
      <c r="K50" s="176" t="e">
        <f>NA()</f>
        <v>#N/A</v>
      </c>
      <c r="L50" s="176">
        <f>IF(ISNUMBER('実質公債費比率（分子）の構造'!N$53),'実質公債費比率（分子）の構造'!N$53,NA())</f>
        <v>1480</v>
      </c>
      <c r="M50" s="176" t="e">
        <f>NA()</f>
        <v>#N/A</v>
      </c>
      <c r="N50" s="176" t="e">
        <f>NA()</f>
        <v>#N/A</v>
      </c>
      <c r="O50" s="176">
        <f>IF(ISNUMBER('実質公債費比率（分子）の構造'!O$53),'実質公債費比率（分子）の構造'!O$53,NA())</f>
        <v>1489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30580</v>
      </c>
      <c r="E56" s="175"/>
      <c r="F56" s="175"/>
      <c r="G56" s="175">
        <f>'将来負担比率（分子）の構造'!J$52</f>
        <v>29407</v>
      </c>
      <c r="H56" s="175"/>
      <c r="I56" s="175"/>
      <c r="J56" s="175">
        <f>'将来負担比率（分子）の構造'!K$52</f>
        <v>27852</v>
      </c>
      <c r="K56" s="175"/>
      <c r="L56" s="175"/>
      <c r="M56" s="175">
        <f>'将来負担比率（分子）の構造'!L$52</f>
        <v>25892</v>
      </c>
      <c r="N56" s="175"/>
      <c r="O56" s="175"/>
      <c r="P56" s="175">
        <f>'将来負担比率（分子）の構造'!M$52</f>
        <v>24087</v>
      </c>
    </row>
    <row r="57" spans="1:16" x14ac:dyDescent="0.15">
      <c r="A57" s="175" t="s">
        <v>44</v>
      </c>
      <c r="B57" s="175"/>
      <c r="C57" s="175"/>
      <c r="D57" s="175">
        <f>'将来負担比率（分子）の構造'!I$51</f>
        <v>305</v>
      </c>
      <c r="E57" s="175"/>
      <c r="F57" s="175"/>
      <c r="G57" s="175">
        <f>'将来負担比率（分子）の構造'!J$51</f>
        <v>259</v>
      </c>
      <c r="H57" s="175"/>
      <c r="I57" s="175"/>
      <c r="J57" s="175">
        <f>'将来負担比率（分子）の構造'!K$51</f>
        <v>228</v>
      </c>
      <c r="K57" s="175"/>
      <c r="L57" s="175"/>
      <c r="M57" s="175">
        <f>'将来負担比率（分子）の構造'!L$51</f>
        <v>205</v>
      </c>
      <c r="N57" s="175"/>
      <c r="O57" s="175"/>
      <c r="P57" s="175">
        <f>'将来負担比率（分子）の構造'!M$51</f>
        <v>206</v>
      </c>
    </row>
    <row r="58" spans="1:16" x14ac:dyDescent="0.15">
      <c r="A58" s="175" t="s">
        <v>43</v>
      </c>
      <c r="B58" s="175"/>
      <c r="C58" s="175"/>
      <c r="D58" s="175">
        <f>'将来負担比率（分子）の構造'!I$50</f>
        <v>14054</v>
      </c>
      <c r="E58" s="175"/>
      <c r="F58" s="175"/>
      <c r="G58" s="175">
        <f>'将来負担比率（分子）の構造'!J$50</f>
        <v>13988</v>
      </c>
      <c r="H58" s="175"/>
      <c r="I58" s="175"/>
      <c r="J58" s="175">
        <f>'将来負担比率（分子）の構造'!K$50</f>
        <v>14058</v>
      </c>
      <c r="K58" s="175"/>
      <c r="L58" s="175"/>
      <c r="M58" s="175">
        <f>'将来負担比率（分子）の構造'!L$50</f>
        <v>14732</v>
      </c>
      <c r="N58" s="175"/>
      <c r="O58" s="175"/>
      <c r="P58" s="175">
        <f>'将来負担比率（分子）の構造'!M$50</f>
        <v>14870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f>'将来負担比率（分子）の構造'!K$46</f>
        <v>499</v>
      </c>
      <c r="I61" s="175"/>
      <c r="J61" s="175"/>
      <c r="K61" s="175">
        <f>'将来負担比率（分子）の構造'!L$46</f>
        <v>389</v>
      </c>
      <c r="L61" s="175"/>
      <c r="M61" s="175"/>
      <c r="N61" s="175">
        <f>'将来負担比率（分子）の構造'!M$46</f>
        <v>388</v>
      </c>
      <c r="O61" s="175"/>
      <c r="P61" s="175"/>
    </row>
    <row r="62" spans="1:16" x14ac:dyDescent="0.15">
      <c r="A62" s="175" t="s">
        <v>37</v>
      </c>
      <c r="B62" s="175">
        <f>'将来負担比率（分子）の構造'!I$45</f>
        <v>1969</v>
      </c>
      <c r="C62" s="175"/>
      <c r="D62" s="175"/>
      <c r="E62" s="175">
        <f>'将来負担比率（分子）の構造'!J$45</f>
        <v>1940</v>
      </c>
      <c r="F62" s="175"/>
      <c r="G62" s="175"/>
      <c r="H62" s="175">
        <f>'将来負担比率（分子）の構造'!K$45</f>
        <v>1852</v>
      </c>
      <c r="I62" s="175"/>
      <c r="J62" s="175"/>
      <c r="K62" s="175">
        <f>'将来負担比率（分子）の構造'!L$45</f>
        <v>1941</v>
      </c>
      <c r="L62" s="175"/>
      <c r="M62" s="175"/>
      <c r="N62" s="175">
        <f>'将来負担比率（分子）の構造'!M$45</f>
        <v>1907</v>
      </c>
      <c r="O62" s="175"/>
      <c r="P62" s="175"/>
    </row>
    <row r="63" spans="1:16" x14ac:dyDescent="0.15">
      <c r="A63" s="175" t="s">
        <v>36</v>
      </c>
      <c r="B63" s="175">
        <f>'将来負担比率（分子）の構造'!I$44</f>
        <v>502</v>
      </c>
      <c r="C63" s="175"/>
      <c r="D63" s="175"/>
      <c r="E63" s="175">
        <f>'将来負担比率（分子）の構造'!J$44</f>
        <v>572</v>
      </c>
      <c r="F63" s="175"/>
      <c r="G63" s="175"/>
      <c r="H63" s="175">
        <f>'将来負担比率（分子）の構造'!K$44</f>
        <v>515</v>
      </c>
      <c r="I63" s="175"/>
      <c r="J63" s="175"/>
      <c r="K63" s="175">
        <f>'将来負担比率（分子）の構造'!L$44</f>
        <v>429</v>
      </c>
      <c r="L63" s="175"/>
      <c r="M63" s="175"/>
      <c r="N63" s="175">
        <f>'将来負担比率（分子）の構造'!M$44</f>
        <v>333</v>
      </c>
      <c r="O63" s="175"/>
      <c r="P63" s="175"/>
    </row>
    <row r="64" spans="1:16" x14ac:dyDescent="0.15">
      <c r="A64" s="175" t="s">
        <v>35</v>
      </c>
      <c r="B64" s="175">
        <f>'将来負担比率（分子）の構造'!I$43</f>
        <v>11962</v>
      </c>
      <c r="C64" s="175"/>
      <c r="D64" s="175"/>
      <c r="E64" s="175">
        <f>'将来負担比率（分子）の構造'!J$43</f>
        <v>11389</v>
      </c>
      <c r="F64" s="175"/>
      <c r="G64" s="175"/>
      <c r="H64" s="175">
        <f>'将来負担比率（分子）の構造'!K$43</f>
        <v>9259</v>
      </c>
      <c r="I64" s="175"/>
      <c r="J64" s="175"/>
      <c r="K64" s="175">
        <f>'将来負担比率（分子）の構造'!L$43</f>
        <v>7434</v>
      </c>
      <c r="L64" s="175"/>
      <c r="M64" s="175"/>
      <c r="N64" s="175">
        <f>'将来負担比率（分子）の構造'!M$43</f>
        <v>5901</v>
      </c>
      <c r="O64" s="175"/>
      <c r="P64" s="175"/>
    </row>
    <row r="65" spans="1:16" x14ac:dyDescent="0.15">
      <c r="A65" s="175" t="s">
        <v>34</v>
      </c>
      <c r="B65" s="175">
        <f>'将来負担比率（分子）の構造'!I$42</f>
        <v>534</v>
      </c>
      <c r="C65" s="175"/>
      <c r="D65" s="175"/>
      <c r="E65" s="175">
        <f>'将来負担比率（分子）の構造'!J$42</f>
        <v>528</v>
      </c>
      <c r="F65" s="175"/>
      <c r="G65" s="175"/>
      <c r="H65" s="175">
        <f>'将来負担比率（分子）の構造'!K$42</f>
        <v>4</v>
      </c>
      <c r="I65" s="175"/>
      <c r="J65" s="175"/>
      <c r="K65" s="175">
        <f>'将来負担比率（分子）の構造'!L$42</f>
        <v>1</v>
      </c>
      <c r="L65" s="175"/>
      <c r="M65" s="175"/>
      <c r="N65" s="175" t="str">
        <f>'将来負担比率（分子）の構造'!M$42</f>
        <v>-</v>
      </c>
      <c r="O65" s="175"/>
      <c r="P65" s="175"/>
    </row>
    <row r="66" spans="1:16" x14ac:dyDescent="0.15">
      <c r="A66" s="175" t="s">
        <v>33</v>
      </c>
      <c r="B66" s="175">
        <f>'将来負担比率（分子）の構造'!I$41</f>
        <v>26148</v>
      </c>
      <c r="C66" s="175"/>
      <c r="D66" s="175"/>
      <c r="E66" s="175">
        <f>'将来負担比率（分子）の構造'!J$41</f>
        <v>24468</v>
      </c>
      <c r="F66" s="175"/>
      <c r="G66" s="175"/>
      <c r="H66" s="175">
        <f>'将来負担比率（分子）の構造'!K$41</f>
        <v>22923</v>
      </c>
      <c r="I66" s="175"/>
      <c r="J66" s="175"/>
      <c r="K66" s="175">
        <f>'将来負担比率（分子）の構造'!L$41</f>
        <v>21229</v>
      </c>
      <c r="L66" s="175"/>
      <c r="M66" s="175"/>
      <c r="N66" s="175">
        <f>'将来負担比率（分子）の構造'!M$41</f>
        <v>19045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6475</v>
      </c>
      <c r="C72" s="179">
        <f>基金残高に係る経年分析!G55</f>
        <v>6384</v>
      </c>
      <c r="D72" s="179">
        <f>基金残高に係る経年分析!H55</f>
        <v>6305</v>
      </c>
    </row>
    <row r="73" spans="1:16" x14ac:dyDescent="0.15">
      <c r="A73" s="178" t="s">
        <v>80</v>
      </c>
      <c r="B73" s="179">
        <f>基金残高に係る経年分析!F56</f>
        <v>35</v>
      </c>
      <c r="C73" s="179">
        <f>基金残高に係る経年分析!G56</f>
        <v>35</v>
      </c>
      <c r="D73" s="179">
        <f>基金残高に係る経年分析!H56</f>
        <v>35</v>
      </c>
    </row>
    <row r="74" spans="1:16" x14ac:dyDescent="0.15">
      <c r="A74" s="178" t="s">
        <v>81</v>
      </c>
      <c r="B74" s="179">
        <f>基金残高に係る経年分析!F57</f>
        <v>10432</v>
      </c>
      <c r="C74" s="179">
        <f>基金残高に係る経年分析!G57</f>
        <v>11045</v>
      </c>
      <c r="D74" s="179">
        <f>基金残高に係る経年分析!H57</f>
        <v>10358</v>
      </c>
    </row>
  </sheetData>
  <sheetProtection algorithmName="SHA-512" hashValue="uiB5HmOj/nQuUG69sVH3QTbjxmiEOviBbNJ+L1yAdZQ79SNRWroJSLi+BcYrvl98/ZrbRO7IKinGCvtPnN8wXg==" saltValue="cyuxp/yHNfezWXgg8RG8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233</v>
      </c>
      <c r="C5" s="680"/>
      <c r="D5" s="680"/>
      <c r="E5" s="680"/>
      <c r="F5" s="680"/>
      <c r="G5" s="680"/>
      <c r="H5" s="680"/>
      <c r="I5" s="680"/>
      <c r="J5" s="680"/>
      <c r="K5" s="680"/>
      <c r="L5" s="680"/>
      <c r="M5" s="680"/>
      <c r="N5" s="680"/>
      <c r="O5" s="680"/>
      <c r="P5" s="680"/>
      <c r="Q5" s="681"/>
      <c r="R5" s="676">
        <v>5424668</v>
      </c>
      <c r="S5" s="677"/>
      <c r="T5" s="677"/>
      <c r="U5" s="677"/>
      <c r="V5" s="677"/>
      <c r="W5" s="677"/>
      <c r="X5" s="677"/>
      <c r="Y5" s="702"/>
      <c r="Z5" s="715">
        <v>19</v>
      </c>
      <c r="AA5" s="715"/>
      <c r="AB5" s="715"/>
      <c r="AC5" s="715"/>
      <c r="AD5" s="716">
        <v>5424668</v>
      </c>
      <c r="AE5" s="716"/>
      <c r="AF5" s="716"/>
      <c r="AG5" s="716"/>
      <c r="AH5" s="716"/>
      <c r="AI5" s="716"/>
      <c r="AJ5" s="716"/>
      <c r="AK5" s="716"/>
      <c r="AL5" s="703">
        <v>34.700000000000003</v>
      </c>
      <c r="AM5" s="685"/>
      <c r="AN5" s="685"/>
      <c r="AO5" s="704"/>
      <c r="AP5" s="679" t="s">
        <v>234</v>
      </c>
      <c r="AQ5" s="680"/>
      <c r="AR5" s="680"/>
      <c r="AS5" s="680"/>
      <c r="AT5" s="680"/>
      <c r="AU5" s="680"/>
      <c r="AV5" s="680"/>
      <c r="AW5" s="680"/>
      <c r="AX5" s="680"/>
      <c r="AY5" s="680"/>
      <c r="AZ5" s="680"/>
      <c r="BA5" s="680"/>
      <c r="BB5" s="680"/>
      <c r="BC5" s="680"/>
      <c r="BD5" s="680"/>
      <c r="BE5" s="680"/>
      <c r="BF5" s="681"/>
      <c r="BG5" s="621">
        <v>5424668</v>
      </c>
      <c r="BH5" s="622"/>
      <c r="BI5" s="622"/>
      <c r="BJ5" s="622"/>
      <c r="BK5" s="622"/>
      <c r="BL5" s="622"/>
      <c r="BM5" s="622"/>
      <c r="BN5" s="623"/>
      <c r="BO5" s="659">
        <v>100</v>
      </c>
      <c r="BP5" s="659"/>
      <c r="BQ5" s="659"/>
      <c r="BR5" s="659"/>
      <c r="BS5" s="660">
        <v>134608</v>
      </c>
      <c r="BT5" s="660"/>
      <c r="BU5" s="660"/>
      <c r="BV5" s="660"/>
      <c r="BW5" s="660"/>
      <c r="BX5" s="660"/>
      <c r="BY5" s="660"/>
      <c r="BZ5" s="660"/>
      <c r="CA5" s="660"/>
      <c r="CB5" s="698"/>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15">
      <c r="B6" s="618" t="s">
        <v>238</v>
      </c>
      <c r="C6" s="619"/>
      <c r="D6" s="619"/>
      <c r="E6" s="619"/>
      <c r="F6" s="619"/>
      <c r="G6" s="619"/>
      <c r="H6" s="619"/>
      <c r="I6" s="619"/>
      <c r="J6" s="619"/>
      <c r="K6" s="619"/>
      <c r="L6" s="619"/>
      <c r="M6" s="619"/>
      <c r="N6" s="619"/>
      <c r="O6" s="619"/>
      <c r="P6" s="619"/>
      <c r="Q6" s="620"/>
      <c r="R6" s="621">
        <v>235064</v>
      </c>
      <c r="S6" s="622"/>
      <c r="T6" s="622"/>
      <c r="U6" s="622"/>
      <c r="V6" s="622"/>
      <c r="W6" s="622"/>
      <c r="X6" s="622"/>
      <c r="Y6" s="623"/>
      <c r="Z6" s="659">
        <v>0.8</v>
      </c>
      <c r="AA6" s="659"/>
      <c r="AB6" s="659"/>
      <c r="AC6" s="659"/>
      <c r="AD6" s="660">
        <v>235064</v>
      </c>
      <c r="AE6" s="660"/>
      <c r="AF6" s="660"/>
      <c r="AG6" s="660"/>
      <c r="AH6" s="660"/>
      <c r="AI6" s="660"/>
      <c r="AJ6" s="660"/>
      <c r="AK6" s="660"/>
      <c r="AL6" s="624">
        <v>1.5</v>
      </c>
      <c r="AM6" s="625"/>
      <c r="AN6" s="625"/>
      <c r="AO6" s="661"/>
      <c r="AP6" s="618" t="s">
        <v>239</v>
      </c>
      <c r="AQ6" s="619"/>
      <c r="AR6" s="619"/>
      <c r="AS6" s="619"/>
      <c r="AT6" s="619"/>
      <c r="AU6" s="619"/>
      <c r="AV6" s="619"/>
      <c r="AW6" s="619"/>
      <c r="AX6" s="619"/>
      <c r="AY6" s="619"/>
      <c r="AZ6" s="619"/>
      <c r="BA6" s="619"/>
      <c r="BB6" s="619"/>
      <c r="BC6" s="619"/>
      <c r="BD6" s="619"/>
      <c r="BE6" s="619"/>
      <c r="BF6" s="620"/>
      <c r="BG6" s="621">
        <v>5424668</v>
      </c>
      <c r="BH6" s="622"/>
      <c r="BI6" s="622"/>
      <c r="BJ6" s="622"/>
      <c r="BK6" s="622"/>
      <c r="BL6" s="622"/>
      <c r="BM6" s="622"/>
      <c r="BN6" s="623"/>
      <c r="BO6" s="659">
        <v>100</v>
      </c>
      <c r="BP6" s="659"/>
      <c r="BQ6" s="659"/>
      <c r="BR6" s="659"/>
      <c r="BS6" s="660">
        <v>134608</v>
      </c>
      <c r="BT6" s="660"/>
      <c r="BU6" s="660"/>
      <c r="BV6" s="660"/>
      <c r="BW6" s="660"/>
      <c r="BX6" s="660"/>
      <c r="BY6" s="660"/>
      <c r="BZ6" s="660"/>
      <c r="CA6" s="660"/>
      <c r="CB6" s="698"/>
      <c r="CD6" s="679" t="s">
        <v>240</v>
      </c>
      <c r="CE6" s="680"/>
      <c r="CF6" s="680"/>
      <c r="CG6" s="680"/>
      <c r="CH6" s="680"/>
      <c r="CI6" s="680"/>
      <c r="CJ6" s="680"/>
      <c r="CK6" s="680"/>
      <c r="CL6" s="680"/>
      <c r="CM6" s="680"/>
      <c r="CN6" s="680"/>
      <c r="CO6" s="680"/>
      <c r="CP6" s="680"/>
      <c r="CQ6" s="681"/>
      <c r="CR6" s="621">
        <v>219109</v>
      </c>
      <c r="CS6" s="622"/>
      <c r="CT6" s="622"/>
      <c r="CU6" s="622"/>
      <c r="CV6" s="622"/>
      <c r="CW6" s="622"/>
      <c r="CX6" s="622"/>
      <c r="CY6" s="623"/>
      <c r="CZ6" s="703">
        <v>0.8</v>
      </c>
      <c r="DA6" s="685"/>
      <c r="DB6" s="685"/>
      <c r="DC6" s="705"/>
      <c r="DD6" s="627" t="s">
        <v>241</v>
      </c>
      <c r="DE6" s="622"/>
      <c r="DF6" s="622"/>
      <c r="DG6" s="622"/>
      <c r="DH6" s="622"/>
      <c r="DI6" s="622"/>
      <c r="DJ6" s="622"/>
      <c r="DK6" s="622"/>
      <c r="DL6" s="622"/>
      <c r="DM6" s="622"/>
      <c r="DN6" s="622"/>
      <c r="DO6" s="622"/>
      <c r="DP6" s="623"/>
      <c r="DQ6" s="627">
        <v>219109</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3733</v>
      </c>
      <c r="S7" s="622"/>
      <c r="T7" s="622"/>
      <c r="U7" s="622"/>
      <c r="V7" s="622"/>
      <c r="W7" s="622"/>
      <c r="X7" s="622"/>
      <c r="Y7" s="623"/>
      <c r="Z7" s="659">
        <v>0</v>
      </c>
      <c r="AA7" s="659"/>
      <c r="AB7" s="659"/>
      <c r="AC7" s="659"/>
      <c r="AD7" s="660">
        <v>3733</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2455707</v>
      </c>
      <c r="BH7" s="622"/>
      <c r="BI7" s="622"/>
      <c r="BJ7" s="622"/>
      <c r="BK7" s="622"/>
      <c r="BL7" s="622"/>
      <c r="BM7" s="622"/>
      <c r="BN7" s="623"/>
      <c r="BO7" s="659">
        <v>45.3</v>
      </c>
      <c r="BP7" s="659"/>
      <c r="BQ7" s="659"/>
      <c r="BR7" s="659"/>
      <c r="BS7" s="660">
        <v>134608</v>
      </c>
      <c r="BT7" s="660"/>
      <c r="BU7" s="660"/>
      <c r="BV7" s="660"/>
      <c r="BW7" s="660"/>
      <c r="BX7" s="660"/>
      <c r="BY7" s="660"/>
      <c r="BZ7" s="660"/>
      <c r="CA7" s="660"/>
      <c r="CB7" s="698"/>
      <c r="CD7" s="618" t="s">
        <v>244</v>
      </c>
      <c r="CE7" s="619"/>
      <c r="CF7" s="619"/>
      <c r="CG7" s="619"/>
      <c r="CH7" s="619"/>
      <c r="CI7" s="619"/>
      <c r="CJ7" s="619"/>
      <c r="CK7" s="619"/>
      <c r="CL7" s="619"/>
      <c r="CM7" s="619"/>
      <c r="CN7" s="619"/>
      <c r="CO7" s="619"/>
      <c r="CP7" s="619"/>
      <c r="CQ7" s="620"/>
      <c r="CR7" s="621">
        <v>3816123</v>
      </c>
      <c r="CS7" s="622"/>
      <c r="CT7" s="622"/>
      <c r="CU7" s="622"/>
      <c r="CV7" s="622"/>
      <c r="CW7" s="622"/>
      <c r="CX7" s="622"/>
      <c r="CY7" s="623"/>
      <c r="CZ7" s="659">
        <v>14</v>
      </c>
      <c r="DA7" s="659"/>
      <c r="DB7" s="659"/>
      <c r="DC7" s="659"/>
      <c r="DD7" s="627">
        <v>63190</v>
      </c>
      <c r="DE7" s="622"/>
      <c r="DF7" s="622"/>
      <c r="DG7" s="622"/>
      <c r="DH7" s="622"/>
      <c r="DI7" s="622"/>
      <c r="DJ7" s="622"/>
      <c r="DK7" s="622"/>
      <c r="DL7" s="622"/>
      <c r="DM7" s="622"/>
      <c r="DN7" s="622"/>
      <c r="DO7" s="622"/>
      <c r="DP7" s="623"/>
      <c r="DQ7" s="627">
        <v>3031768</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37167</v>
      </c>
      <c r="S8" s="622"/>
      <c r="T8" s="622"/>
      <c r="U8" s="622"/>
      <c r="V8" s="622"/>
      <c r="W8" s="622"/>
      <c r="X8" s="622"/>
      <c r="Y8" s="623"/>
      <c r="Z8" s="659">
        <v>0.1</v>
      </c>
      <c r="AA8" s="659"/>
      <c r="AB8" s="659"/>
      <c r="AC8" s="659"/>
      <c r="AD8" s="660">
        <v>37167</v>
      </c>
      <c r="AE8" s="660"/>
      <c r="AF8" s="660"/>
      <c r="AG8" s="660"/>
      <c r="AH8" s="660"/>
      <c r="AI8" s="660"/>
      <c r="AJ8" s="660"/>
      <c r="AK8" s="660"/>
      <c r="AL8" s="624">
        <v>0.2</v>
      </c>
      <c r="AM8" s="625"/>
      <c r="AN8" s="625"/>
      <c r="AO8" s="661"/>
      <c r="AP8" s="618" t="s">
        <v>246</v>
      </c>
      <c r="AQ8" s="619"/>
      <c r="AR8" s="619"/>
      <c r="AS8" s="619"/>
      <c r="AT8" s="619"/>
      <c r="AU8" s="619"/>
      <c r="AV8" s="619"/>
      <c r="AW8" s="619"/>
      <c r="AX8" s="619"/>
      <c r="AY8" s="619"/>
      <c r="AZ8" s="619"/>
      <c r="BA8" s="619"/>
      <c r="BB8" s="619"/>
      <c r="BC8" s="619"/>
      <c r="BD8" s="619"/>
      <c r="BE8" s="619"/>
      <c r="BF8" s="620"/>
      <c r="BG8" s="621">
        <v>81543</v>
      </c>
      <c r="BH8" s="622"/>
      <c r="BI8" s="622"/>
      <c r="BJ8" s="622"/>
      <c r="BK8" s="622"/>
      <c r="BL8" s="622"/>
      <c r="BM8" s="622"/>
      <c r="BN8" s="623"/>
      <c r="BO8" s="659">
        <v>1.5</v>
      </c>
      <c r="BP8" s="659"/>
      <c r="BQ8" s="659"/>
      <c r="BR8" s="659"/>
      <c r="BS8" s="660" t="s">
        <v>241</v>
      </c>
      <c r="BT8" s="660"/>
      <c r="BU8" s="660"/>
      <c r="BV8" s="660"/>
      <c r="BW8" s="660"/>
      <c r="BX8" s="660"/>
      <c r="BY8" s="660"/>
      <c r="BZ8" s="660"/>
      <c r="CA8" s="660"/>
      <c r="CB8" s="698"/>
      <c r="CD8" s="618" t="s">
        <v>247</v>
      </c>
      <c r="CE8" s="619"/>
      <c r="CF8" s="619"/>
      <c r="CG8" s="619"/>
      <c r="CH8" s="619"/>
      <c r="CI8" s="619"/>
      <c r="CJ8" s="619"/>
      <c r="CK8" s="619"/>
      <c r="CL8" s="619"/>
      <c r="CM8" s="619"/>
      <c r="CN8" s="619"/>
      <c r="CO8" s="619"/>
      <c r="CP8" s="619"/>
      <c r="CQ8" s="620"/>
      <c r="CR8" s="621">
        <v>8264856</v>
      </c>
      <c r="CS8" s="622"/>
      <c r="CT8" s="622"/>
      <c r="CU8" s="622"/>
      <c r="CV8" s="622"/>
      <c r="CW8" s="622"/>
      <c r="CX8" s="622"/>
      <c r="CY8" s="623"/>
      <c r="CZ8" s="659">
        <v>30.4</v>
      </c>
      <c r="DA8" s="659"/>
      <c r="DB8" s="659"/>
      <c r="DC8" s="659"/>
      <c r="DD8" s="627">
        <v>10420</v>
      </c>
      <c r="DE8" s="622"/>
      <c r="DF8" s="622"/>
      <c r="DG8" s="622"/>
      <c r="DH8" s="622"/>
      <c r="DI8" s="622"/>
      <c r="DJ8" s="622"/>
      <c r="DK8" s="622"/>
      <c r="DL8" s="622"/>
      <c r="DM8" s="622"/>
      <c r="DN8" s="622"/>
      <c r="DO8" s="622"/>
      <c r="DP8" s="623"/>
      <c r="DQ8" s="627">
        <v>4767414</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25243</v>
      </c>
      <c r="S9" s="622"/>
      <c r="T9" s="622"/>
      <c r="U9" s="622"/>
      <c r="V9" s="622"/>
      <c r="W9" s="622"/>
      <c r="X9" s="622"/>
      <c r="Y9" s="623"/>
      <c r="Z9" s="659">
        <v>0.1</v>
      </c>
      <c r="AA9" s="659"/>
      <c r="AB9" s="659"/>
      <c r="AC9" s="659"/>
      <c r="AD9" s="660">
        <v>25243</v>
      </c>
      <c r="AE9" s="660"/>
      <c r="AF9" s="660"/>
      <c r="AG9" s="660"/>
      <c r="AH9" s="660"/>
      <c r="AI9" s="660"/>
      <c r="AJ9" s="660"/>
      <c r="AK9" s="660"/>
      <c r="AL9" s="624">
        <v>0.2</v>
      </c>
      <c r="AM9" s="625"/>
      <c r="AN9" s="625"/>
      <c r="AO9" s="661"/>
      <c r="AP9" s="618" t="s">
        <v>249</v>
      </c>
      <c r="AQ9" s="619"/>
      <c r="AR9" s="619"/>
      <c r="AS9" s="619"/>
      <c r="AT9" s="619"/>
      <c r="AU9" s="619"/>
      <c r="AV9" s="619"/>
      <c r="AW9" s="619"/>
      <c r="AX9" s="619"/>
      <c r="AY9" s="619"/>
      <c r="AZ9" s="619"/>
      <c r="BA9" s="619"/>
      <c r="BB9" s="619"/>
      <c r="BC9" s="619"/>
      <c r="BD9" s="619"/>
      <c r="BE9" s="619"/>
      <c r="BF9" s="620"/>
      <c r="BG9" s="621">
        <v>1842272</v>
      </c>
      <c r="BH9" s="622"/>
      <c r="BI9" s="622"/>
      <c r="BJ9" s="622"/>
      <c r="BK9" s="622"/>
      <c r="BL9" s="622"/>
      <c r="BM9" s="622"/>
      <c r="BN9" s="623"/>
      <c r="BO9" s="659">
        <v>34</v>
      </c>
      <c r="BP9" s="659"/>
      <c r="BQ9" s="659"/>
      <c r="BR9" s="659"/>
      <c r="BS9" s="660" t="s">
        <v>250</v>
      </c>
      <c r="BT9" s="660"/>
      <c r="BU9" s="660"/>
      <c r="BV9" s="660"/>
      <c r="BW9" s="660"/>
      <c r="BX9" s="660"/>
      <c r="BY9" s="660"/>
      <c r="BZ9" s="660"/>
      <c r="CA9" s="660"/>
      <c r="CB9" s="698"/>
      <c r="CD9" s="618" t="s">
        <v>251</v>
      </c>
      <c r="CE9" s="619"/>
      <c r="CF9" s="619"/>
      <c r="CG9" s="619"/>
      <c r="CH9" s="619"/>
      <c r="CI9" s="619"/>
      <c r="CJ9" s="619"/>
      <c r="CK9" s="619"/>
      <c r="CL9" s="619"/>
      <c r="CM9" s="619"/>
      <c r="CN9" s="619"/>
      <c r="CO9" s="619"/>
      <c r="CP9" s="619"/>
      <c r="CQ9" s="620"/>
      <c r="CR9" s="621">
        <v>2362613</v>
      </c>
      <c r="CS9" s="622"/>
      <c r="CT9" s="622"/>
      <c r="CU9" s="622"/>
      <c r="CV9" s="622"/>
      <c r="CW9" s="622"/>
      <c r="CX9" s="622"/>
      <c r="CY9" s="623"/>
      <c r="CZ9" s="659">
        <v>8.6999999999999993</v>
      </c>
      <c r="DA9" s="659"/>
      <c r="DB9" s="659"/>
      <c r="DC9" s="659"/>
      <c r="DD9" s="627">
        <v>53848</v>
      </c>
      <c r="DE9" s="622"/>
      <c r="DF9" s="622"/>
      <c r="DG9" s="622"/>
      <c r="DH9" s="622"/>
      <c r="DI9" s="622"/>
      <c r="DJ9" s="622"/>
      <c r="DK9" s="622"/>
      <c r="DL9" s="622"/>
      <c r="DM9" s="622"/>
      <c r="DN9" s="622"/>
      <c r="DO9" s="622"/>
      <c r="DP9" s="623"/>
      <c r="DQ9" s="627">
        <v>1601936</v>
      </c>
      <c r="DR9" s="622"/>
      <c r="DS9" s="622"/>
      <c r="DT9" s="622"/>
      <c r="DU9" s="622"/>
      <c r="DV9" s="622"/>
      <c r="DW9" s="622"/>
      <c r="DX9" s="622"/>
      <c r="DY9" s="622"/>
      <c r="DZ9" s="622"/>
      <c r="EA9" s="622"/>
      <c r="EB9" s="622"/>
      <c r="EC9" s="658"/>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250</v>
      </c>
      <c r="AA10" s="659"/>
      <c r="AB10" s="659"/>
      <c r="AC10" s="659"/>
      <c r="AD10" s="660" t="s">
        <v>241</v>
      </c>
      <c r="AE10" s="660"/>
      <c r="AF10" s="660"/>
      <c r="AG10" s="660"/>
      <c r="AH10" s="660"/>
      <c r="AI10" s="660"/>
      <c r="AJ10" s="660"/>
      <c r="AK10" s="660"/>
      <c r="AL10" s="624" t="s">
        <v>250</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142084</v>
      </c>
      <c r="BH10" s="622"/>
      <c r="BI10" s="622"/>
      <c r="BJ10" s="622"/>
      <c r="BK10" s="622"/>
      <c r="BL10" s="622"/>
      <c r="BM10" s="622"/>
      <c r="BN10" s="623"/>
      <c r="BO10" s="659">
        <v>2.6</v>
      </c>
      <c r="BP10" s="659"/>
      <c r="BQ10" s="659"/>
      <c r="BR10" s="659"/>
      <c r="BS10" s="660">
        <v>23996</v>
      </c>
      <c r="BT10" s="660"/>
      <c r="BU10" s="660"/>
      <c r="BV10" s="660"/>
      <c r="BW10" s="660"/>
      <c r="BX10" s="660"/>
      <c r="BY10" s="660"/>
      <c r="BZ10" s="660"/>
      <c r="CA10" s="660"/>
      <c r="CB10" s="698"/>
      <c r="CD10" s="618" t="s">
        <v>254</v>
      </c>
      <c r="CE10" s="619"/>
      <c r="CF10" s="619"/>
      <c r="CG10" s="619"/>
      <c r="CH10" s="619"/>
      <c r="CI10" s="619"/>
      <c r="CJ10" s="619"/>
      <c r="CK10" s="619"/>
      <c r="CL10" s="619"/>
      <c r="CM10" s="619"/>
      <c r="CN10" s="619"/>
      <c r="CO10" s="619"/>
      <c r="CP10" s="619"/>
      <c r="CQ10" s="620"/>
      <c r="CR10" s="621">
        <v>6377</v>
      </c>
      <c r="CS10" s="622"/>
      <c r="CT10" s="622"/>
      <c r="CU10" s="622"/>
      <c r="CV10" s="622"/>
      <c r="CW10" s="622"/>
      <c r="CX10" s="622"/>
      <c r="CY10" s="623"/>
      <c r="CZ10" s="659">
        <v>0</v>
      </c>
      <c r="DA10" s="659"/>
      <c r="DB10" s="659"/>
      <c r="DC10" s="659"/>
      <c r="DD10" s="627" t="s">
        <v>241</v>
      </c>
      <c r="DE10" s="622"/>
      <c r="DF10" s="622"/>
      <c r="DG10" s="622"/>
      <c r="DH10" s="622"/>
      <c r="DI10" s="622"/>
      <c r="DJ10" s="622"/>
      <c r="DK10" s="622"/>
      <c r="DL10" s="622"/>
      <c r="DM10" s="622"/>
      <c r="DN10" s="622"/>
      <c r="DO10" s="622"/>
      <c r="DP10" s="623"/>
      <c r="DQ10" s="627">
        <v>937</v>
      </c>
      <c r="DR10" s="622"/>
      <c r="DS10" s="622"/>
      <c r="DT10" s="622"/>
      <c r="DU10" s="622"/>
      <c r="DV10" s="622"/>
      <c r="DW10" s="622"/>
      <c r="DX10" s="622"/>
      <c r="DY10" s="622"/>
      <c r="DZ10" s="622"/>
      <c r="EA10" s="622"/>
      <c r="EB10" s="622"/>
      <c r="EC10" s="658"/>
    </row>
    <row r="11" spans="2:143" ht="11.25" customHeight="1" x14ac:dyDescent="0.15">
      <c r="B11" s="618" t="s">
        <v>255</v>
      </c>
      <c r="C11" s="619"/>
      <c r="D11" s="619"/>
      <c r="E11" s="619"/>
      <c r="F11" s="619"/>
      <c r="G11" s="619"/>
      <c r="H11" s="619"/>
      <c r="I11" s="619"/>
      <c r="J11" s="619"/>
      <c r="K11" s="619"/>
      <c r="L11" s="619"/>
      <c r="M11" s="619"/>
      <c r="N11" s="619"/>
      <c r="O11" s="619"/>
      <c r="P11" s="619"/>
      <c r="Q11" s="620"/>
      <c r="R11" s="621">
        <v>1159677</v>
      </c>
      <c r="S11" s="622"/>
      <c r="T11" s="622"/>
      <c r="U11" s="622"/>
      <c r="V11" s="622"/>
      <c r="W11" s="622"/>
      <c r="X11" s="622"/>
      <c r="Y11" s="623"/>
      <c r="Z11" s="624">
        <v>4.0999999999999996</v>
      </c>
      <c r="AA11" s="625"/>
      <c r="AB11" s="625"/>
      <c r="AC11" s="626"/>
      <c r="AD11" s="627">
        <v>1159677</v>
      </c>
      <c r="AE11" s="622"/>
      <c r="AF11" s="622"/>
      <c r="AG11" s="622"/>
      <c r="AH11" s="622"/>
      <c r="AI11" s="622"/>
      <c r="AJ11" s="622"/>
      <c r="AK11" s="623"/>
      <c r="AL11" s="624">
        <v>7.4</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389808</v>
      </c>
      <c r="BH11" s="622"/>
      <c r="BI11" s="622"/>
      <c r="BJ11" s="622"/>
      <c r="BK11" s="622"/>
      <c r="BL11" s="622"/>
      <c r="BM11" s="622"/>
      <c r="BN11" s="623"/>
      <c r="BO11" s="659">
        <v>7.2</v>
      </c>
      <c r="BP11" s="659"/>
      <c r="BQ11" s="659"/>
      <c r="BR11" s="659"/>
      <c r="BS11" s="660">
        <v>110612</v>
      </c>
      <c r="BT11" s="660"/>
      <c r="BU11" s="660"/>
      <c r="BV11" s="660"/>
      <c r="BW11" s="660"/>
      <c r="BX11" s="660"/>
      <c r="BY11" s="660"/>
      <c r="BZ11" s="660"/>
      <c r="CA11" s="660"/>
      <c r="CB11" s="698"/>
      <c r="CD11" s="618" t="s">
        <v>257</v>
      </c>
      <c r="CE11" s="619"/>
      <c r="CF11" s="619"/>
      <c r="CG11" s="619"/>
      <c r="CH11" s="619"/>
      <c r="CI11" s="619"/>
      <c r="CJ11" s="619"/>
      <c r="CK11" s="619"/>
      <c r="CL11" s="619"/>
      <c r="CM11" s="619"/>
      <c r="CN11" s="619"/>
      <c r="CO11" s="619"/>
      <c r="CP11" s="619"/>
      <c r="CQ11" s="620"/>
      <c r="CR11" s="621">
        <v>589438</v>
      </c>
      <c r="CS11" s="622"/>
      <c r="CT11" s="622"/>
      <c r="CU11" s="622"/>
      <c r="CV11" s="622"/>
      <c r="CW11" s="622"/>
      <c r="CX11" s="622"/>
      <c r="CY11" s="623"/>
      <c r="CZ11" s="659">
        <v>2.2000000000000002</v>
      </c>
      <c r="DA11" s="659"/>
      <c r="DB11" s="659"/>
      <c r="DC11" s="659"/>
      <c r="DD11" s="627">
        <v>207311</v>
      </c>
      <c r="DE11" s="622"/>
      <c r="DF11" s="622"/>
      <c r="DG11" s="622"/>
      <c r="DH11" s="622"/>
      <c r="DI11" s="622"/>
      <c r="DJ11" s="622"/>
      <c r="DK11" s="622"/>
      <c r="DL11" s="622"/>
      <c r="DM11" s="622"/>
      <c r="DN11" s="622"/>
      <c r="DO11" s="622"/>
      <c r="DP11" s="623"/>
      <c r="DQ11" s="627">
        <v>345308</v>
      </c>
      <c r="DR11" s="622"/>
      <c r="DS11" s="622"/>
      <c r="DT11" s="622"/>
      <c r="DU11" s="622"/>
      <c r="DV11" s="622"/>
      <c r="DW11" s="622"/>
      <c r="DX11" s="622"/>
      <c r="DY11" s="622"/>
      <c r="DZ11" s="622"/>
      <c r="EA11" s="622"/>
      <c r="EB11" s="622"/>
      <c r="EC11" s="658"/>
    </row>
    <row r="12" spans="2:143" ht="11.25" customHeight="1" x14ac:dyDescent="0.15">
      <c r="B12" s="618" t="s">
        <v>258</v>
      </c>
      <c r="C12" s="619"/>
      <c r="D12" s="619"/>
      <c r="E12" s="619"/>
      <c r="F12" s="619"/>
      <c r="G12" s="619"/>
      <c r="H12" s="619"/>
      <c r="I12" s="619"/>
      <c r="J12" s="619"/>
      <c r="K12" s="619"/>
      <c r="L12" s="619"/>
      <c r="M12" s="619"/>
      <c r="N12" s="619"/>
      <c r="O12" s="619"/>
      <c r="P12" s="619"/>
      <c r="Q12" s="620"/>
      <c r="R12" s="621">
        <v>37205</v>
      </c>
      <c r="S12" s="622"/>
      <c r="T12" s="622"/>
      <c r="U12" s="622"/>
      <c r="V12" s="622"/>
      <c r="W12" s="622"/>
      <c r="X12" s="622"/>
      <c r="Y12" s="623"/>
      <c r="Z12" s="659">
        <v>0.1</v>
      </c>
      <c r="AA12" s="659"/>
      <c r="AB12" s="659"/>
      <c r="AC12" s="659"/>
      <c r="AD12" s="660">
        <v>37205</v>
      </c>
      <c r="AE12" s="660"/>
      <c r="AF12" s="660"/>
      <c r="AG12" s="660"/>
      <c r="AH12" s="660"/>
      <c r="AI12" s="660"/>
      <c r="AJ12" s="660"/>
      <c r="AK12" s="660"/>
      <c r="AL12" s="624">
        <v>0.2</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2457709</v>
      </c>
      <c r="BH12" s="622"/>
      <c r="BI12" s="622"/>
      <c r="BJ12" s="622"/>
      <c r="BK12" s="622"/>
      <c r="BL12" s="622"/>
      <c r="BM12" s="622"/>
      <c r="BN12" s="623"/>
      <c r="BO12" s="659">
        <v>45.3</v>
      </c>
      <c r="BP12" s="659"/>
      <c r="BQ12" s="659"/>
      <c r="BR12" s="659"/>
      <c r="BS12" s="660" t="s">
        <v>250</v>
      </c>
      <c r="BT12" s="660"/>
      <c r="BU12" s="660"/>
      <c r="BV12" s="660"/>
      <c r="BW12" s="660"/>
      <c r="BX12" s="660"/>
      <c r="BY12" s="660"/>
      <c r="BZ12" s="660"/>
      <c r="CA12" s="660"/>
      <c r="CB12" s="698"/>
      <c r="CD12" s="618" t="s">
        <v>260</v>
      </c>
      <c r="CE12" s="619"/>
      <c r="CF12" s="619"/>
      <c r="CG12" s="619"/>
      <c r="CH12" s="619"/>
      <c r="CI12" s="619"/>
      <c r="CJ12" s="619"/>
      <c r="CK12" s="619"/>
      <c r="CL12" s="619"/>
      <c r="CM12" s="619"/>
      <c r="CN12" s="619"/>
      <c r="CO12" s="619"/>
      <c r="CP12" s="619"/>
      <c r="CQ12" s="620"/>
      <c r="CR12" s="621">
        <v>822165</v>
      </c>
      <c r="CS12" s="622"/>
      <c r="CT12" s="622"/>
      <c r="CU12" s="622"/>
      <c r="CV12" s="622"/>
      <c r="CW12" s="622"/>
      <c r="CX12" s="622"/>
      <c r="CY12" s="623"/>
      <c r="CZ12" s="659">
        <v>3</v>
      </c>
      <c r="DA12" s="659"/>
      <c r="DB12" s="659"/>
      <c r="DC12" s="659"/>
      <c r="DD12" s="627">
        <v>163579</v>
      </c>
      <c r="DE12" s="622"/>
      <c r="DF12" s="622"/>
      <c r="DG12" s="622"/>
      <c r="DH12" s="622"/>
      <c r="DI12" s="622"/>
      <c r="DJ12" s="622"/>
      <c r="DK12" s="622"/>
      <c r="DL12" s="622"/>
      <c r="DM12" s="622"/>
      <c r="DN12" s="622"/>
      <c r="DO12" s="622"/>
      <c r="DP12" s="623"/>
      <c r="DQ12" s="627">
        <v>358691</v>
      </c>
      <c r="DR12" s="622"/>
      <c r="DS12" s="622"/>
      <c r="DT12" s="622"/>
      <c r="DU12" s="622"/>
      <c r="DV12" s="622"/>
      <c r="DW12" s="622"/>
      <c r="DX12" s="622"/>
      <c r="DY12" s="622"/>
      <c r="DZ12" s="622"/>
      <c r="EA12" s="622"/>
      <c r="EB12" s="622"/>
      <c r="EC12" s="658"/>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59" t="s">
        <v>241</v>
      </c>
      <c r="AA13" s="659"/>
      <c r="AB13" s="659"/>
      <c r="AC13" s="659"/>
      <c r="AD13" s="660" t="s">
        <v>250</v>
      </c>
      <c r="AE13" s="660"/>
      <c r="AF13" s="660"/>
      <c r="AG13" s="660"/>
      <c r="AH13" s="660"/>
      <c r="AI13" s="660"/>
      <c r="AJ13" s="660"/>
      <c r="AK13" s="660"/>
      <c r="AL13" s="624" t="s">
        <v>241</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2441849</v>
      </c>
      <c r="BH13" s="622"/>
      <c r="BI13" s="622"/>
      <c r="BJ13" s="622"/>
      <c r="BK13" s="622"/>
      <c r="BL13" s="622"/>
      <c r="BM13" s="622"/>
      <c r="BN13" s="623"/>
      <c r="BO13" s="659">
        <v>45</v>
      </c>
      <c r="BP13" s="659"/>
      <c r="BQ13" s="659"/>
      <c r="BR13" s="659"/>
      <c r="BS13" s="660" t="s">
        <v>250</v>
      </c>
      <c r="BT13" s="660"/>
      <c r="BU13" s="660"/>
      <c r="BV13" s="660"/>
      <c r="BW13" s="660"/>
      <c r="BX13" s="660"/>
      <c r="BY13" s="660"/>
      <c r="BZ13" s="660"/>
      <c r="CA13" s="660"/>
      <c r="CB13" s="698"/>
      <c r="CD13" s="618" t="s">
        <v>263</v>
      </c>
      <c r="CE13" s="619"/>
      <c r="CF13" s="619"/>
      <c r="CG13" s="619"/>
      <c r="CH13" s="619"/>
      <c r="CI13" s="619"/>
      <c r="CJ13" s="619"/>
      <c r="CK13" s="619"/>
      <c r="CL13" s="619"/>
      <c r="CM13" s="619"/>
      <c r="CN13" s="619"/>
      <c r="CO13" s="619"/>
      <c r="CP13" s="619"/>
      <c r="CQ13" s="620"/>
      <c r="CR13" s="621">
        <v>3046246</v>
      </c>
      <c r="CS13" s="622"/>
      <c r="CT13" s="622"/>
      <c r="CU13" s="622"/>
      <c r="CV13" s="622"/>
      <c r="CW13" s="622"/>
      <c r="CX13" s="622"/>
      <c r="CY13" s="623"/>
      <c r="CZ13" s="659">
        <v>11.2</v>
      </c>
      <c r="DA13" s="659"/>
      <c r="DB13" s="659"/>
      <c r="DC13" s="659"/>
      <c r="DD13" s="627">
        <v>859197</v>
      </c>
      <c r="DE13" s="622"/>
      <c r="DF13" s="622"/>
      <c r="DG13" s="622"/>
      <c r="DH13" s="622"/>
      <c r="DI13" s="622"/>
      <c r="DJ13" s="622"/>
      <c r="DK13" s="622"/>
      <c r="DL13" s="622"/>
      <c r="DM13" s="622"/>
      <c r="DN13" s="622"/>
      <c r="DO13" s="622"/>
      <c r="DP13" s="623"/>
      <c r="DQ13" s="627">
        <v>1836497</v>
      </c>
      <c r="DR13" s="622"/>
      <c r="DS13" s="622"/>
      <c r="DT13" s="622"/>
      <c r="DU13" s="622"/>
      <c r="DV13" s="622"/>
      <c r="DW13" s="622"/>
      <c r="DX13" s="622"/>
      <c r="DY13" s="622"/>
      <c r="DZ13" s="622"/>
      <c r="EA13" s="622"/>
      <c r="EB13" s="622"/>
      <c r="EC13" s="658"/>
    </row>
    <row r="14" spans="2:143" ht="11.25" customHeight="1" x14ac:dyDescent="0.15">
      <c r="B14" s="618" t="s">
        <v>264</v>
      </c>
      <c r="C14" s="619"/>
      <c r="D14" s="619"/>
      <c r="E14" s="619"/>
      <c r="F14" s="619"/>
      <c r="G14" s="619"/>
      <c r="H14" s="619"/>
      <c r="I14" s="619"/>
      <c r="J14" s="619"/>
      <c r="K14" s="619"/>
      <c r="L14" s="619"/>
      <c r="M14" s="619"/>
      <c r="N14" s="619"/>
      <c r="O14" s="619"/>
      <c r="P14" s="619"/>
      <c r="Q14" s="620"/>
      <c r="R14" s="621">
        <v>715</v>
      </c>
      <c r="S14" s="622"/>
      <c r="T14" s="622"/>
      <c r="U14" s="622"/>
      <c r="V14" s="622"/>
      <c r="W14" s="622"/>
      <c r="X14" s="622"/>
      <c r="Y14" s="623"/>
      <c r="Z14" s="659">
        <v>0</v>
      </c>
      <c r="AA14" s="659"/>
      <c r="AB14" s="659"/>
      <c r="AC14" s="659"/>
      <c r="AD14" s="660">
        <v>715</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203338</v>
      </c>
      <c r="BH14" s="622"/>
      <c r="BI14" s="622"/>
      <c r="BJ14" s="622"/>
      <c r="BK14" s="622"/>
      <c r="BL14" s="622"/>
      <c r="BM14" s="622"/>
      <c r="BN14" s="623"/>
      <c r="BO14" s="659">
        <v>3.7</v>
      </c>
      <c r="BP14" s="659"/>
      <c r="BQ14" s="659"/>
      <c r="BR14" s="659"/>
      <c r="BS14" s="660" t="s">
        <v>250</v>
      </c>
      <c r="BT14" s="660"/>
      <c r="BU14" s="660"/>
      <c r="BV14" s="660"/>
      <c r="BW14" s="660"/>
      <c r="BX14" s="660"/>
      <c r="BY14" s="660"/>
      <c r="BZ14" s="660"/>
      <c r="CA14" s="660"/>
      <c r="CB14" s="698"/>
      <c r="CD14" s="618" t="s">
        <v>266</v>
      </c>
      <c r="CE14" s="619"/>
      <c r="CF14" s="619"/>
      <c r="CG14" s="619"/>
      <c r="CH14" s="619"/>
      <c r="CI14" s="619"/>
      <c r="CJ14" s="619"/>
      <c r="CK14" s="619"/>
      <c r="CL14" s="619"/>
      <c r="CM14" s="619"/>
      <c r="CN14" s="619"/>
      <c r="CO14" s="619"/>
      <c r="CP14" s="619"/>
      <c r="CQ14" s="620"/>
      <c r="CR14" s="621">
        <v>1085071</v>
      </c>
      <c r="CS14" s="622"/>
      <c r="CT14" s="622"/>
      <c r="CU14" s="622"/>
      <c r="CV14" s="622"/>
      <c r="CW14" s="622"/>
      <c r="CX14" s="622"/>
      <c r="CY14" s="623"/>
      <c r="CZ14" s="659">
        <v>4</v>
      </c>
      <c r="DA14" s="659"/>
      <c r="DB14" s="659"/>
      <c r="DC14" s="659"/>
      <c r="DD14" s="627">
        <v>65266</v>
      </c>
      <c r="DE14" s="622"/>
      <c r="DF14" s="622"/>
      <c r="DG14" s="622"/>
      <c r="DH14" s="622"/>
      <c r="DI14" s="622"/>
      <c r="DJ14" s="622"/>
      <c r="DK14" s="622"/>
      <c r="DL14" s="622"/>
      <c r="DM14" s="622"/>
      <c r="DN14" s="622"/>
      <c r="DO14" s="622"/>
      <c r="DP14" s="623"/>
      <c r="DQ14" s="627">
        <v>833171</v>
      </c>
      <c r="DR14" s="622"/>
      <c r="DS14" s="622"/>
      <c r="DT14" s="622"/>
      <c r="DU14" s="622"/>
      <c r="DV14" s="622"/>
      <c r="DW14" s="622"/>
      <c r="DX14" s="622"/>
      <c r="DY14" s="622"/>
      <c r="DZ14" s="622"/>
      <c r="EA14" s="622"/>
      <c r="EB14" s="622"/>
      <c r="EC14" s="658"/>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59" t="s">
        <v>250</v>
      </c>
      <c r="AA15" s="659"/>
      <c r="AB15" s="659"/>
      <c r="AC15" s="659"/>
      <c r="AD15" s="660" t="s">
        <v>250</v>
      </c>
      <c r="AE15" s="660"/>
      <c r="AF15" s="660"/>
      <c r="AG15" s="660"/>
      <c r="AH15" s="660"/>
      <c r="AI15" s="660"/>
      <c r="AJ15" s="660"/>
      <c r="AK15" s="660"/>
      <c r="AL15" s="624" t="s">
        <v>250</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307914</v>
      </c>
      <c r="BH15" s="622"/>
      <c r="BI15" s="622"/>
      <c r="BJ15" s="622"/>
      <c r="BK15" s="622"/>
      <c r="BL15" s="622"/>
      <c r="BM15" s="622"/>
      <c r="BN15" s="623"/>
      <c r="BO15" s="659">
        <v>5.7</v>
      </c>
      <c r="BP15" s="659"/>
      <c r="BQ15" s="659"/>
      <c r="BR15" s="659"/>
      <c r="BS15" s="660" t="s">
        <v>241</v>
      </c>
      <c r="BT15" s="660"/>
      <c r="BU15" s="660"/>
      <c r="BV15" s="660"/>
      <c r="BW15" s="660"/>
      <c r="BX15" s="660"/>
      <c r="BY15" s="660"/>
      <c r="BZ15" s="660"/>
      <c r="CA15" s="660"/>
      <c r="CB15" s="698"/>
      <c r="CD15" s="618" t="s">
        <v>269</v>
      </c>
      <c r="CE15" s="619"/>
      <c r="CF15" s="619"/>
      <c r="CG15" s="619"/>
      <c r="CH15" s="619"/>
      <c r="CI15" s="619"/>
      <c r="CJ15" s="619"/>
      <c r="CK15" s="619"/>
      <c r="CL15" s="619"/>
      <c r="CM15" s="619"/>
      <c r="CN15" s="619"/>
      <c r="CO15" s="619"/>
      <c r="CP15" s="619"/>
      <c r="CQ15" s="620"/>
      <c r="CR15" s="621">
        <v>3370354</v>
      </c>
      <c r="CS15" s="622"/>
      <c r="CT15" s="622"/>
      <c r="CU15" s="622"/>
      <c r="CV15" s="622"/>
      <c r="CW15" s="622"/>
      <c r="CX15" s="622"/>
      <c r="CY15" s="623"/>
      <c r="CZ15" s="659">
        <v>12.4</v>
      </c>
      <c r="DA15" s="659"/>
      <c r="DB15" s="659"/>
      <c r="DC15" s="659"/>
      <c r="DD15" s="627">
        <v>955306</v>
      </c>
      <c r="DE15" s="622"/>
      <c r="DF15" s="622"/>
      <c r="DG15" s="622"/>
      <c r="DH15" s="622"/>
      <c r="DI15" s="622"/>
      <c r="DJ15" s="622"/>
      <c r="DK15" s="622"/>
      <c r="DL15" s="622"/>
      <c r="DM15" s="622"/>
      <c r="DN15" s="622"/>
      <c r="DO15" s="622"/>
      <c r="DP15" s="623"/>
      <c r="DQ15" s="627">
        <v>2067549</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24773</v>
      </c>
      <c r="S16" s="622"/>
      <c r="T16" s="622"/>
      <c r="U16" s="622"/>
      <c r="V16" s="622"/>
      <c r="W16" s="622"/>
      <c r="X16" s="622"/>
      <c r="Y16" s="623"/>
      <c r="Z16" s="659">
        <v>0.1</v>
      </c>
      <c r="AA16" s="659"/>
      <c r="AB16" s="659"/>
      <c r="AC16" s="659"/>
      <c r="AD16" s="660">
        <v>24773</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250</v>
      </c>
      <c r="BH16" s="622"/>
      <c r="BI16" s="622"/>
      <c r="BJ16" s="622"/>
      <c r="BK16" s="622"/>
      <c r="BL16" s="622"/>
      <c r="BM16" s="622"/>
      <c r="BN16" s="623"/>
      <c r="BO16" s="659" t="s">
        <v>250</v>
      </c>
      <c r="BP16" s="659"/>
      <c r="BQ16" s="659"/>
      <c r="BR16" s="659"/>
      <c r="BS16" s="660" t="s">
        <v>142</v>
      </c>
      <c r="BT16" s="660"/>
      <c r="BU16" s="660"/>
      <c r="BV16" s="660"/>
      <c r="BW16" s="660"/>
      <c r="BX16" s="660"/>
      <c r="BY16" s="660"/>
      <c r="BZ16" s="660"/>
      <c r="CA16" s="660"/>
      <c r="CB16" s="698"/>
      <c r="CD16" s="618" t="s">
        <v>272</v>
      </c>
      <c r="CE16" s="619"/>
      <c r="CF16" s="619"/>
      <c r="CG16" s="619"/>
      <c r="CH16" s="619"/>
      <c r="CI16" s="619"/>
      <c r="CJ16" s="619"/>
      <c r="CK16" s="619"/>
      <c r="CL16" s="619"/>
      <c r="CM16" s="619"/>
      <c r="CN16" s="619"/>
      <c r="CO16" s="619"/>
      <c r="CP16" s="619"/>
      <c r="CQ16" s="620"/>
      <c r="CR16" s="621">
        <v>11474</v>
      </c>
      <c r="CS16" s="622"/>
      <c r="CT16" s="622"/>
      <c r="CU16" s="622"/>
      <c r="CV16" s="622"/>
      <c r="CW16" s="622"/>
      <c r="CX16" s="622"/>
      <c r="CY16" s="623"/>
      <c r="CZ16" s="659">
        <v>0</v>
      </c>
      <c r="DA16" s="659"/>
      <c r="DB16" s="659"/>
      <c r="DC16" s="659"/>
      <c r="DD16" s="627" t="s">
        <v>250</v>
      </c>
      <c r="DE16" s="622"/>
      <c r="DF16" s="622"/>
      <c r="DG16" s="622"/>
      <c r="DH16" s="622"/>
      <c r="DI16" s="622"/>
      <c r="DJ16" s="622"/>
      <c r="DK16" s="622"/>
      <c r="DL16" s="622"/>
      <c r="DM16" s="622"/>
      <c r="DN16" s="622"/>
      <c r="DO16" s="622"/>
      <c r="DP16" s="623"/>
      <c r="DQ16" s="627">
        <v>11381</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92763</v>
      </c>
      <c r="S17" s="622"/>
      <c r="T17" s="622"/>
      <c r="U17" s="622"/>
      <c r="V17" s="622"/>
      <c r="W17" s="622"/>
      <c r="X17" s="622"/>
      <c r="Y17" s="623"/>
      <c r="Z17" s="659">
        <v>0.3</v>
      </c>
      <c r="AA17" s="659"/>
      <c r="AB17" s="659"/>
      <c r="AC17" s="659"/>
      <c r="AD17" s="660">
        <v>92763</v>
      </c>
      <c r="AE17" s="660"/>
      <c r="AF17" s="660"/>
      <c r="AG17" s="660"/>
      <c r="AH17" s="660"/>
      <c r="AI17" s="660"/>
      <c r="AJ17" s="660"/>
      <c r="AK17" s="660"/>
      <c r="AL17" s="624">
        <v>0.6</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142</v>
      </c>
      <c r="BH17" s="622"/>
      <c r="BI17" s="622"/>
      <c r="BJ17" s="622"/>
      <c r="BK17" s="622"/>
      <c r="BL17" s="622"/>
      <c r="BM17" s="622"/>
      <c r="BN17" s="623"/>
      <c r="BO17" s="659" t="s">
        <v>241</v>
      </c>
      <c r="BP17" s="659"/>
      <c r="BQ17" s="659"/>
      <c r="BR17" s="659"/>
      <c r="BS17" s="660" t="s">
        <v>241</v>
      </c>
      <c r="BT17" s="660"/>
      <c r="BU17" s="660"/>
      <c r="BV17" s="660"/>
      <c r="BW17" s="660"/>
      <c r="BX17" s="660"/>
      <c r="BY17" s="660"/>
      <c r="BZ17" s="660"/>
      <c r="CA17" s="660"/>
      <c r="CB17" s="698"/>
      <c r="CD17" s="618" t="s">
        <v>275</v>
      </c>
      <c r="CE17" s="619"/>
      <c r="CF17" s="619"/>
      <c r="CG17" s="619"/>
      <c r="CH17" s="619"/>
      <c r="CI17" s="619"/>
      <c r="CJ17" s="619"/>
      <c r="CK17" s="619"/>
      <c r="CL17" s="619"/>
      <c r="CM17" s="619"/>
      <c r="CN17" s="619"/>
      <c r="CO17" s="619"/>
      <c r="CP17" s="619"/>
      <c r="CQ17" s="620"/>
      <c r="CR17" s="621">
        <v>3623747</v>
      </c>
      <c r="CS17" s="622"/>
      <c r="CT17" s="622"/>
      <c r="CU17" s="622"/>
      <c r="CV17" s="622"/>
      <c r="CW17" s="622"/>
      <c r="CX17" s="622"/>
      <c r="CY17" s="623"/>
      <c r="CZ17" s="659">
        <v>13.3</v>
      </c>
      <c r="DA17" s="659"/>
      <c r="DB17" s="659"/>
      <c r="DC17" s="659"/>
      <c r="DD17" s="627" t="s">
        <v>241</v>
      </c>
      <c r="DE17" s="622"/>
      <c r="DF17" s="622"/>
      <c r="DG17" s="622"/>
      <c r="DH17" s="622"/>
      <c r="DI17" s="622"/>
      <c r="DJ17" s="622"/>
      <c r="DK17" s="622"/>
      <c r="DL17" s="622"/>
      <c r="DM17" s="622"/>
      <c r="DN17" s="622"/>
      <c r="DO17" s="622"/>
      <c r="DP17" s="623"/>
      <c r="DQ17" s="627">
        <v>3574832</v>
      </c>
      <c r="DR17" s="622"/>
      <c r="DS17" s="622"/>
      <c r="DT17" s="622"/>
      <c r="DU17" s="622"/>
      <c r="DV17" s="622"/>
      <c r="DW17" s="622"/>
      <c r="DX17" s="622"/>
      <c r="DY17" s="622"/>
      <c r="DZ17" s="622"/>
      <c r="EA17" s="622"/>
      <c r="EB17" s="622"/>
      <c r="EC17" s="658"/>
    </row>
    <row r="18" spans="2:133" ht="11.25" customHeight="1" x14ac:dyDescent="0.15">
      <c r="B18" s="618" t="s">
        <v>276</v>
      </c>
      <c r="C18" s="619"/>
      <c r="D18" s="619"/>
      <c r="E18" s="619"/>
      <c r="F18" s="619"/>
      <c r="G18" s="619"/>
      <c r="H18" s="619"/>
      <c r="I18" s="619"/>
      <c r="J18" s="619"/>
      <c r="K18" s="619"/>
      <c r="L18" s="619"/>
      <c r="M18" s="619"/>
      <c r="N18" s="619"/>
      <c r="O18" s="619"/>
      <c r="P18" s="619"/>
      <c r="Q18" s="620"/>
      <c r="R18" s="621">
        <v>40782</v>
      </c>
      <c r="S18" s="622"/>
      <c r="T18" s="622"/>
      <c r="U18" s="622"/>
      <c r="V18" s="622"/>
      <c r="W18" s="622"/>
      <c r="X18" s="622"/>
      <c r="Y18" s="623"/>
      <c r="Z18" s="659">
        <v>0.1</v>
      </c>
      <c r="AA18" s="659"/>
      <c r="AB18" s="659"/>
      <c r="AC18" s="659"/>
      <c r="AD18" s="660">
        <v>40782</v>
      </c>
      <c r="AE18" s="660"/>
      <c r="AF18" s="660"/>
      <c r="AG18" s="660"/>
      <c r="AH18" s="660"/>
      <c r="AI18" s="660"/>
      <c r="AJ18" s="660"/>
      <c r="AK18" s="660"/>
      <c r="AL18" s="624">
        <v>0.3</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250</v>
      </c>
      <c r="BH18" s="622"/>
      <c r="BI18" s="622"/>
      <c r="BJ18" s="622"/>
      <c r="BK18" s="622"/>
      <c r="BL18" s="622"/>
      <c r="BM18" s="622"/>
      <c r="BN18" s="623"/>
      <c r="BO18" s="659" t="s">
        <v>241</v>
      </c>
      <c r="BP18" s="659"/>
      <c r="BQ18" s="659"/>
      <c r="BR18" s="659"/>
      <c r="BS18" s="660" t="s">
        <v>241</v>
      </c>
      <c r="BT18" s="660"/>
      <c r="BU18" s="660"/>
      <c r="BV18" s="660"/>
      <c r="BW18" s="660"/>
      <c r="BX18" s="660"/>
      <c r="BY18" s="660"/>
      <c r="BZ18" s="660"/>
      <c r="CA18" s="660"/>
      <c r="CB18" s="698"/>
      <c r="CD18" s="618" t="s">
        <v>278</v>
      </c>
      <c r="CE18" s="619"/>
      <c r="CF18" s="619"/>
      <c r="CG18" s="619"/>
      <c r="CH18" s="619"/>
      <c r="CI18" s="619"/>
      <c r="CJ18" s="619"/>
      <c r="CK18" s="619"/>
      <c r="CL18" s="619"/>
      <c r="CM18" s="619"/>
      <c r="CN18" s="619"/>
      <c r="CO18" s="619"/>
      <c r="CP18" s="619"/>
      <c r="CQ18" s="620"/>
      <c r="CR18" s="621" t="s">
        <v>241</v>
      </c>
      <c r="CS18" s="622"/>
      <c r="CT18" s="622"/>
      <c r="CU18" s="622"/>
      <c r="CV18" s="622"/>
      <c r="CW18" s="622"/>
      <c r="CX18" s="622"/>
      <c r="CY18" s="623"/>
      <c r="CZ18" s="659" t="s">
        <v>241</v>
      </c>
      <c r="DA18" s="659"/>
      <c r="DB18" s="659"/>
      <c r="DC18" s="659"/>
      <c r="DD18" s="627" t="s">
        <v>241</v>
      </c>
      <c r="DE18" s="622"/>
      <c r="DF18" s="622"/>
      <c r="DG18" s="622"/>
      <c r="DH18" s="622"/>
      <c r="DI18" s="622"/>
      <c r="DJ18" s="622"/>
      <c r="DK18" s="622"/>
      <c r="DL18" s="622"/>
      <c r="DM18" s="622"/>
      <c r="DN18" s="622"/>
      <c r="DO18" s="622"/>
      <c r="DP18" s="623"/>
      <c r="DQ18" s="627" t="s">
        <v>241</v>
      </c>
      <c r="DR18" s="622"/>
      <c r="DS18" s="622"/>
      <c r="DT18" s="622"/>
      <c r="DU18" s="622"/>
      <c r="DV18" s="622"/>
      <c r="DW18" s="622"/>
      <c r="DX18" s="622"/>
      <c r="DY18" s="622"/>
      <c r="DZ18" s="622"/>
      <c r="EA18" s="622"/>
      <c r="EB18" s="622"/>
      <c r="EC18" s="658"/>
    </row>
    <row r="19" spans="2:133" ht="11.25" customHeight="1" x14ac:dyDescent="0.15">
      <c r="B19" s="618" t="s">
        <v>279</v>
      </c>
      <c r="C19" s="619"/>
      <c r="D19" s="619"/>
      <c r="E19" s="619"/>
      <c r="F19" s="619"/>
      <c r="G19" s="619"/>
      <c r="H19" s="619"/>
      <c r="I19" s="619"/>
      <c r="J19" s="619"/>
      <c r="K19" s="619"/>
      <c r="L19" s="619"/>
      <c r="M19" s="619"/>
      <c r="N19" s="619"/>
      <c r="O19" s="619"/>
      <c r="P19" s="619"/>
      <c r="Q19" s="620"/>
      <c r="R19" s="621">
        <v>34557</v>
      </c>
      <c r="S19" s="622"/>
      <c r="T19" s="622"/>
      <c r="U19" s="622"/>
      <c r="V19" s="622"/>
      <c r="W19" s="622"/>
      <c r="X19" s="622"/>
      <c r="Y19" s="623"/>
      <c r="Z19" s="659">
        <v>0.1</v>
      </c>
      <c r="AA19" s="659"/>
      <c r="AB19" s="659"/>
      <c r="AC19" s="659"/>
      <c r="AD19" s="660">
        <v>34557</v>
      </c>
      <c r="AE19" s="660"/>
      <c r="AF19" s="660"/>
      <c r="AG19" s="660"/>
      <c r="AH19" s="660"/>
      <c r="AI19" s="660"/>
      <c r="AJ19" s="660"/>
      <c r="AK19" s="660"/>
      <c r="AL19" s="624">
        <v>0.2</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t="s">
        <v>250</v>
      </c>
      <c r="BH19" s="622"/>
      <c r="BI19" s="622"/>
      <c r="BJ19" s="622"/>
      <c r="BK19" s="622"/>
      <c r="BL19" s="622"/>
      <c r="BM19" s="622"/>
      <c r="BN19" s="623"/>
      <c r="BO19" s="659" t="s">
        <v>241</v>
      </c>
      <c r="BP19" s="659"/>
      <c r="BQ19" s="659"/>
      <c r="BR19" s="659"/>
      <c r="BS19" s="660" t="s">
        <v>250</v>
      </c>
      <c r="BT19" s="660"/>
      <c r="BU19" s="660"/>
      <c r="BV19" s="660"/>
      <c r="BW19" s="660"/>
      <c r="BX19" s="660"/>
      <c r="BY19" s="660"/>
      <c r="BZ19" s="660"/>
      <c r="CA19" s="660"/>
      <c r="CB19" s="698"/>
      <c r="CD19" s="618" t="s">
        <v>281</v>
      </c>
      <c r="CE19" s="619"/>
      <c r="CF19" s="619"/>
      <c r="CG19" s="619"/>
      <c r="CH19" s="619"/>
      <c r="CI19" s="619"/>
      <c r="CJ19" s="619"/>
      <c r="CK19" s="619"/>
      <c r="CL19" s="619"/>
      <c r="CM19" s="619"/>
      <c r="CN19" s="619"/>
      <c r="CO19" s="619"/>
      <c r="CP19" s="619"/>
      <c r="CQ19" s="620"/>
      <c r="CR19" s="621" t="s">
        <v>250</v>
      </c>
      <c r="CS19" s="622"/>
      <c r="CT19" s="622"/>
      <c r="CU19" s="622"/>
      <c r="CV19" s="622"/>
      <c r="CW19" s="622"/>
      <c r="CX19" s="622"/>
      <c r="CY19" s="623"/>
      <c r="CZ19" s="659" t="s">
        <v>241</v>
      </c>
      <c r="DA19" s="659"/>
      <c r="DB19" s="659"/>
      <c r="DC19" s="659"/>
      <c r="DD19" s="627" t="s">
        <v>241</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58"/>
    </row>
    <row r="20" spans="2:133" ht="11.25" customHeight="1" x14ac:dyDescent="0.15">
      <c r="B20" s="688" t="s">
        <v>282</v>
      </c>
      <c r="C20" s="689"/>
      <c r="D20" s="689"/>
      <c r="E20" s="689"/>
      <c r="F20" s="689"/>
      <c r="G20" s="689"/>
      <c r="H20" s="689"/>
      <c r="I20" s="689"/>
      <c r="J20" s="689"/>
      <c r="K20" s="689"/>
      <c r="L20" s="689"/>
      <c r="M20" s="689"/>
      <c r="N20" s="689"/>
      <c r="O20" s="689"/>
      <c r="P20" s="689"/>
      <c r="Q20" s="690"/>
      <c r="R20" s="621">
        <v>6225</v>
      </c>
      <c r="S20" s="622"/>
      <c r="T20" s="622"/>
      <c r="U20" s="622"/>
      <c r="V20" s="622"/>
      <c r="W20" s="622"/>
      <c r="X20" s="622"/>
      <c r="Y20" s="623"/>
      <c r="Z20" s="659">
        <v>0</v>
      </c>
      <c r="AA20" s="659"/>
      <c r="AB20" s="659"/>
      <c r="AC20" s="659"/>
      <c r="AD20" s="660">
        <v>6225</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t="s">
        <v>142</v>
      </c>
      <c r="BH20" s="622"/>
      <c r="BI20" s="622"/>
      <c r="BJ20" s="622"/>
      <c r="BK20" s="622"/>
      <c r="BL20" s="622"/>
      <c r="BM20" s="622"/>
      <c r="BN20" s="623"/>
      <c r="BO20" s="659" t="s">
        <v>250</v>
      </c>
      <c r="BP20" s="659"/>
      <c r="BQ20" s="659"/>
      <c r="BR20" s="659"/>
      <c r="BS20" s="660" t="s">
        <v>250</v>
      </c>
      <c r="BT20" s="660"/>
      <c r="BU20" s="660"/>
      <c r="BV20" s="660"/>
      <c r="BW20" s="660"/>
      <c r="BX20" s="660"/>
      <c r="BY20" s="660"/>
      <c r="BZ20" s="660"/>
      <c r="CA20" s="660"/>
      <c r="CB20" s="698"/>
      <c r="CD20" s="618" t="s">
        <v>284</v>
      </c>
      <c r="CE20" s="619"/>
      <c r="CF20" s="619"/>
      <c r="CG20" s="619"/>
      <c r="CH20" s="619"/>
      <c r="CI20" s="619"/>
      <c r="CJ20" s="619"/>
      <c r="CK20" s="619"/>
      <c r="CL20" s="619"/>
      <c r="CM20" s="619"/>
      <c r="CN20" s="619"/>
      <c r="CO20" s="619"/>
      <c r="CP20" s="619"/>
      <c r="CQ20" s="620"/>
      <c r="CR20" s="621">
        <v>27217573</v>
      </c>
      <c r="CS20" s="622"/>
      <c r="CT20" s="622"/>
      <c r="CU20" s="622"/>
      <c r="CV20" s="622"/>
      <c r="CW20" s="622"/>
      <c r="CX20" s="622"/>
      <c r="CY20" s="623"/>
      <c r="CZ20" s="659">
        <v>100</v>
      </c>
      <c r="DA20" s="659"/>
      <c r="DB20" s="659"/>
      <c r="DC20" s="659"/>
      <c r="DD20" s="627">
        <v>2378117</v>
      </c>
      <c r="DE20" s="622"/>
      <c r="DF20" s="622"/>
      <c r="DG20" s="622"/>
      <c r="DH20" s="622"/>
      <c r="DI20" s="622"/>
      <c r="DJ20" s="622"/>
      <c r="DK20" s="622"/>
      <c r="DL20" s="622"/>
      <c r="DM20" s="622"/>
      <c r="DN20" s="622"/>
      <c r="DO20" s="622"/>
      <c r="DP20" s="623"/>
      <c r="DQ20" s="627">
        <v>18648593</v>
      </c>
      <c r="DR20" s="622"/>
      <c r="DS20" s="622"/>
      <c r="DT20" s="622"/>
      <c r="DU20" s="622"/>
      <c r="DV20" s="622"/>
      <c r="DW20" s="622"/>
      <c r="DX20" s="622"/>
      <c r="DY20" s="622"/>
      <c r="DZ20" s="622"/>
      <c r="EA20" s="622"/>
      <c r="EB20" s="622"/>
      <c r="EC20" s="658"/>
    </row>
    <row r="21" spans="2:133" ht="11.25" customHeight="1" x14ac:dyDescent="0.15">
      <c r="B21" s="618" t="s">
        <v>285</v>
      </c>
      <c r="C21" s="619"/>
      <c r="D21" s="619"/>
      <c r="E21" s="619"/>
      <c r="F21" s="619"/>
      <c r="G21" s="619"/>
      <c r="H21" s="619"/>
      <c r="I21" s="619"/>
      <c r="J21" s="619"/>
      <c r="K21" s="619"/>
      <c r="L21" s="619"/>
      <c r="M21" s="619"/>
      <c r="N21" s="619"/>
      <c r="O21" s="619"/>
      <c r="P21" s="619"/>
      <c r="Q21" s="620"/>
      <c r="R21" s="621">
        <v>9386677</v>
      </c>
      <c r="S21" s="622"/>
      <c r="T21" s="622"/>
      <c r="U21" s="622"/>
      <c r="V21" s="622"/>
      <c r="W21" s="622"/>
      <c r="X21" s="622"/>
      <c r="Y21" s="623"/>
      <c r="Z21" s="659">
        <v>32.799999999999997</v>
      </c>
      <c r="AA21" s="659"/>
      <c r="AB21" s="659"/>
      <c r="AC21" s="659"/>
      <c r="AD21" s="660">
        <v>8525821</v>
      </c>
      <c r="AE21" s="660"/>
      <c r="AF21" s="660"/>
      <c r="AG21" s="660"/>
      <c r="AH21" s="660"/>
      <c r="AI21" s="660"/>
      <c r="AJ21" s="660"/>
      <c r="AK21" s="660"/>
      <c r="AL21" s="624">
        <v>54.5</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t="s">
        <v>250</v>
      </c>
      <c r="BH21" s="622"/>
      <c r="BI21" s="622"/>
      <c r="BJ21" s="622"/>
      <c r="BK21" s="622"/>
      <c r="BL21" s="622"/>
      <c r="BM21" s="622"/>
      <c r="BN21" s="623"/>
      <c r="BO21" s="659" t="s">
        <v>241</v>
      </c>
      <c r="BP21" s="659"/>
      <c r="BQ21" s="659"/>
      <c r="BR21" s="659"/>
      <c r="BS21" s="660" t="s">
        <v>250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287</v>
      </c>
      <c r="C22" s="619"/>
      <c r="D22" s="619"/>
      <c r="E22" s="619"/>
      <c r="F22" s="619"/>
      <c r="G22" s="619"/>
      <c r="H22" s="619"/>
      <c r="I22" s="619"/>
      <c r="J22" s="619"/>
      <c r="K22" s="619"/>
      <c r="L22" s="619"/>
      <c r="M22" s="619"/>
      <c r="N22" s="619"/>
      <c r="O22" s="619"/>
      <c r="P22" s="619"/>
      <c r="Q22" s="620"/>
      <c r="R22" s="621">
        <v>8525821</v>
      </c>
      <c r="S22" s="622"/>
      <c r="T22" s="622"/>
      <c r="U22" s="622"/>
      <c r="V22" s="622"/>
      <c r="W22" s="622"/>
      <c r="X22" s="622"/>
      <c r="Y22" s="623"/>
      <c r="Z22" s="659">
        <v>29.8</v>
      </c>
      <c r="AA22" s="659"/>
      <c r="AB22" s="659"/>
      <c r="AC22" s="659"/>
      <c r="AD22" s="660">
        <v>8525821</v>
      </c>
      <c r="AE22" s="660"/>
      <c r="AF22" s="660"/>
      <c r="AG22" s="660"/>
      <c r="AH22" s="660"/>
      <c r="AI22" s="660"/>
      <c r="AJ22" s="660"/>
      <c r="AK22" s="660"/>
      <c r="AL22" s="624">
        <v>54.5</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241</v>
      </c>
      <c r="BH22" s="622"/>
      <c r="BI22" s="622"/>
      <c r="BJ22" s="622"/>
      <c r="BK22" s="622"/>
      <c r="BL22" s="622"/>
      <c r="BM22" s="622"/>
      <c r="BN22" s="623"/>
      <c r="BO22" s="659" t="s">
        <v>241</v>
      </c>
      <c r="BP22" s="659"/>
      <c r="BQ22" s="659"/>
      <c r="BR22" s="659"/>
      <c r="BS22" s="660" t="s">
        <v>250</v>
      </c>
      <c r="BT22" s="660"/>
      <c r="BU22" s="660"/>
      <c r="BV22" s="660"/>
      <c r="BW22" s="660"/>
      <c r="BX22" s="660"/>
      <c r="BY22" s="660"/>
      <c r="BZ22" s="660"/>
      <c r="CA22" s="660"/>
      <c r="CB22" s="698"/>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290</v>
      </c>
      <c r="C23" s="619"/>
      <c r="D23" s="619"/>
      <c r="E23" s="619"/>
      <c r="F23" s="619"/>
      <c r="G23" s="619"/>
      <c r="H23" s="619"/>
      <c r="I23" s="619"/>
      <c r="J23" s="619"/>
      <c r="K23" s="619"/>
      <c r="L23" s="619"/>
      <c r="M23" s="619"/>
      <c r="N23" s="619"/>
      <c r="O23" s="619"/>
      <c r="P23" s="619"/>
      <c r="Q23" s="620"/>
      <c r="R23" s="621">
        <v>860856</v>
      </c>
      <c r="S23" s="622"/>
      <c r="T23" s="622"/>
      <c r="U23" s="622"/>
      <c r="V23" s="622"/>
      <c r="W23" s="622"/>
      <c r="X23" s="622"/>
      <c r="Y23" s="623"/>
      <c r="Z23" s="659">
        <v>3</v>
      </c>
      <c r="AA23" s="659"/>
      <c r="AB23" s="659"/>
      <c r="AC23" s="659"/>
      <c r="AD23" s="660" t="s">
        <v>250</v>
      </c>
      <c r="AE23" s="660"/>
      <c r="AF23" s="660"/>
      <c r="AG23" s="660"/>
      <c r="AH23" s="660"/>
      <c r="AI23" s="660"/>
      <c r="AJ23" s="660"/>
      <c r="AK23" s="660"/>
      <c r="AL23" s="624" t="s">
        <v>250</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241</v>
      </c>
      <c r="BH23" s="622"/>
      <c r="BI23" s="622"/>
      <c r="BJ23" s="622"/>
      <c r="BK23" s="622"/>
      <c r="BL23" s="622"/>
      <c r="BM23" s="622"/>
      <c r="BN23" s="623"/>
      <c r="BO23" s="659" t="s">
        <v>241</v>
      </c>
      <c r="BP23" s="659"/>
      <c r="BQ23" s="659"/>
      <c r="BR23" s="659"/>
      <c r="BS23" s="660" t="s">
        <v>250</v>
      </c>
      <c r="BT23" s="660"/>
      <c r="BU23" s="660"/>
      <c r="BV23" s="660"/>
      <c r="BW23" s="660"/>
      <c r="BX23" s="660"/>
      <c r="BY23" s="660"/>
      <c r="BZ23" s="660"/>
      <c r="CA23" s="660"/>
      <c r="CB23" s="698"/>
      <c r="CD23" s="673" t="s">
        <v>229</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250</v>
      </c>
      <c r="S24" s="622"/>
      <c r="T24" s="622"/>
      <c r="U24" s="622"/>
      <c r="V24" s="622"/>
      <c r="W24" s="622"/>
      <c r="X24" s="622"/>
      <c r="Y24" s="623"/>
      <c r="Z24" s="659" t="s">
        <v>241</v>
      </c>
      <c r="AA24" s="659"/>
      <c r="AB24" s="659"/>
      <c r="AC24" s="659"/>
      <c r="AD24" s="660" t="s">
        <v>241</v>
      </c>
      <c r="AE24" s="660"/>
      <c r="AF24" s="660"/>
      <c r="AG24" s="660"/>
      <c r="AH24" s="660"/>
      <c r="AI24" s="660"/>
      <c r="AJ24" s="660"/>
      <c r="AK24" s="660"/>
      <c r="AL24" s="624" t="s">
        <v>241</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241</v>
      </c>
      <c r="BH24" s="622"/>
      <c r="BI24" s="622"/>
      <c r="BJ24" s="622"/>
      <c r="BK24" s="622"/>
      <c r="BL24" s="622"/>
      <c r="BM24" s="622"/>
      <c r="BN24" s="623"/>
      <c r="BO24" s="659" t="s">
        <v>250</v>
      </c>
      <c r="BP24" s="659"/>
      <c r="BQ24" s="659"/>
      <c r="BR24" s="659"/>
      <c r="BS24" s="660" t="s">
        <v>250</v>
      </c>
      <c r="BT24" s="660"/>
      <c r="BU24" s="660"/>
      <c r="BV24" s="660"/>
      <c r="BW24" s="660"/>
      <c r="BX24" s="660"/>
      <c r="BY24" s="660"/>
      <c r="BZ24" s="660"/>
      <c r="CA24" s="660"/>
      <c r="CB24" s="698"/>
      <c r="CD24" s="679" t="s">
        <v>299</v>
      </c>
      <c r="CE24" s="680"/>
      <c r="CF24" s="680"/>
      <c r="CG24" s="680"/>
      <c r="CH24" s="680"/>
      <c r="CI24" s="680"/>
      <c r="CJ24" s="680"/>
      <c r="CK24" s="680"/>
      <c r="CL24" s="680"/>
      <c r="CM24" s="680"/>
      <c r="CN24" s="680"/>
      <c r="CO24" s="680"/>
      <c r="CP24" s="680"/>
      <c r="CQ24" s="681"/>
      <c r="CR24" s="676">
        <v>11596320</v>
      </c>
      <c r="CS24" s="677"/>
      <c r="CT24" s="677"/>
      <c r="CU24" s="677"/>
      <c r="CV24" s="677"/>
      <c r="CW24" s="677"/>
      <c r="CX24" s="677"/>
      <c r="CY24" s="702"/>
      <c r="CZ24" s="703">
        <v>42.6</v>
      </c>
      <c r="DA24" s="685"/>
      <c r="DB24" s="685"/>
      <c r="DC24" s="705"/>
      <c r="DD24" s="701">
        <v>8304335</v>
      </c>
      <c r="DE24" s="677"/>
      <c r="DF24" s="677"/>
      <c r="DG24" s="677"/>
      <c r="DH24" s="677"/>
      <c r="DI24" s="677"/>
      <c r="DJ24" s="677"/>
      <c r="DK24" s="702"/>
      <c r="DL24" s="701">
        <v>8283145</v>
      </c>
      <c r="DM24" s="677"/>
      <c r="DN24" s="677"/>
      <c r="DO24" s="677"/>
      <c r="DP24" s="677"/>
      <c r="DQ24" s="677"/>
      <c r="DR24" s="677"/>
      <c r="DS24" s="677"/>
      <c r="DT24" s="677"/>
      <c r="DU24" s="677"/>
      <c r="DV24" s="702"/>
      <c r="DW24" s="703">
        <v>52.3</v>
      </c>
      <c r="DX24" s="685"/>
      <c r="DY24" s="685"/>
      <c r="DZ24" s="685"/>
      <c r="EA24" s="685"/>
      <c r="EB24" s="685"/>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16468467</v>
      </c>
      <c r="S25" s="622"/>
      <c r="T25" s="622"/>
      <c r="U25" s="622"/>
      <c r="V25" s="622"/>
      <c r="W25" s="622"/>
      <c r="X25" s="622"/>
      <c r="Y25" s="623"/>
      <c r="Z25" s="659">
        <v>57.6</v>
      </c>
      <c r="AA25" s="659"/>
      <c r="AB25" s="659"/>
      <c r="AC25" s="659"/>
      <c r="AD25" s="660">
        <v>15607611</v>
      </c>
      <c r="AE25" s="660"/>
      <c r="AF25" s="660"/>
      <c r="AG25" s="660"/>
      <c r="AH25" s="660"/>
      <c r="AI25" s="660"/>
      <c r="AJ25" s="660"/>
      <c r="AK25" s="660"/>
      <c r="AL25" s="624">
        <v>99.8</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250</v>
      </c>
      <c r="BH25" s="622"/>
      <c r="BI25" s="622"/>
      <c r="BJ25" s="622"/>
      <c r="BK25" s="622"/>
      <c r="BL25" s="622"/>
      <c r="BM25" s="622"/>
      <c r="BN25" s="623"/>
      <c r="BO25" s="659" t="s">
        <v>250</v>
      </c>
      <c r="BP25" s="659"/>
      <c r="BQ25" s="659"/>
      <c r="BR25" s="659"/>
      <c r="BS25" s="660" t="s">
        <v>241</v>
      </c>
      <c r="BT25" s="660"/>
      <c r="BU25" s="660"/>
      <c r="BV25" s="660"/>
      <c r="BW25" s="660"/>
      <c r="BX25" s="660"/>
      <c r="BY25" s="660"/>
      <c r="BZ25" s="660"/>
      <c r="CA25" s="660"/>
      <c r="CB25" s="698"/>
      <c r="CD25" s="618" t="s">
        <v>302</v>
      </c>
      <c r="CE25" s="619"/>
      <c r="CF25" s="619"/>
      <c r="CG25" s="619"/>
      <c r="CH25" s="619"/>
      <c r="CI25" s="619"/>
      <c r="CJ25" s="619"/>
      <c r="CK25" s="619"/>
      <c r="CL25" s="619"/>
      <c r="CM25" s="619"/>
      <c r="CN25" s="619"/>
      <c r="CO25" s="619"/>
      <c r="CP25" s="619"/>
      <c r="CQ25" s="620"/>
      <c r="CR25" s="621">
        <v>3974410</v>
      </c>
      <c r="CS25" s="634"/>
      <c r="CT25" s="634"/>
      <c r="CU25" s="634"/>
      <c r="CV25" s="634"/>
      <c r="CW25" s="634"/>
      <c r="CX25" s="634"/>
      <c r="CY25" s="635"/>
      <c r="CZ25" s="624">
        <v>14.6</v>
      </c>
      <c r="DA25" s="636"/>
      <c r="DB25" s="636"/>
      <c r="DC25" s="637"/>
      <c r="DD25" s="627">
        <v>3556199</v>
      </c>
      <c r="DE25" s="634"/>
      <c r="DF25" s="634"/>
      <c r="DG25" s="634"/>
      <c r="DH25" s="634"/>
      <c r="DI25" s="634"/>
      <c r="DJ25" s="634"/>
      <c r="DK25" s="635"/>
      <c r="DL25" s="627">
        <v>3536688</v>
      </c>
      <c r="DM25" s="634"/>
      <c r="DN25" s="634"/>
      <c r="DO25" s="634"/>
      <c r="DP25" s="634"/>
      <c r="DQ25" s="634"/>
      <c r="DR25" s="634"/>
      <c r="DS25" s="634"/>
      <c r="DT25" s="634"/>
      <c r="DU25" s="634"/>
      <c r="DV25" s="635"/>
      <c r="DW25" s="624">
        <v>22.3</v>
      </c>
      <c r="DX25" s="636"/>
      <c r="DY25" s="636"/>
      <c r="DZ25" s="636"/>
      <c r="EA25" s="636"/>
      <c r="EB25" s="636"/>
      <c r="EC25" s="648"/>
    </row>
    <row r="26" spans="2:133" ht="11.25" customHeight="1" x14ac:dyDescent="0.15">
      <c r="B26" s="618" t="s">
        <v>303</v>
      </c>
      <c r="C26" s="619"/>
      <c r="D26" s="619"/>
      <c r="E26" s="619"/>
      <c r="F26" s="619"/>
      <c r="G26" s="619"/>
      <c r="H26" s="619"/>
      <c r="I26" s="619"/>
      <c r="J26" s="619"/>
      <c r="K26" s="619"/>
      <c r="L26" s="619"/>
      <c r="M26" s="619"/>
      <c r="N26" s="619"/>
      <c r="O26" s="619"/>
      <c r="P26" s="619"/>
      <c r="Q26" s="620"/>
      <c r="R26" s="621">
        <v>5835</v>
      </c>
      <c r="S26" s="622"/>
      <c r="T26" s="622"/>
      <c r="U26" s="622"/>
      <c r="V26" s="622"/>
      <c r="W26" s="622"/>
      <c r="X26" s="622"/>
      <c r="Y26" s="623"/>
      <c r="Z26" s="659">
        <v>0</v>
      </c>
      <c r="AA26" s="659"/>
      <c r="AB26" s="659"/>
      <c r="AC26" s="659"/>
      <c r="AD26" s="660">
        <v>5835</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241</v>
      </c>
      <c r="BH26" s="622"/>
      <c r="BI26" s="622"/>
      <c r="BJ26" s="622"/>
      <c r="BK26" s="622"/>
      <c r="BL26" s="622"/>
      <c r="BM26" s="622"/>
      <c r="BN26" s="623"/>
      <c r="BO26" s="659" t="s">
        <v>250</v>
      </c>
      <c r="BP26" s="659"/>
      <c r="BQ26" s="659"/>
      <c r="BR26" s="659"/>
      <c r="BS26" s="660" t="s">
        <v>241</v>
      </c>
      <c r="BT26" s="660"/>
      <c r="BU26" s="660"/>
      <c r="BV26" s="660"/>
      <c r="BW26" s="660"/>
      <c r="BX26" s="660"/>
      <c r="BY26" s="660"/>
      <c r="BZ26" s="660"/>
      <c r="CA26" s="660"/>
      <c r="CB26" s="698"/>
      <c r="CD26" s="618" t="s">
        <v>305</v>
      </c>
      <c r="CE26" s="619"/>
      <c r="CF26" s="619"/>
      <c r="CG26" s="619"/>
      <c r="CH26" s="619"/>
      <c r="CI26" s="619"/>
      <c r="CJ26" s="619"/>
      <c r="CK26" s="619"/>
      <c r="CL26" s="619"/>
      <c r="CM26" s="619"/>
      <c r="CN26" s="619"/>
      <c r="CO26" s="619"/>
      <c r="CP26" s="619"/>
      <c r="CQ26" s="620"/>
      <c r="CR26" s="621">
        <v>2117206</v>
      </c>
      <c r="CS26" s="622"/>
      <c r="CT26" s="622"/>
      <c r="CU26" s="622"/>
      <c r="CV26" s="622"/>
      <c r="CW26" s="622"/>
      <c r="CX26" s="622"/>
      <c r="CY26" s="623"/>
      <c r="CZ26" s="624">
        <v>7.8</v>
      </c>
      <c r="DA26" s="636"/>
      <c r="DB26" s="636"/>
      <c r="DC26" s="637"/>
      <c r="DD26" s="627">
        <v>1887209</v>
      </c>
      <c r="DE26" s="622"/>
      <c r="DF26" s="622"/>
      <c r="DG26" s="622"/>
      <c r="DH26" s="622"/>
      <c r="DI26" s="622"/>
      <c r="DJ26" s="622"/>
      <c r="DK26" s="623"/>
      <c r="DL26" s="627" t="s">
        <v>241</v>
      </c>
      <c r="DM26" s="622"/>
      <c r="DN26" s="622"/>
      <c r="DO26" s="622"/>
      <c r="DP26" s="622"/>
      <c r="DQ26" s="622"/>
      <c r="DR26" s="622"/>
      <c r="DS26" s="622"/>
      <c r="DT26" s="622"/>
      <c r="DU26" s="622"/>
      <c r="DV26" s="623"/>
      <c r="DW26" s="624" t="s">
        <v>250</v>
      </c>
      <c r="DX26" s="636"/>
      <c r="DY26" s="636"/>
      <c r="DZ26" s="636"/>
      <c r="EA26" s="636"/>
      <c r="EB26" s="636"/>
      <c r="EC26" s="648"/>
    </row>
    <row r="27" spans="2:133" ht="11.25" customHeight="1" x14ac:dyDescent="0.15">
      <c r="B27" s="618" t="s">
        <v>306</v>
      </c>
      <c r="C27" s="619"/>
      <c r="D27" s="619"/>
      <c r="E27" s="619"/>
      <c r="F27" s="619"/>
      <c r="G27" s="619"/>
      <c r="H27" s="619"/>
      <c r="I27" s="619"/>
      <c r="J27" s="619"/>
      <c r="K27" s="619"/>
      <c r="L27" s="619"/>
      <c r="M27" s="619"/>
      <c r="N27" s="619"/>
      <c r="O27" s="619"/>
      <c r="P27" s="619"/>
      <c r="Q27" s="620"/>
      <c r="R27" s="621">
        <v>369907</v>
      </c>
      <c r="S27" s="622"/>
      <c r="T27" s="622"/>
      <c r="U27" s="622"/>
      <c r="V27" s="622"/>
      <c r="W27" s="622"/>
      <c r="X27" s="622"/>
      <c r="Y27" s="623"/>
      <c r="Z27" s="659">
        <v>1.3</v>
      </c>
      <c r="AA27" s="659"/>
      <c r="AB27" s="659"/>
      <c r="AC27" s="659"/>
      <c r="AD27" s="660" t="s">
        <v>250</v>
      </c>
      <c r="AE27" s="660"/>
      <c r="AF27" s="660"/>
      <c r="AG27" s="660"/>
      <c r="AH27" s="660"/>
      <c r="AI27" s="660"/>
      <c r="AJ27" s="660"/>
      <c r="AK27" s="660"/>
      <c r="AL27" s="624" t="s">
        <v>250</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5424668</v>
      </c>
      <c r="BH27" s="622"/>
      <c r="BI27" s="622"/>
      <c r="BJ27" s="622"/>
      <c r="BK27" s="622"/>
      <c r="BL27" s="622"/>
      <c r="BM27" s="622"/>
      <c r="BN27" s="623"/>
      <c r="BO27" s="659">
        <v>100</v>
      </c>
      <c r="BP27" s="659"/>
      <c r="BQ27" s="659"/>
      <c r="BR27" s="659"/>
      <c r="BS27" s="660">
        <v>134608</v>
      </c>
      <c r="BT27" s="660"/>
      <c r="BU27" s="660"/>
      <c r="BV27" s="660"/>
      <c r="BW27" s="660"/>
      <c r="BX27" s="660"/>
      <c r="BY27" s="660"/>
      <c r="BZ27" s="660"/>
      <c r="CA27" s="660"/>
      <c r="CB27" s="698"/>
      <c r="CD27" s="618" t="s">
        <v>308</v>
      </c>
      <c r="CE27" s="619"/>
      <c r="CF27" s="619"/>
      <c r="CG27" s="619"/>
      <c r="CH27" s="619"/>
      <c r="CI27" s="619"/>
      <c r="CJ27" s="619"/>
      <c r="CK27" s="619"/>
      <c r="CL27" s="619"/>
      <c r="CM27" s="619"/>
      <c r="CN27" s="619"/>
      <c r="CO27" s="619"/>
      <c r="CP27" s="619"/>
      <c r="CQ27" s="620"/>
      <c r="CR27" s="621">
        <v>3998163</v>
      </c>
      <c r="CS27" s="634"/>
      <c r="CT27" s="634"/>
      <c r="CU27" s="634"/>
      <c r="CV27" s="634"/>
      <c r="CW27" s="634"/>
      <c r="CX27" s="634"/>
      <c r="CY27" s="635"/>
      <c r="CZ27" s="624">
        <v>14.7</v>
      </c>
      <c r="DA27" s="636"/>
      <c r="DB27" s="636"/>
      <c r="DC27" s="637"/>
      <c r="DD27" s="627">
        <v>1173304</v>
      </c>
      <c r="DE27" s="634"/>
      <c r="DF27" s="634"/>
      <c r="DG27" s="634"/>
      <c r="DH27" s="634"/>
      <c r="DI27" s="634"/>
      <c r="DJ27" s="634"/>
      <c r="DK27" s="635"/>
      <c r="DL27" s="627">
        <v>1171625</v>
      </c>
      <c r="DM27" s="634"/>
      <c r="DN27" s="634"/>
      <c r="DO27" s="634"/>
      <c r="DP27" s="634"/>
      <c r="DQ27" s="634"/>
      <c r="DR27" s="634"/>
      <c r="DS27" s="634"/>
      <c r="DT27" s="634"/>
      <c r="DU27" s="634"/>
      <c r="DV27" s="635"/>
      <c r="DW27" s="624">
        <v>7.4</v>
      </c>
      <c r="DX27" s="636"/>
      <c r="DY27" s="636"/>
      <c r="DZ27" s="636"/>
      <c r="EA27" s="636"/>
      <c r="EB27" s="636"/>
      <c r="EC27" s="648"/>
    </row>
    <row r="28" spans="2:133" ht="11.25" customHeight="1" x14ac:dyDescent="0.15">
      <c r="B28" s="618" t="s">
        <v>309</v>
      </c>
      <c r="C28" s="619"/>
      <c r="D28" s="619"/>
      <c r="E28" s="619"/>
      <c r="F28" s="619"/>
      <c r="G28" s="619"/>
      <c r="H28" s="619"/>
      <c r="I28" s="619"/>
      <c r="J28" s="619"/>
      <c r="K28" s="619"/>
      <c r="L28" s="619"/>
      <c r="M28" s="619"/>
      <c r="N28" s="619"/>
      <c r="O28" s="619"/>
      <c r="P28" s="619"/>
      <c r="Q28" s="620"/>
      <c r="R28" s="621">
        <v>227024</v>
      </c>
      <c r="S28" s="622"/>
      <c r="T28" s="622"/>
      <c r="U28" s="622"/>
      <c r="V28" s="622"/>
      <c r="W28" s="622"/>
      <c r="X28" s="622"/>
      <c r="Y28" s="623"/>
      <c r="Z28" s="659">
        <v>0.8</v>
      </c>
      <c r="AA28" s="659"/>
      <c r="AB28" s="659"/>
      <c r="AC28" s="659"/>
      <c r="AD28" s="660">
        <v>8376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3623747</v>
      </c>
      <c r="CS28" s="622"/>
      <c r="CT28" s="622"/>
      <c r="CU28" s="622"/>
      <c r="CV28" s="622"/>
      <c r="CW28" s="622"/>
      <c r="CX28" s="622"/>
      <c r="CY28" s="623"/>
      <c r="CZ28" s="624">
        <v>13.3</v>
      </c>
      <c r="DA28" s="636"/>
      <c r="DB28" s="636"/>
      <c r="DC28" s="637"/>
      <c r="DD28" s="627">
        <v>3574832</v>
      </c>
      <c r="DE28" s="622"/>
      <c r="DF28" s="622"/>
      <c r="DG28" s="622"/>
      <c r="DH28" s="622"/>
      <c r="DI28" s="622"/>
      <c r="DJ28" s="622"/>
      <c r="DK28" s="623"/>
      <c r="DL28" s="627">
        <v>3574832</v>
      </c>
      <c r="DM28" s="622"/>
      <c r="DN28" s="622"/>
      <c r="DO28" s="622"/>
      <c r="DP28" s="622"/>
      <c r="DQ28" s="622"/>
      <c r="DR28" s="622"/>
      <c r="DS28" s="622"/>
      <c r="DT28" s="622"/>
      <c r="DU28" s="622"/>
      <c r="DV28" s="623"/>
      <c r="DW28" s="624">
        <v>22.6</v>
      </c>
      <c r="DX28" s="636"/>
      <c r="DY28" s="636"/>
      <c r="DZ28" s="636"/>
      <c r="EA28" s="636"/>
      <c r="EB28" s="636"/>
      <c r="EC28" s="648"/>
    </row>
    <row r="29" spans="2:133" ht="11.25" customHeight="1" x14ac:dyDescent="0.15">
      <c r="B29" s="618" t="s">
        <v>311</v>
      </c>
      <c r="C29" s="619"/>
      <c r="D29" s="619"/>
      <c r="E29" s="619"/>
      <c r="F29" s="619"/>
      <c r="G29" s="619"/>
      <c r="H29" s="619"/>
      <c r="I29" s="619"/>
      <c r="J29" s="619"/>
      <c r="K29" s="619"/>
      <c r="L29" s="619"/>
      <c r="M29" s="619"/>
      <c r="N29" s="619"/>
      <c r="O29" s="619"/>
      <c r="P29" s="619"/>
      <c r="Q29" s="620"/>
      <c r="R29" s="621">
        <v>150078</v>
      </c>
      <c r="S29" s="622"/>
      <c r="T29" s="622"/>
      <c r="U29" s="622"/>
      <c r="V29" s="622"/>
      <c r="W29" s="622"/>
      <c r="X29" s="622"/>
      <c r="Y29" s="623"/>
      <c r="Z29" s="659">
        <v>0.5</v>
      </c>
      <c r="AA29" s="659"/>
      <c r="AB29" s="659"/>
      <c r="AC29" s="659"/>
      <c r="AD29" s="660" t="s">
        <v>250</v>
      </c>
      <c r="AE29" s="660"/>
      <c r="AF29" s="660"/>
      <c r="AG29" s="660"/>
      <c r="AH29" s="660"/>
      <c r="AI29" s="660"/>
      <c r="AJ29" s="660"/>
      <c r="AK29" s="660"/>
      <c r="AL29" s="624" t="s">
        <v>241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312</v>
      </c>
      <c r="CE29" s="641"/>
      <c r="CF29" s="618" t="s">
        <v>313</v>
      </c>
      <c r="CG29" s="619"/>
      <c r="CH29" s="619"/>
      <c r="CI29" s="619"/>
      <c r="CJ29" s="619"/>
      <c r="CK29" s="619"/>
      <c r="CL29" s="619"/>
      <c r="CM29" s="619"/>
      <c r="CN29" s="619"/>
      <c r="CO29" s="619"/>
      <c r="CP29" s="619"/>
      <c r="CQ29" s="620"/>
      <c r="CR29" s="621">
        <v>3623535</v>
      </c>
      <c r="CS29" s="634"/>
      <c r="CT29" s="634"/>
      <c r="CU29" s="634"/>
      <c r="CV29" s="634"/>
      <c r="CW29" s="634"/>
      <c r="CX29" s="634"/>
      <c r="CY29" s="635"/>
      <c r="CZ29" s="624">
        <v>13.3</v>
      </c>
      <c r="DA29" s="636"/>
      <c r="DB29" s="636"/>
      <c r="DC29" s="637"/>
      <c r="DD29" s="627">
        <v>3574620</v>
      </c>
      <c r="DE29" s="634"/>
      <c r="DF29" s="634"/>
      <c r="DG29" s="634"/>
      <c r="DH29" s="634"/>
      <c r="DI29" s="634"/>
      <c r="DJ29" s="634"/>
      <c r="DK29" s="635"/>
      <c r="DL29" s="627">
        <v>3574620</v>
      </c>
      <c r="DM29" s="634"/>
      <c r="DN29" s="634"/>
      <c r="DO29" s="634"/>
      <c r="DP29" s="634"/>
      <c r="DQ29" s="634"/>
      <c r="DR29" s="634"/>
      <c r="DS29" s="634"/>
      <c r="DT29" s="634"/>
      <c r="DU29" s="634"/>
      <c r="DV29" s="635"/>
      <c r="DW29" s="624">
        <v>22.6</v>
      </c>
      <c r="DX29" s="636"/>
      <c r="DY29" s="636"/>
      <c r="DZ29" s="636"/>
      <c r="EA29" s="636"/>
      <c r="EB29" s="636"/>
      <c r="EC29" s="648"/>
    </row>
    <row r="30" spans="2:133" ht="11.25" customHeight="1" x14ac:dyDescent="0.15">
      <c r="B30" s="618" t="s">
        <v>314</v>
      </c>
      <c r="C30" s="619"/>
      <c r="D30" s="619"/>
      <c r="E30" s="619"/>
      <c r="F30" s="619"/>
      <c r="G30" s="619"/>
      <c r="H30" s="619"/>
      <c r="I30" s="619"/>
      <c r="J30" s="619"/>
      <c r="K30" s="619"/>
      <c r="L30" s="619"/>
      <c r="M30" s="619"/>
      <c r="N30" s="619"/>
      <c r="O30" s="619"/>
      <c r="P30" s="619"/>
      <c r="Q30" s="620"/>
      <c r="R30" s="621">
        <v>3626484</v>
      </c>
      <c r="S30" s="622"/>
      <c r="T30" s="622"/>
      <c r="U30" s="622"/>
      <c r="V30" s="622"/>
      <c r="W30" s="622"/>
      <c r="X30" s="622"/>
      <c r="Y30" s="623"/>
      <c r="Z30" s="659">
        <v>12.7</v>
      </c>
      <c r="AA30" s="659"/>
      <c r="AB30" s="659"/>
      <c r="AC30" s="659"/>
      <c r="AD30" s="660" t="s">
        <v>241</v>
      </c>
      <c r="AE30" s="660"/>
      <c r="AF30" s="660"/>
      <c r="AG30" s="660"/>
      <c r="AH30" s="660"/>
      <c r="AI30" s="660"/>
      <c r="AJ30" s="660"/>
      <c r="AK30" s="660"/>
      <c r="AL30" s="624" t="s">
        <v>250</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315</v>
      </c>
      <c r="BH30" s="696"/>
      <c r="BI30" s="696"/>
      <c r="BJ30" s="696"/>
      <c r="BK30" s="696"/>
      <c r="BL30" s="696"/>
      <c r="BM30" s="696"/>
      <c r="BN30" s="696"/>
      <c r="BO30" s="696"/>
      <c r="BP30" s="696"/>
      <c r="BQ30" s="697"/>
      <c r="BR30" s="673"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3555518</v>
      </c>
      <c r="CS30" s="622"/>
      <c r="CT30" s="622"/>
      <c r="CU30" s="622"/>
      <c r="CV30" s="622"/>
      <c r="CW30" s="622"/>
      <c r="CX30" s="622"/>
      <c r="CY30" s="623"/>
      <c r="CZ30" s="624">
        <v>13.1</v>
      </c>
      <c r="DA30" s="636"/>
      <c r="DB30" s="636"/>
      <c r="DC30" s="637"/>
      <c r="DD30" s="627">
        <v>3510516</v>
      </c>
      <c r="DE30" s="622"/>
      <c r="DF30" s="622"/>
      <c r="DG30" s="622"/>
      <c r="DH30" s="622"/>
      <c r="DI30" s="622"/>
      <c r="DJ30" s="622"/>
      <c r="DK30" s="623"/>
      <c r="DL30" s="627">
        <v>3510516</v>
      </c>
      <c r="DM30" s="622"/>
      <c r="DN30" s="622"/>
      <c r="DO30" s="622"/>
      <c r="DP30" s="622"/>
      <c r="DQ30" s="622"/>
      <c r="DR30" s="622"/>
      <c r="DS30" s="622"/>
      <c r="DT30" s="622"/>
      <c r="DU30" s="622"/>
      <c r="DV30" s="623"/>
      <c r="DW30" s="624">
        <v>22.2</v>
      </c>
      <c r="DX30" s="636"/>
      <c r="DY30" s="636"/>
      <c r="DZ30" s="636"/>
      <c r="EA30" s="636"/>
      <c r="EB30" s="636"/>
      <c r="EC30" s="648"/>
    </row>
    <row r="31" spans="2:133" ht="11.25" customHeight="1" x14ac:dyDescent="0.15">
      <c r="B31" s="688" t="s">
        <v>318</v>
      </c>
      <c r="C31" s="689"/>
      <c r="D31" s="689"/>
      <c r="E31" s="689"/>
      <c r="F31" s="689"/>
      <c r="G31" s="689"/>
      <c r="H31" s="689"/>
      <c r="I31" s="689"/>
      <c r="J31" s="689"/>
      <c r="K31" s="689"/>
      <c r="L31" s="689"/>
      <c r="M31" s="689"/>
      <c r="N31" s="689"/>
      <c r="O31" s="689"/>
      <c r="P31" s="689"/>
      <c r="Q31" s="690"/>
      <c r="R31" s="621" t="s">
        <v>241</v>
      </c>
      <c r="S31" s="622"/>
      <c r="T31" s="622"/>
      <c r="U31" s="622"/>
      <c r="V31" s="622"/>
      <c r="W31" s="622"/>
      <c r="X31" s="622"/>
      <c r="Y31" s="623"/>
      <c r="Z31" s="659" t="s">
        <v>241</v>
      </c>
      <c r="AA31" s="659"/>
      <c r="AB31" s="659"/>
      <c r="AC31" s="659"/>
      <c r="AD31" s="660" t="s">
        <v>241</v>
      </c>
      <c r="AE31" s="660"/>
      <c r="AF31" s="660"/>
      <c r="AG31" s="660"/>
      <c r="AH31" s="660"/>
      <c r="AI31" s="660"/>
      <c r="AJ31" s="660"/>
      <c r="AK31" s="660"/>
      <c r="AL31" s="624" t="s">
        <v>250</v>
      </c>
      <c r="AM31" s="625"/>
      <c r="AN31" s="625"/>
      <c r="AO31" s="661"/>
      <c r="AP31" s="691" t="s">
        <v>319</v>
      </c>
      <c r="AQ31" s="692"/>
      <c r="AR31" s="692"/>
      <c r="AS31" s="692"/>
      <c r="AT31" s="693" t="s">
        <v>320</v>
      </c>
      <c r="AU31" s="218"/>
      <c r="AV31" s="218"/>
      <c r="AW31" s="218"/>
      <c r="AX31" s="679" t="s">
        <v>193</v>
      </c>
      <c r="AY31" s="680"/>
      <c r="AZ31" s="680"/>
      <c r="BA31" s="680"/>
      <c r="BB31" s="680"/>
      <c r="BC31" s="680"/>
      <c r="BD31" s="680"/>
      <c r="BE31" s="680"/>
      <c r="BF31" s="681"/>
      <c r="BG31" s="683">
        <v>99.1</v>
      </c>
      <c r="BH31" s="684"/>
      <c r="BI31" s="684"/>
      <c r="BJ31" s="684"/>
      <c r="BK31" s="684"/>
      <c r="BL31" s="684"/>
      <c r="BM31" s="685">
        <v>97.5</v>
      </c>
      <c r="BN31" s="684"/>
      <c r="BO31" s="684"/>
      <c r="BP31" s="684"/>
      <c r="BQ31" s="686"/>
      <c r="BR31" s="683">
        <v>99.1</v>
      </c>
      <c r="BS31" s="684"/>
      <c r="BT31" s="684"/>
      <c r="BU31" s="684"/>
      <c r="BV31" s="684"/>
      <c r="BW31" s="684"/>
      <c r="BX31" s="685">
        <v>97.3</v>
      </c>
      <c r="BY31" s="684"/>
      <c r="BZ31" s="684"/>
      <c r="CA31" s="684"/>
      <c r="CB31" s="686"/>
      <c r="CD31" s="642"/>
      <c r="CE31" s="643"/>
      <c r="CF31" s="618" t="s">
        <v>321</v>
      </c>
      <c r="CG31" s="619"/>
      <c r="CH31" s="619"/>
      <c r="CI31" s="619"/>
      <c r="CJ31" s="619"/>
      <c r="CK31" s="619"/>
      <c r="CL31" s="619"/>
      <c r="CM31" s="619"/>
      <c r="CN31" s="619"/>
      <c r="CO31" s="619"/>
      <c r="CP31" s="619"/>
      <c r="CQ31" s="620"/>
      <c r="CR31" s="621">
        <v>68017</v>
      </c>
      <c r="CS31" s="634"/>
      <c r="CT31" s="634"/>
      <c r="CU31" s="634"/>
      <c r="CV31" s="634"/>
      <c r="CW31" s="634"/>
      <c r="CX31" s="634"/>
      <c r="CY31" s="635"/>
      <c r="CZ31" s="624">
        <v>0.2</v>
      </c>
      <c r="DA31" s="636"/>
      <c r="DB31" s="636"/>
      <c r="DC31" s="637"/>
      <c r="DD31" s="627">
        <v>64104</v>
      </c>
      <c r="DE31" s="634"/>
      <c r="DF31" s="634"/>
      <c r="DG31" s="634"/>
      <c r="DH31" s="634"/>
      <c r="DI31" s="634"/>
      <c r="DJ31" s="634"/>
      <c r="DK31" s="635"/>
      <c r="DL31" s="627">
        <v>64104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322</v>
      </c>
      <c r="C32" s="619"/>
      <c r="D32" s="619"/>
      <c r="E32" s="619"/>
      <c r="F32" s="619"/>
      <c r="G32" s="619"/>
      <c r="H32" s="619"/>
      <c r="I32" s="619"/>
      <c r="J32" s="619"/>
      <c r="K32" s="619"/>
      <c r="L32" s="619"/>
      <c r="M32" s="619"/>
      <c r="N32" s="619"/>
      <c r="O32" s="619"/>
      <c r="P32" s="619"/>
      <c r="Q32" s="620"/>
      <c r="R32" s="621">
        <v>1487632</v>
      </c>
      <c r="S32" s="622"/>
      <c r="T32" s="622"/>
      <c r="U32" s="622"/>
      <c r="V32" s="622"/>
      <c r="W32" s="622"/>
      <c r="X32" s="622"/>
      <c r="Y32" s="623"/>
      <c r="Z32" s="659">
        <v>5.2</v>
      </c>
      <c r="AA32" s="659"/>
      <c r="AB32" s="659"/>
      <c r="AC32" s="659"/>
      <c r="AD32" s="660" t="s">
        <v>250</v>
      </c>
      <c r="AE32" s="660"/>
      <c r="AF32" s="660"/>
      <c r="AG32" s="660"/>
      <c r="AH32" s="660"/>
      <c r="AI32" s="660"/>
      <c r="AJ32" s="660"/>
      <c r="AK32" s="660"/>
      <c r="AL32" s="624" t="s">
        <v>250</v>
      </c>
      <c r="AM32" s="625"/>
      <c r="AN32" s="625"/>
      <c r="AO32" s="661"/>
      <c r="AP32" s="662"/>
      <c r="AQ32" s="663"/>
      <c r="AR32" s="663"/>
      <c r="AS32" s="663"/>
      <c r="AT32" s="694"/>
      <c r="AU32" s="214" t="s">
        <v>323</v>
      </c>
      <c r="AX32" s="618" t="s">
        <v>324</v>
      </c>
      <c r="AY32" s="619"/>
      <c r="AZ32" s="619"/>
      <c r="BA32" s="619"/>
      <c r="BB32" s="619"/>
      <c r="BC32" s="619"/>
      <c r="BD32" s="619"/>
      <c r="BE32" s="619"/>
      <c r="BF32" s="620"/>
      <c r="BG32" s="687">
        <v>99.2</v>
      </c>
      <c r="BH32" s="634"/>
      <c r="BI32" s="634"/>
      <c r="BJ32" s="634"/>
      <c r="BK32" s="634"/>
      <c r="BL32" s="634"/>
      <c r="BM32" s="625">
        <v>98</v>
      </c>
      <c r="BN32" s="634"/>
      <c r="BO32" s="634"/>
      <c r="BP32" s="634"/>
      <c r="BQ32" s="657"/>
      <c r="BR32" s="687">
        <v>99.3</v>
      </c>
      <c r="BS32" s="634"/>
      <c r="BT32" s="634"/>
      <c r="BU32" s="634"/>
      <c r="BV32" s="634"/>
      <c r="BW32" s="634"/>
      <c r="BX32" s="625">
        <v>97.9</v>
      </c>
      <c r="BY32" s="634"/>
      <c r="BZ32" s="634"/>
      <c r="CA32" s="634"/>
      <c r="CB32" s="657"/>
      <c r="CD32" s="644"/>
      <c r="CE32" s="645"/>
      <c r="CF32" s="618" t="s">
        <v>325</v>
      </c>
      <c r="CG32" s="619"/>
      <c r="CH32" s="619"/>
      <c r="CI32" s="619"/>
      <c r="CJ32" s="619"/>
      <c r="CK32" s="619"/>
      <c r="CL32" s="619"/>
      <c r="CM32" s="619"/>
      <c r="CN32" s="619"/>
      <c r="CO32" s="619"/>
      <c r="CP32" s="619"/>
      <c r="CQ32" s="620"/>
      <c r="CR32" s="621">
        <v>212</v>
      </c>
      <c r="CS32" s="622"/>
      <c r="CT32" s="622"/>
      <c r="CU32" s="622"/>
      <c r="CV32" s="622"/>
      <c r="CW32" s="622"/>
      <c r="CX32" s="622"/>
      <c r="CY32" s="623"/>
      <c r="CZ32" s="624">
        <v>0</v>
      </c>
      <c r="DA32" s="636"/>
      <c r="DB32" s="636"/>
      <c r="DC32" s="637"/>
      <c r="DD32" s="627">
        <v>212</v>
      </c>
      <c r="DE32" s="622"/>
      <c r="DF32" s="622"/>
      <c r="DG32" s="622"/>
      <c r="DH32" s="622"/>
      <c r="DI32" s="622"/>
      <c r="DJ32" s="622"/>
      <c r="DK32" s="623"/>
      <c r="DL32" s="627">
        <v>212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326</v>
      </c>
      <c r="C33" s="619"/>
      <c r="D33" s="619"/>
      <c r="E33" s="619"/>
      <c r="F33" s="619"/>
      <c r="G33" s="619"/>
      <c r="H33" s="619"/>
      <c r="I33" s="619"/>
      <c r="J33" s="619"/>
      <c r="K33" s="619"/>
      <c r="L33" s="619"/>
      <c r="M33" s="619"/>
      <c r="N33" s="619"/>
      <c r="O33" s="619"/>
      <c r="P33" s="619"/>
      <c r="Q33" s="620"/>
      <c r="R33" s="621">
        <v>173324</v>
      </c>
      <c r="S33" s="622"/>
      <c r="T33" s="622"/>
      <c r="U33" s="622"/>
      <c r="V33" s="622"/>
      <c r="W33" s="622"/>
      <c r="X33" s="622"/>
      <c r="Y33" s="623"/>
      <c r="Z33" s="659">
        <v>0.6</v>
      </c>
      <c r="AA33" s="659"/>
      <c r="AB33" s="659"/>
      <c r="AC33" s="659"/>
      <c r="AD33" s="660">
        <v>24707</v>
      </c>
      <c r="AE33" s="660"/>
      <c r="AF33" s="660"/>
      <c r="AG33" s="660"/>
      <c r="AH33" s="660"/>
      <c r="AI33" s="660"/>
      <c r="AJ33" s="660"/>
      <c r="AK33" s="660"/>
      <c r="AL33" s="624">
        <v>0.2</v>
      </c>
      <c r="AM33" s="625"/>
      <c r="AN33" s="625"/>
      <c r="AO33" s="661"/>
      <c r="AP33" s="664"/>
      <c r="AQ33" s="665"/>
      <c r="AR33" s="665"/>
      <c r="AS33" s="665"/>
      <c r="AT33" s="695"/>
      <c r="AU33" s="219"/>
      <c r="AV33" s="219"/>
      <c r="AW33" s="219"/>
      <c r="AX33" s="602" t="s">
        <v>327</v>
      </c>
      <c r="AY33" s="603"/>
      <c r="AZ33" s="603"/>
      <c r="BA33" s="603"/>
      <c r="BB33" s="603"/>
      <c r="BC33" s="603"/>
      <c r="BD33" s="603"/>
      <c r="BE33" s="603"/>
      <c r="BF33" s="604"/>
      <c r="BG33" s="682">
        <v>98.9</v>
      </c>
      <c r="BH33" s="606"/>
      <c r="BI33" s="606"/>
      <c r="BJ33" s="606"/>
      <c r="BK33" s="606"/>
      <c r="BL33" s="606"/>
      <c r="BM33" s="652">
        <v>96.9</v>
      </c>
      <c r="BN33" s="606"/>
      <c r="BO33" s="606"/>
      <c r="BP33" s="606"/>
      <c r="BQ33" s="669"/>
      <c r="BR33" s="682">
        <v>98.8</v>
      </c>
      <c r="BS33" s="606"/>
      <c r="BT33" s="606"/>
      <c r="BU33" s="606"/>
      <c r="BV33" s="606"/>
      <c r="BW33" s="606"/>
      <c r="BX33" s="652">
        <v>96.6</v>
      </c>
      <c r="BY33" s="606"/>
      <c r="BZ33" s="606"/>
      <c r="CA33" s="606"/>
      <c r="CB33" s="669"/>
      <c r="CD33" s="618" t="s">
        <v>328</v>
      </c>
      <c r="CE33" s="619"/>
      <c r="CF33" s="619"/>
      <c r="CG33" s="619"/>
      <c r="CH33" s="619"/>
      <c r="CI33" s="619"/>
      <c r="CJ33" s="619"/>
      <c r="CK33" s="619"/>
      <c r="CL33" s="619"/>
      <c r="CM33" s="619"/>
      <c r="CN33" s="619"/>
      <c r="CO33" s="619"/>
      <c r="CP33" s="619"/>
      <c r="CQ33" s="620"/>
      <c r="CR33" s="621">
        <v>13231662</v>
      </c>
      <c r="CS33" s="634"/>
      <c r="CT33" s="634"/>
      <c r="CU33" s="634"/>
      <c r="CV33" s="634"/>
      <c r="CW33" s="634"/>
      <c r="CX33" s="634"/>
      <c r="CY33" s="635"/>
      <c r="CZ33" s="624">
        <v>48.6</v>
      </c>
      <c r="DA33" s="636"/>
      <c r="DB33" s="636"/>
      <c r="DC33" s="637"/>
      <c r="DD33" s="627">
        <v>10013804</v>
      </c>
      <c r="DE33" s="634"/>
      <c r="DF33" s="634"/>
      <c r="DG33" s="634"/>
      <c r="DH33" s="634"/>
      <c r="DI33" s="634"/>
      <c r="DJ33" s="634"/>
      <c r="DK33" s="635"/>
      <c r="DL33" s="627">
        <v>6998083</v>
      </c>
      <c r="DM33" s="634"/>
      <c r="DN33" s="634"/>
      <c r="DO33" s="634"/>
      <c r="DP33" s="634"/>
      <c r="DQ33" s="634"/>
      <c r="DR33" s="634"/>
      <c r="DS33" s="634"/>
      <c r="DT33" s="634"/>
      <c r="DU33" s="634"/>
      <c r="DV33" s="635"/>
      <c r="DW33" s="624">
        <v>44.2</v>
      </c>
      <c r="DX33" s="636"/>
      <c r="DY33" s="636"/>
      <c r="DZ33" s="636"/>
      <c r="EA33" s="636"/>
      <c r="EB33" s="636"/>
      <c r="EC33" s="648"/>
    </row>
    <row r="34" spans="2:133" ht="11.25" customHeight="1" x14ac:dyDescent="0.15">
      <c r="B34" s="618" t="s">
        <v>329</v>
      </c>
      <c r="C34" s="619"/>
      <c r="D34" s="619"/>
      <c r="E34" s="619"/>
      <c r="F34" s="619"/>
      <c r="G34" s="619"/>
      <c r="H34" s="619"/>
      <c r="I34" s="619"/>
      <c r="J34" s="619"/>
      <c r="K34" s="619"/>
      <c r="L34" s="619"/>
      <c r="M34" s="619"/>
      <c r="N34" s="619"/>
      <c r="O34" s="619"/>
      <c r="P34" s="619"/>
      <c r="Q34" s="620"/>
      <c r="R34" s="621">
        <v>483363</v>
      </c>
      <c r="S34" s="622"/>
      <c r="T34" s="622"/>
      <c r="U34" s="622"/>
      <c r="V34" s="622"/>
      <c r="W34" s="622"/>
      <c r="X34" s="622"/>
      <c r="Y34" s="623"/>
      <c r="Z34" s="659">
        <v>1.7</v>
      </c>
      <c r="AA34" s="659"/>
      <c r="AB34" s="659"/>
      <c r="AC34" s="659"/>
      <c r="AD34" s="660" t="s">
        <v>241</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3302215</v>
      </c>
      <c r="CS34" s="622"/>
      <c r="CT34" s="622"/>
      <c r="CU34" s="622"/>
      <c r="CV34" s="622"/>
      <c r="CW34" s="622"/>
      <c r="CX34" s="622"/>
      <c r="CY34" s="623"/>
      <c r="CZ34" s="624">
        <v>12.1</v>
      </c>
      <c r="DA34" s="636"/>
      <c r="DB34" s="636"/>
      <c r="DC34" s="637"/>
      <c r="DD34" s="627">
        <v>2337572</v>
      </c>
      <c r="DE34" s="622"/>
      <c r="DF34" s="622"/>
      <c r="DG34" s="622"/>
      <c r="DH34" s="622"/>
      <c r="DI34" s="622"/>
      <c r="DJ34" s="622"/>
      <c r="DK34" s="623"/>
      <c r="DL34" s="627">
        <v>2019564</v>
      </c>
      <c r="DM34" s="622"/>
      <c r="DN34" s="622"/>
      <c r="DO34" s="622"/>
      <c r="DP34" s="622"/>
      <c r="DQ34" s="622"/>
      <c r="DR34" s="622"/>
      <c r="DS34" s="622"/>
      <c r="DT34" s="622"/>
      <c r="DU34" s="622"/>
      <c r="DV34" s="623"/>
      <c r="DW34" s="624">
        <v>12.7</v>
      </c>
      <c r="DX34" s="636"/>
      <c r="DY34" s="636"/>
      <c r="DZ34" s="636"/>
      <c r="EA34" s="636"/>
      <c r="EB34" s="636"/>
      <c r="EC34" s="648"/>
    </row>
    <row r="35" spans="2:133" ht="11.25" customHeight="1" x14ac:dyDescent="0.15">
      <c r="B35" s="618" t="s">
        <v>331</v>
      </c>
      <c r="C35" s="619"/>
      <c r="D35" s="619"/>
      <c r="E35" s="619"/>
      <c r="F35" s="619"/>
      <c r="G35" s="619"/>
      <c r="H35" s="619"/>
      <c r="I35" s="619"/>
      <c r="J35" s="619"/>
      <c r="K35" s="619"/>
      <c r="L35" s="619"/>
      <c r="M35" s="619"/>
      <c r="N35" s="619"/>
      <c r="O35" s="619"/>
      <c r="P35" s="619"/>
      <c r="Q35" s="620"/>
      <c r="R35" s="621">
        <v>2135427</v>
      </c>
      <c r="S35" s="622"/>
      <c r="T35" s="622"/>
      <c r="U35" s="622"/>
      <c r="V35" s="622"/>
      <c r="W35" s="622"/>
      <c r="X35" s="622"/>
      <c r="Y35" s="623"/>
      <c r="Z35" s="659">
        <v>7.5</v>
      </c>
      <c r="AA35" s="659"/>
      <c r="AB35" s="659"/>
      <c r="AC35" s="659"/>
      <c r="AD35" s="660" t="s">
        <v>241</v>
      </c>
      <c r="AE35" s="660"/>
      <c r="AF35" s="660"/>
      <c r="AG35" s="660"/>
      <c r="AH35" s="660"/>
      <c r="AI35" s="660"/>
      <c r="AJ35" s="660"/>
      <c r="AK35" s="660"/>
      <c r="AL35" s="624" t="s">
        <v>241</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162886</v>
      </c>
      <c r="CS35" s="634"/>
      <c r="CT35" s="634"/>
      <c r="CU35" s="634"/>
      <c r="CV35" s="634"/>
      <c r="CW35" s="634"/>
      <c r="CX35" s="634"/>
      <c r="CY35" s="635"/>
      <c r="CZ35" s="624">
        <v>0.6</v>
      </c>
      <c r="DA35" s="636"/>
      <c r="DB35" s="636"/>
      <c r="DC35" s="637"/>
      <c r="DD35" s="627">
        <v>123545</v>
      </c>
      <c r="DE35" s="634"/>
      <c r="DF35" s="634"/>
      <c r="DG35" s="634"/>
      <c r="DH35" s="634"/>
      <c r="DI35" s="634"/>
      <c r="DJ35" s="634"/>
      <c r="DK35" s="635"/>
      <c r="DL35" s="627">
        <v>104315</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335</v>
      </c>
      <c r="C36" s="619"/>
      <c r="D36" s="619"/>
      <c r="E36" s="619"/>
      <c r="F36" s="619"/>
      <c r="G36" s="619"/>
      <c r="H36" s="619"/>
      <c r="I36" s="619"/>
      <c r="J36" s="619"/>
      <c r="K36" s="619"/>
      <c r="L36" s="619"/>
      <c r="M36" s="619"/>
      <c r="N36" s="619"/>
      <c r="O36" s="619"/>
      <c r="P36" s="619"/>
      <c r="Q36" s="620"/>
      <c r="R36" s="621">
        <v>1439302</v>
      </c>
      <c r="S36" s="622"/>
      <c r="T36" s="622"/>
      <c r="U36" s="622"/>
      <c r="V36" s="622"/>
      <c r="W36" s="622"/>
      <c r="X36" s="622"/>
      <c r="Y36" s="623"/>
      <c r="Z36" s="659">
        <v>5</v>
      </c>
      <c r="AA36" s="659"/>
      <c r="AB36" s="659"/>
      <c r="AC36" s="659"/>
      <c r="AD36" s="660" t="s">
        <v>250</v>
      </c>
      <c r="AE36" s="660"/>
      <c r="AF36" s="660"/>
      <c r="AG36" s="660"/>
      <c r="AH36" s="660"/>
      <c r="AI36" s="660"/>
      <c r="AJ36" s="660"/>
      <c r="AK36" s="660"/>
      <c r="AL36" s="624" t="s">
        <v>250</v>
      </c>
      <c r="AM36" s="625"/>
      <c r="AN36" s="625"/>
      <c r="AO36" s="661"/>
      <c r="AP36" s="222"/>
      <c r="AQ36" s="670" t="s">
        <v>336</v>
      </c>
      <c r="AR36" s="671"/>
      <c r="AS36" s="671"/>
      <c r="AT36" s="671"/>
      <c r="AU36" s="671"/>
      <c r="AV36" s="671"/>
      <c r="AW36" s="671"/>
      <c r="AX36" s="671"/>
      <c r="AY36" s="672"/>
      <c r="AZ36" s="676">
        <v>4468877</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194600</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4950358</v>
      </c>
      <c r="CS36" s="622"/>
      <c r="CT36" s="622"/>
      <c r="CU36" s="622"/>
      <c r="CV36" s="622"/>
      <c r="CW36" s="622"/>
      <c r="CX36" s="622"/>
      <c r="CY36" s="623"/>
      <c r="CZ36" s="624">
        <v>18.2</v>
      </c>
      <c r="DA36" s="636"/>
      <c r="DB36" s="636"/>
      <c r="DC36" s="637"/>
      <c r="DD36" s="627">
        <v>4200684</v>
      </c>
      <c r="DE36" s="622"/>
      <c r="DF36" s="622"/>
      <c r="DG36" s="622"/>
      <c r="DH36" s="622"/>
      <c r="DI36" s="622"/>
      <c r="DJ36" s="622"/>
      <c r="DK36" s="623"/>
      <c r="DL36" s="627">
        <v>3023263</v>
      </c>
      <c r="DM36" s="622"/>
      <c r="DN36" s="622"/>
      <c r="DO36" s="622"/>
      <c r="DP36" s="622"/>
      <c r="DQ36" s="622"/>
      <c r="DR36" s="622"/>
      <c r="DS36" s="622"/>
      <c r="DT36" s="622"/>
      <c r="DU36" s="622"/>
      <c r="DV36" s="623"/>
      <c r="DW36" s="624">
        <v>19.100000000000001</v>
      </c>
      <c r="DX36" s="636"/>
      <c r="DY36" s="636"/>
      <c r="DZ36" s="636"/>
      <c r="EA36" s="636"/>
      <c r="EB36" s="636"/>
      <c r="EC36" s="648"/>
    </row>
    <row r="37" spans="2:133" ht="11.25" customHeight="1" x14ac:dyDescent="0.15">
      <c r="B37" s="618" t="s">
        <v>339</v>
      </c>
      <c r="C37" s="619"/>
      <c r="D37" s="619"/>
      <c r="E37" s="619"/>
      <c r="F37" s="619"/>
      <c r="G37" s="619"/>
      <c r="H37" s="619"/>
      <c r="I37" s="619"/>
      <c r="J37" s="619"/>
      <c r="K37" s="619"/>
      <c r="L37" s="619"/>
      <c r="M37" s="619"/>
      <c r="N37" s="619"/>
      <c r="O37" s="619"/>
      <c r="P37" s="619"/>
      <c r="Q37" s="620"/>
      <c r="R37" s="621">
        <v>655218</v>
      </c>
      <c r="S37" s="622"/>
      <c r="T37" s="622"/>
      <c r="U37" s="622"/>
      <c r="V37" s="622"/>
      <c r="W37" s="622"/>
      <c r="X37" s="622"/>
      <c r="Y37" s="623"/>
      <c r="Z37" s="659">
        <v>2.2999999999999998</v>
      </c>
      <c r="AA37" s="659"/>
      <c r="AB37" s="659"/>
      <c r="AC37" s="659"/>
      <c r="AD37" s="660">
        <v>107</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1474000</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123243</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1553822</v>
      </c>
      <c r="CS37" s="634"/>
      <c r="CT37" s="634"/>
      <c r="CU37" s="634"/>
      <c r="CV37" s="634"/>
      <c r="CW37" s="634"/>
      <c r="CX37" s="634"/>
      <c r="CY37" s="635"/>
      <c r="CZ37" s="624">
        <v>5.7</v>
      </c>
      <c r="DA37" s="636"/>
      <c r="DB37" s="636"/>
      <c r="DC37" s="637"/>
      <c r="DD37" s="627">
        <v>1306250</v>
      </c>
      <c r="DE37" s="634"/>
      <c r="DF37" s="634"/>
      <c r="DG37" s="634"/>
      <c r="DH37" s="634"/>
      <c r="DI37" s="634"/>
      <c r="DJ37" s="634"/>
      <c r="DK37" s="635"/>
      <c r="DL37" s="627">
        <v>1279558</v>
      </c>
      <c r="DM37" s="634"/>
      <c r="DN37" s="634"/>
      <c r="DO37" s="634"/>
      <c r="DP37" s="634"/>
      <c r="DQ37" s="634"/>
      <c r="DR37" s="634"/>
      <c r="DS37" s="634"/>
      <c r="DT37" s="634"/>
      <c r="DU37" s="634"/>
      <c r="DV37" s="635"/>
      <c r="DW37" s="624">
        <v>8.1</v>
      </c>
      <c r="DX37" s="636"/>
      <c r="DY37" s="636"/>
      <c r="DZ37" s="636"/>
      <c r="EA37" s="636"/>
      <c r="EB37" s="636"/>
      <c r="EC37" s="648"/>
    </row>
    <row r="38" spans="2:133" ht="11.25" customHeight="1" x14ac:dyDescent="0.15">
      <c r="B38" s="618" t="s">
        <v>343</v>
      </c>
      <c r="C38" s="619"/>
      <c r="D38" s="619"/>
      <c r="E38" s="619"/>
      <c r="F38" s="619"/>
      <c r="G38" s="619"/>
      <c r="H38" s="619"/>
      <c r="I38" s="619"/>
      <c r="J38" s="619"/>
      <c r="K38" s="619"/>
      <c r="L38" s="619"/>
      <c r="M38" s="619"/>
      <c r="N38" s="619"/>
      <c r="O38" s="619"/>
      <c r="P38" s="619"/>
      <c r="Q38" s="620"/>
      <c r="R38" s="621">
        <v>1371183</v>
      </c>
      <c r="S38" s="622"/>
      <c r="T38" s="622"/>
      <c r="U38" s="622"/>
      <c r="V38" s="622"/>
      <c r="W38" s="622"/>
      <c r="X38" s="622"/>
      <c r="Y38" s="623"/>
      <c r="Z38" s="659">
        <v>4.8</v>
      </c>
      <c r="AA38" s="659"/>
      <c r="AB38" s="659"/>
      <c r="AC38" s="659"/>
      <c r="AD38" s="660" t="s">
        <v>250</v>
      </c>
      <c r="AE38" s="660"/>
      <c r="AF38" s="660"/>
      <c r="AG38" s="660"/>
      <c r="AH38" s="660"/>
      <c r="AI38" s="660"/>
      <c r="AJ38" s="660"/>
      <c r="AK38" s="660"/>
      <c r="AL38" s="624" t="s">
        <v>241</v>
      </c>
      <c r="AM38" s="625"/>
      <c r="AN38" s="625"/>
      <c r="AO38" s="661"/>
      <c r="AQ38" s="654" t="s">
        <v>344</v>
      </c>
      <c r="AR38" s="655"/>
      <c r="AS38" s="655"/>
      <c r="AT38" s="655"/>
      <c r="AU38" s="655"/>
      <c r="AV38" s="655"/>
      <c r="AW38" s="655"/>
      <c r="AX38" s="655"/>
      <c r="AY38" s="656"/>
      <c r="AZ38" s="621">
        <v>578495</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6273</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2370208</v>
      </c>
      <c r="CS38" s="622"/>
      <c r="CT38" s="622"/>
      <c r="CU38" s="622"/>
      <c r="CV38" s="622"/>
      <c r="CW38" s="622"/>
      <c r="CX38" s="622"/>
      <c r="CY38" s="623"/>
      <c r="CZ38" s="624">
        <v>8.6999999999999993</v>
      </c>
      <c r="DA38" s="636"/>
      <c r="DB38" s="636"/>
      <c r="DC38" s="637"/>
      <c r="DD38" s="627">
        <v>1936905</v>
      </c>
      <c r="DE38" s="622"/>
      <c r="DF38" s="622"/>
      <c r="DG38" s="622"/>
      <c r="DH38" s="622"/>
      <c r="DI38" s="622"/>
      <c r="DJ38" s="622"/>
      <c r="DK38" s="623"/>
      <c r="DL38" s="627">
        <v>1848176</v>
      </c>
      <c r="DM38" s="622"/>
      <c r="DN38" s="622"/>
      <c r="DO38" s="622"/>
      <c r="DP38" s="622"/>
      <c r="DQ38" s="622"/>
      <c r="DR38" s="622"/>
      <c r="DS38" s="622"/>
      <c r="DT38" s="622"/>
      <c r="DU38" s="622"/>
      <c r="DV38" s="623"/>
      <c r="DW38" s="624">
        <v>11.7</v>
      </c>
      <c r="DX38" s="636"/>
      <c r="DY38" s="636"/>
      <c r="DZ38" s="636"/>
      <c r="EA38" s="636"/>
      <c r="EB38" s="636"/>
      <c r="EC38" s="648"/>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250</v>
      </c>
      <c r="AA39" s="659"/>
      <c r="AB39" s="659"/>
      <c r="AC39" s="659"/>
      <c r="AD39" s="660" t="s">
        <v>250</v>
      </c>
      <c r="AE39" s="660"/>
      <c r="AF39" s="660"/>
      <c r="AG39" s="660"/>
      <c r="AH39" s="660"/>
      <c r="AI39" s="660"/>
      <c r="AJ39" s="660"/>
      <c r="AK39" s="660"/>
      <c r="AL39" s="624" t="s">
        <v>250</v>
      </c>
      <c r="AM39" s="625"/>
      <c r="AN39" s="625"/>
      <c r="AO39" s="661"/>
      <c r="AQ39" s="654" t="s">
        <v>348</v>
      </c>
      <c r="AR39" s="655"/>
      <c r="AS39" s="655"/>
      <c r="AT39" s="655"/>
      <c r="AU39" s="655"/>
      <c r="AV39" s="655"/>
      <c r="AW39" s="655"/>
      <c r="AX39" s="655"/>
      <c r="AY39" s="656"/>
      <c r="AZ39" s="621">
        <v>46174</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9348</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1348785</v>
      </c>
      <c r="CS39" s="634"/>
      <c r="CT39" s="634"/>
      <c r="CU39" s="634"/>
      <c r="CV39" s="634"/>
      <c r="CW39" s="634"/>
      <c r="CX39" s="634"/>
      <c r="CY39" s="635"/>
      <c r="CZ39" s="624">
        <v>5</v>
      </c>
      <c r="DA39" s="636"/>
      <c r="DB39" s="636"/>
      <c r="DC39" s="637"/>
      <c r="DD39" s="627">
        <v>846011</v>
      </c>
      <c r="DE39" s="634"/>
      <c r="DF39" s="634"/>
      <c r="DG39" s="634"/>
      <c r="DH39" s="634"/>
      <c r="DI39" s="634"/>
      <c r="DJ39" s="634"/>
      <c r="DK39" s="635"/>
      <c r="DL39" s="627" t="s">
        <v>241</v>
      </c>
      <c r="DM39" s="634"/>
      <c r="DN39" s="634"/>
      <c r="DO39" s="634"/>
      <c r="DP39" s="634"/>
      <c r="DQ39" s="634"/>
      <c r="DR39" s="634"/>
      <c r="DS39" s="634"/>
      <c r="DT39" s="634"/>
      <c r="DU39" s="634"/>
      <c r="DV39" s="635"/>
      <c r="DW39" s="624" t="s">
        <v>250</v>
      </c>
      <c r="DX39" s="636"/>
      <c r="DY39" s="636"/>
      <c r="DZ39" s="636"/>
      <c r="EA39" s="636"/>
      <c r="EB39" s="636"/>
      <c r="EC39" s="648"/>
    </row>
    <row r="40" spans="2:133" ht="11.25" customHeight="1" x14ac:dyDescent="0.15">
      <c r="B40" s="618" t="s">
        <v>351</v>
      </c>
      <c r="C40" s="619"/>
      <c r="D40" s="619"/>
      <c r="E40" s="619"/>
      <c r="F40" s="619"/>
      <c r="G40" s="619"/>
      <c r="H40" s="619"/>
      <c r="I40" s="619"/>
      <c r="J40" s="619"/>
      <c r="K40" s="619"/>
      <c r="L40" s="619"/>
      <c r="M40" s="619"/>
      <c r="N40" s="619"/>
      <c r="O40" s="619"/>
      <c r="P40" s="619"/>
      <c r="Q40" s="620"/>
      <c r="R40" s="621">
        <v>199983</v>
      </c>
      <c r="S40" s="622"/>
      <c r="T40" s="622"/>
      <c r="U40" s="622"/>
      <c r="V40" s="622"/>
      <c r="W40" s="622"/>
      <c r="X40" s="622"/>
      <c r="Y40" s="623"/>
      <c r="Z40" s="659">
        <v>0.7</v>
      </c>
      <c r="AA40" s="659"/>
      <c r="AB40" s="659"/>
      <c r="AC40" s="659"/>
      <c r="AD40" s="660" t="s">
        <v>241</v>
      </c>
      <c r="AE40" s="660"/>
      <c r="AF40" s="660"/>
      <c r="AG40" s="660"/>
      <c r="AH40" s="660"/>
      <c r="AI40" s="660"/>
      <c r="AJ40" s="660"/>
      <c r="AK40" s="660"/>
      <c r="AL40" s="624" t="s">
        <v>241</v>
      </c>
      <c r="AM40" s="625"/>
      <c r="AN40" s="625"/>
      <c r="AO40" s="661"/>
      <c r="AQ40" s="654" t="s">
        <v>352</v>
      </c>
      <c r="AR40" s="655"/>
      <c r="AS40" s="655"/>
      <c r="AT40" s="655"/>
      <c r="AU40" s="655"/>
      <c r="AV40" s="655"/>
      <c r="AW40" s="655"/>
      <c r="AX40" s="655"/>
      <c r="AY40" s="656"/>
      <c r="AZ40" s="621">
        <v>11500</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87</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1097210</v>
      </c>
      <c r="CS40" s="622"/>
      <c r="CT40" s="622"/>
      <c r="CU40" s="622"/>
      <c r="CV40" s="622"/>
      <c r="CW40" s="622"/>
      <c r="CX40" s="622"/>
      <c r="CY40" s="623"/>
      <c r="CZ40" s="624">
        <v>4</v>
      </c>
      <c r="DA40" s="636"/>
      <c r="DB40" s="636"/>
      <c r="DC40" s="637"/>
      <c r="DD40" s="627">
        <v>569087</v>
      </c>
      <c r="DE40" s="622"/>
      <c r="DF40" s="622"/>
      <c r="DG40" s="622"/>
      <c r="DH40" s="622"/>
      <c r="DI40" s="622"/>
      <c r="DJ40" s="622"/>
      <c r="DK40" s="623"/>
      <c r="DL40" s="627">
        <v>2765</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356</v>
      </c>
      <c r="C41" s="603"/>
      <c r="D41" s="603"/>
      <c r="E41" s="603"/>
      <c r="F41" s="603"/>
      <c r="G41" s="603"/>
      <c r="H41" s="603"/>
      <c r="I41" s="603"/>
      <c r="J41" s="603"/>
      <c r="K41" s="603"/>
      <c r="L41" s="603"/>
      <c r="M41" s="603"/>
      <c r="N41" s="603"/>
      <c r="O41" s="603"/>
      <c r="P41" s="603"/>
      <c r="Q41" s="604"/>
      <c r="R41" s="605">
        <v>28593244</v>
      </c>
      <c r="S41" s="646"/>
      <c r="T41" s="646"/>
      <c r="U41" s="646"/>
      <c r="V41" s="646"/>
      <c r="W41" s="646"/>
      <c r="X41" s="646"/>
      <c r="Y41" s="649"/>
      <c r="Z41" s="650">
        <v>100</v>
      </c>
      <c r="AA41" s="650"/>
      <c r="AB41" s="650"/>
      <c r="AC41" s="650"/>
      <c r="AD41" s="651">
        <v>15646636</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432855</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241</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250</v>
      </c>
      <c r="CS41" s="634"/>
      <c r="CT41" s="634"/>
      <c r="CU41" s="634"/>
      <c r="CV41" s="634"/>
      <c r="CW41" s="634"/>
      <c r="CX41" s="634"/>
      <c r="CY41" s="635"/>
      <c r="CZ41" s="624" t="s">
        <v>241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360</v>
      </c>
      <c r="AR42" s="667"/>
      <c r="AS42" s="667"/>
      <c r="AT42" s="667"/>
      <c r="AU42" s="667"/>
      <c r="AV42" s="667"/>
      <c r="AW42" s="667"/>
      <c r="AX42" s="667"/>
      <c r="AY42" s="668"/>
      <c r="AZ42" s="605">
        <v>1925853</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463</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2389591</v>
      </c>
      <c r="CS42" s="634"/>
      <c r="CT42" s="634"/>
      <c r="CU42" s="634"/>
      <c r="CV42" s="634"/>
      <c r="CW42" s="634"/>
      <c r="CX42" s="634"/>
      <c r="CY42" s="635"/>
      <c r="CZ42" s="624">
        <v>8.8000000000000007</v>
      </c>
      <c r="DA42" s="636"/>
      <c r="DB42" s="636"/>
      <c r="DC42" s="637"/>
      <c r="DD42" s="627">
        <v>330454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30082</v>
      </c>
      <c r="CS43" s="634"/>
      <c r="CT43" s="634"/>
      <c r="CU43" s="634"/>
      <c r="CV43" s="634"/>
      <c r="CW43" s="634"/>
      <c r="CX43" s="634"/>
      <c r="CY43" s="635"/>
      <c r="CZ43" s="624">
        <v>0.1</v>
      </c>
      <c r="DA43" s="636"/>
      <c r="DB43" s="636"/>
      <c r="DC43" s="637"/>
      <c r="DD43" s="627">
        <v>30082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2378117</v>
      </c>
      <c r="CS44" s="622"/>
      <c r="CT44" s="622"/>
      <c r="CU44" s="622"/>
      <c r="CV44" s="622"/>
      <c r="CW44" s="622"/>
      <c r="CX44" s="622"/>
      <c r="CY44" s="623"/>
      <c r="CZ44" s="624">
        <v>8.6999999999999993</v>
      </c>
      <c r="DA44" s="625"/>
      <c r="DB44" s="625"/>
      <c r="DC44" s="626"/>
      <c r="DD44" s="627">
        <v>319073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376339</v>
      </c>
      <c r="CS45" s="634"/>
      <c r="CT45" s="634"/>
      <c r="CU45" s="634"/>
      <c r="CV45" s="634"/>
      <c r="CW45" s="634"/>
      <c r="CX45" s="634"/>
      <c r="CY45" s="635"/>
      <c r="CZ45" s="624">
        <v>1.4</v>
      </c>
      <c r="DA45" s="636"/>
      <c r="DB45" s="636"/>
      <c r="DC45" s="637"/>
      <c r="DD45" s="627">
        <v>6306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1911145</v>
      </c>
      <c r="CS46" s="622"/>
      <c r="CT46" s="622"/>
      <c r="CU46" s="622"/>
      <c r="CV46" s="622"/>
      <c r="CW46" s="622"/>
      <c r="CX46" s="622"/>
      <c r="CY46" s="623"/>
      <c r="CZ46" s="624">
        <v>7</v>
      </c>
      <c r="DA46" s="625"/>
      <c r="DB46" s="625"/>
      <c r="DC46" s="626"/>
      <c r="DD46" s="627">
        <v>307620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11474</v>
      </c>
      <c r="CS47" s="634"/>
      <c r="CT47" s="634"/>
      <c r="CU47" s="634"/>
      <c r="CV47" s="634"/>
      <c r="CW47" s="634"/>
      <c r="CX47" s="634"/>
      <c r="CY47" s="635"/>
      <c r="CZ47" s="624">
        <v>0</v>
      </c>
      <c r="DA47" s="636"/>
      <c r="DB47" s="636"/>
      <c r="DC47" s="637"/>
      <c r="DD47" s="627">
        <v>11381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250</v>
      </c>
      <c r="CS48" s="622"/>
      <c r="CT48" s="622"/>
      <c r="CU48" s="622"/>
      <c r="CV48" s="622"/>
      <c r="CW48" s="622"/>
      <c r="CX48" s="622"/>
      <c r="CY48" s="623"/>
      <c r="CZ48" s="624" t="s">
        <v>241</v>
      </c>
      <c r="DA48" s="625"/>
      <c r="DB48" s="625"/>
      <c r="DC48" s="626"/>
      <c r="DD48" s="627" t="s">
        <v>250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27217573</v>
      </c>
      <c r="CS49" s="606"/>
      <c r="CT49" s="606"/>
      <c r="CU49" s="606"/>
      <c r="CV49" s="606"/>
      <c r="CW49" s="606"/>
      <c r="CX49" s="606"/>
      <c r="CY49" s="607"/>
      <c r="CZ49" s="608">
        <v>100</v>
      </c>
      <c r="DA49" s="609"/>
      <c r="DB49" s="609"/>
      <c r="DC49" s="610"/>
      <c r="DD49" s="611">
        <v>18648593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DuIPKiVwxg8Ssy2Q4Ei5ICW4XhGS8ssjdqC5OBYSLh2I8JoXetWvTQCqvtlTJXmngtzSnjGmQFJfYMBNnpv3w==" saltValue="W8Irz51AkiYeyqIUDtHVn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102">
        <v>28484</v>
      </c>
      <c r="R7" s="1103"/>
      <c r="S7" s="1103"/>
      <c r="T7" s="1103"/>
      <c r="U7" s="1103"/>
      <c r="V7" s="1103">
        <v>27139</v>
      </c>
      <c r="W7" s="1103"/>
      <c r="X7" s="1103"/>
      <c r="Y7" s="1103"/>
      <c r="Z7" s="1103"/>
      <c r="AA7" s="1103">
        <v>1345</v>
      </c>
      <c r="AB7" s="1103"/>
      <c r="AC7" s="1103"/>
      <c r="AD7" s="1103"/>
      <c r="AE7" s="1104"/>
      <c r="AF7" s="1105">
        <v>716</v>
      </c>
      <c r="AG7" s="1106"/>
      <c r="AH7" s="1106"/>
      <c r="AI7" s="1106"/>
      <c r="AJ7" s="1107"/>
      <c r="AK7" s="1108">
        <v>1692</v>
      </c>
      <c r="AL7" s="1109"/>
      <c r="AM7" s="1109"/>
      <c r="AN7" s="1109"/>
      <c r="AO7" s="1109"/>
      <c r="AP7" s="1109">
        <v>19045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614</v>
      </c>
      <c r="BS7" s="1099" t="s">
        <v>615</v>
      </c>
      <c r="BT7" s="1100"/>
      <c r="BU7" s="1100"/>
      <c r="BV7" s="1100"/>
      <c r="BW7" s="1100"/>
      <c r="BX7" s="1100"/>
      <c r="BY7" s="1100"/>
      <c r="BZ7" s="1100"/>
      <c r="CA7" s="1100"/>
      <c r="CB7" s="1100"/>
      <c r="CC7" s="1100"/>
      <c r="CD7" s="1100"/>
      <c r="CE7" s="1100"/>
      <c r="CF7" s="1100"/>
      <c r="CG7" s="1112"/>
      <c r="CH7" s="1096">
        <v>0</v>
      </c>
      <c r="CI7" s="1097"/>
      <c r="CJ7" s="1097"/>
      <c r="CK7" s="1097"/>
      <c r="CL7" s="1098"/>
      <c r="CM7" s="1096">
        <v>15</v>
      </c>
      <c r="CN7" s="1097"/>
      <c r="CO7" s="1097"/>
      <c r="CP7" s="1097"/>
      <c r="CQ7" s="1098"/>
      <c r="CR7" s="1096">
        <v>5</v>
      </c>
      <c r="CS7" s="1097"/>
      <c r="CT7" s="1097"/>
      <c r="CU7" s="1097"/>
      <c r="CV7" s="1098"/>
      <c r="CW7" s="1096" t="s">
        <v>600</v>
      </c>
      <c r="CX7" s="1097"/>
      <c r="CY7" s="1097"/>
      <c r="CZ7" s="1097"/>
      <c r="DA7" s="1098"/>
      <c r="DB7" s="1096" t="s">
        <v>600</v>
      </c>
      <c r="DC7" s="1097"/>
      <c r="DD7" s="1097"/>
      <c r="DE7" s="1097"/>
      <c r="DF7" s="1098"/>
      <c r="DG7" s="1096">
        <v>403</v>
      </c>
      <c r="DH7" s="1097"/>
      <c r="DI7" s="1097"/>
      <c r="DJ7" s="1097"/>
      <c r="DK7" s="1098"/>
      <c r="DL7" s="1096" t="s">
        <v>600</v>
      </c>
      <c r="DM7" s="1097"/>
      <c r="DN7" s="1097"/>
      <c r="DO7" s="1097"/>
      <c r="DP7" s="1098"/>
      <c r="DQ7" s="1096">
        <v>388</v>
      </c>
      <c r="DR7" s="1097"/>
      <c r="DS7" s="1097"/>
      <c r="DT7" s="1097"/>
      <c r="DU7" s="1098"/>
      <c r="DV7" s="1099"/>
      <c r="DW7" s="1100"/>
      <c r="DX7" s="1100"/>
      <c r="DY7" s="1100"/>
      <c r="DZ7" s="1101"/>
      <c r="EA7" s="234"/>
    </row>
    <row r="8" spans="1:131" s="235" customFormat="1" ht="26.25" customHeight="1" x14ac:dyDescent="0.15">
      <c r="A8" s="238">
        <v>2</v>
      </c>
      <c r="B8" s="1030" t="s">
        <v>396</v>
      </c>
      <c r="C8" s="1031"/>
      <c r="D8" s="1031"/>
      <c r="E8" s="1031"/>
      <c r="F8" s="1031"/>
      <c r="G8" s="1031"/>
      <c r="H8" s="1031"/>
      <c r="I8" s="1031"/>
      <c r="J8" s="1031"/>
      <c r="K8" s="1031"/>
      <c r="L8" s="1031"/>
      <c r="M8" s="1031"/>
      <c r="N8" s="1031"/>
      <c r="O8" s="1031"/>
      <c r="P8" s="1032"/>
      <c r="Q8" s="1038">
        <v>87</v>
      </c>
      <c r="R8" s="1039"/>
      <c r="S8" s="1039"/>
      <c r="T8" s="1039"/>
      <c r="U8" s="1039"/>
      <c r="V8" s="1039">
        <v>67</v>
      </c>
      <c r="W8" s="1039"/>
      <c r="X8" s="1039"/>
      <c r="Y8" s="1039"/>
      <c r="Z8" s="1039"/>
      <c r="AA8" s="1039">
        <v>20</v>
      </c>
      <c r="AB8" s="1039"/>
      <c r="AC8" s="1039"/>
      <c r="AD8" s="1039"/>
      <c r="AE8" s="1040"/>
      <c r="AF8" s="1035">
        <v>20</v>
      </c>
      <c r="AG8" s="1036"/>
      <c r="AH8" s="1036"/>
      <c r="AI8" s="1036"/>
      <c r="AJ8" s="1037"/>
      <c r="AK8" s="1080">
        <v>2</v>
      </c>
      <c r="AL8" s="1081"/>
      <c r="AM8" s="1081"/>
      <c r="AN8" s="1081"/>
      <c r="AO8" s="1081"/>
      <c r="AP8" s="1081" t="s">
        <v>599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616</v>
      </c>
      <c r="BT8" s="993"/>
      <c r="BU8" s="993"/>
      <c r="BV8" s="993"/>
      <c r="BW8" s="993"/>
      <c r="BX8" s="993"/>
      <c r="BY8" s="993"/>
      <c r="BZ8" s="993"/>
      <c r="CA8" s="993"/>
      <c r="CB8" s="993"/>
      <c r="CC8" s="993"/>
      <c r="CD8" s="993"/>
      <c r="CE8" s="993"/>
      <c r="CF8" s="993"/>
      <c r="CG8" s="1014"/>
      <c r="CH8" s="989">
        <v>4</v>
      </c>
      <c r="CI8" s="990"/>
      <c r="CJ8" s="990"/>
      <c r="CK8" s="990"/>
      <c r="CL8" s="991"/>
      <c r="CM8" s="989">
        <v>67</v>
      </c>
      <c r="CN8" s="990"/>
      <c r="CO8" s="990"/>
      <c r="CP8" s="990"/>
      <c r="CQ8" s="991"/>
      <c r="CR8" s="989">
        <v>16</v>
      </c>
      <c r="CS8" s="990"/>
      <c r="CT8" s="990"/>
      <c r="CU8" s="990"/>
      <c r="CV8" s="991"/>
      <c r="CW8" s="989" t="s">
        <v>600</v>
      </c>
      <c r="CX8" s="990"/>
      <c r="CY8" s="990"/>
      <c r="CZ8" s="990"/>
      <c r="DA8" s="991"/>
      <c r="DB8" s="989" t="s">
        <v>600</v>
      </c>
      <c r="DC8" s="990"/>
      <c r="DD8" s="990"/>
      <c r="DE8" s="990"/>
      <c r="DF8" s="991"/>
      <c r="DG8" s="989" t="s">
        <v>600</v>
      </c>
      <c r="DH8" s="990"/>
      <c r="DI8" s="990"/>
      <c r="DJ8" s="990"/>
      <c r="DK8" s="991"/>
      <c r="DL8" s="989" t="s">
        <v>600</v>
      </c>
      <c r="DM8" s="990"/>
      <c r="DN8" s="990"/>
      <c r="DO8" s="990"/>
      <c r="DP8" s="991"/>
      <c r="DQ8" s="989" t="s">
        <v>600</v>
      </c>
      <c r="DR8" s="990"/>
      <c r="DS8" s="990"/>
      <c r="DT8" s="990"/>
      <c r="DU8" s="991"/>
      <c r="DV8" s="992"/>
      <c r="DW8" s="993"/>
      <c r="DX8" s="993"/>
      <c r="DY8" s="993"/>
      <c r="DZ8" s="994"/>
      <c r="EA8" s="234"/>
    </row>
    <row r="9" spans="1:131" s="235" customFormat="1" ht="26.25" customHeight="1" x14ac:dyDescent="0.15">
      <c r="A9" s="238">
        <v>3</v>
      </c>
      <c r="B9" s="1030" t="s">
        <v>397</v>
      </c>
      <c r="C9" s="1031"/>
      <c r="D9" s="1031"/>
      <c r="E9" s="1031"/>
      <c r="F9" s="1031"/>
      <c r="G9" s="1031"/>
      <c r="H9" s="1031"/>
      <c r="I9" s="1031"/>
      <c r="J9" s="1031"/>
      <c r="K9" s="1031"/>
      <c r="L9" s="1031"/>
      <c r="M9" s="1031"/>
      <c r="N9" s="1031"/>
      <c r="O9" s="1031"/>
      <c r="P9" s="1032"/>
      <c r="Q9" s="1038">
        <v>57</v>
      </c>
      <c r="R9" s="1039"/>
      <c r="S9" s="1039"/>
      <c r="T9" s="1039"/>
      <c r="U9" s="1039"/>
      <c r="V9" s="1039">
        <v>47</v>
      </c>
      <c r="W9" s="1039"/>
      <c r="X9" s="1039"/>
      <c r="Y9" s="1039"/>
      <c r="Z9" s="1039"/>
      <c r="AA9" s="1039">
        <v>10</v>
      </c>
      <c r="AB9" s="1039"/>
      <c r="AC9" s="1039"/>
      <c r="AD9" s="1039"/>
      <c r="AE9" s="1040"/>
      <c r="AF9" s="1035">
        <v>10</v>
      </c>
      <c r="AG9" s="1036"/>
      <c r="AH9" s="1036"/>
      <c r="AI9" s="1036"/>
      <c r="AJ9" s="1037"/>
      <c r="AK9" s="1080">
        <v>43</v>
      </c>
      <c r="AL9" s="1081"/>
      <c r="AM9" s="1081"/>
      <c r="AN9" s="1081"/>
      <c r="AO9" s="1081"/>
      <c r="AP9" s="1081" t="s">
        <v>599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617</v>
      </c>
      <c r="BT9" s="993"/>
      <c r="BU9" s="993"/>
      <c r="BV9" s="993"/>
      <c r="BW9" s="993"/>
      <c r="BX9" s="993"/>
      <c r="BY9" s="993"/>
      <c r="BZ9" s="993"/>
      <c r="CA9" s="993"/>
      <c r="CB9" s="993"/>
      <c r="CC9" s="993"/>
      <c r="CD9" s="993"/>
      <c r="CE9" s="993"/>
      <c r="CF9" s="993"/>
      <c r="CG9" s="1014"/>
      <c r="CH9" s="989">
        <v>10</v>
      </c>
      <c r="CI9" s="990"/>
      <c r="CJ9" s="990"/>
      <c r="CK9" s="990"/>
      <c r="CL9" s="991"/>
      <c r="CM9" s="989">
        <v>291</v>
      </c>
      <c r="CN9" s="990"/>
      <c r="CO9" s="990"/>
      <c r="CP9" s="990"/>
      <c r="CQ9" s="991"/>
      <c r="CR9" s="989">
        <v>50</v>
      </c>
      <c r="CS9" s="990"/>
      <c r="CT9" s="990"/>
      <c r="CU9" s="990"/>
      <c r="CV9" s="991"/>
      <c r="CW9" s="989">
        <v>0</v>
      </c>
      <c r="CX9" s="990"/>
      <c r="CY9" s="990"/>
      <c r="CZ9" s="990"/>
      <c r="DA9" s="991"/>
      <c r="DB9" s="989" t="s">
        <v>600</v>
      </c>
      <c r="DC9" s="990"/>
      <c r="DD9" s="990"/>
      <c r="DE9" s="990"/>
      <c r="DF9" s="991"/>
      <c r="DG9" s="989" t="s">
        <v>600</v>
      </c>
      <c r="DH9" s="990"/>
      <c r="DI9" s="990"/>
      <c r="DJ9" s="990"/>
      <c r="DK9" s="991"/>
      <c r="DL9" s="989" t="s">
        <v>600</v>
      </c>
      <c r="DM9" s="990"/>
      <c r="DN9" s="990"/>
      <c r="DO9" s="990"/>
      <c r="DP9" s="991"/>
      <c r="DQ9" s="989" t="s">
        <v>600</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618</v>
      </c>
      <c r="BT10" s="993"/>
      <c r="BU10" s="993"/>
      <c r="BV10" s="993"/>
      <c r="BW10" s="993"/>
      <c r="BX10" s="993"/>
      <c r="BY10" s="993"/>
      <c r="BZ10" s="993"/>
      <c r="CA10" s="993"/>
      <c r="CB10" s="993"/>
      <c r="CC10" s="993"/>
      <c r="CD10" s="993"/>
      <c r="CE10" s="993"/>
      <c r="CF10" s="993"/>
      <c r="CG10" s="1014"/>
      <c r="CH10" s="989" t="s">
        <v>621</v>
      </c>
      <c r="CI10" s="990"/>
      <c r="CJ10" s="990"/>
      <c r="CK10" s="990"/>
      <c r="CL10" s="991"/>
      <c r="CM10" s="989">
        <v>103</v>
      </c>
      <c r="CN10" s="990"/>
      <c r="CO10" s="990"/>
      <c r="CP10" s="990"/>
      <c r="CQ10" s="991"/>
      <c r="CR10" s="989">
        <v>100</v>
      </c>
      <c r="CS10" s="990"/>
      <c r="CT10" s="990"/>
      <c r="CU10" s="990"/>
      <c r="CV10" s="991"/>
      <c r="CW10" s="989" t="s">
        <v>600</v>
      </c>
      <c r="CX10" s="990"/>
      <c r="CY10" s="990"/>
      <c r="CZ10" s="990"/>
      <c r="DA10" s="991"/>
      <c r="DB10" s="989" t="s">
        <v>600</v>
      </c>
      <c r="DC10" s="990"/>
      <c r="DD10" s="990"/>
      <c r="DE10" s="990"/>
      <c r="DF10" s="991"/>
      <c r="DG10" s="989" t="s">
        <v>600</v>
      </c>
      <c r="DH10" s="990"/>
      <c r="DI10" s="990"/>
      <c r="DJ10" s="990"/>
      <c r="DK10" s="991"/>
      <c r="DL10" s="989" t="s">
        <v>600</v>
      </c>
      <c r="DM10" s="990"/>
      <c r="DN10" s="990"/>
      <c r="DO10" s="990"/>
      <c r="DP10" s="991"/>
      <c r="DQ10" s="989" t="s">
        <v>600</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619</v>
      </c>
      <c r="BT11" s="993"/>
      <c r="BU11" s="993"/>
      <c r="BV11" s="993"/>
      <c r="BW11" s="993"/>
      <c r="BX11" s="993"/>
      <c r="BY11" s="993"/>
      <c r="BZ11" s="993"/>
      <c r="CA11" s="993"/>
      <c r="CB11" s="993"/>
      <c r="CC11" s="993"/>
      <c r="CD11" s="993"/>
      <c r="CE11" s="993"/>
      <c r="CF11" s="993"/>
      <c r="CG11" s="1014"/>
      <c r="CH11" s="989">
        <v>1</v>
      </c>
      <c r="CI11" s="990"/>
      <c r="CJ11" s="990"/>
      <c r="CK11" s="990"/>
      <c r="CL11" s="991"/>
      <c r="CM11" s="989">
        <v>23</v>
      </c>
      <c r="CN11" s="990"/>
      <c r="CO11" s="990"/>
      <c r="CP11" s="990"/>
      <c r="CQ11" s="991"/>
      <c r="CR11" s="989">
        <v>10</v>
      </c>
      <c r="CS11" s="990"/>
      <c r="CT11" s="990"/>
      <c r="CU11" s="990"/>
      <c r="CV11" s="991"/>
      <c r="CW11" s="989" t="s">
        <v>600</v>
      </c>
      <c r="CX11" s="990"/>
      <c r="CY11" s="990"/>
      <c r="CZ11" s="990"/>
      <c r="DA11" s="991"/>
      <c r="DB11" s="989" t="s">
        <v>600</v>
      </c>
      <c r="DC11" s="990"/>
      <c r="DD11" s="990"/>
      <c r="DE11" s="990"/>
      <c r="DF11" s="991"/>
      <c r="DG11" s="989" t="s">
        <v>600</v>
      </c>
      <c r="DH11" s="990"/>
      <c r="DI11" s="990"/>
      <c r="DJ11" s="990"/>
      <c r="DK11" s="991"/>
      <c r="DL11" s="989" t="s">
        <v>600</v>
      </c>
      <c r="DM11" s="990"/>
      <c r="DN11" s="990"/>
      <c r="DO11" s="990"/>
      <c r="DP11" s="991"/>
      <c r="DQ11" s="989" t="s">
        <v>600</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620</v>
      </c>
      <c r="BT12" s="993"/>
      <c r="BU12" s="993"/>
      <c r="BV12" s="993"/>
      <c r="BW12" s="993"/>
      <c r="BX12" s="993"/>
      <c r="BY12" s="993"/>
      <c r="BZ12" s="993"/>
      <c r="CA12" s="993"/>
      <c r="CB12" s="993"/>
      <c r="CC12" s="993"/>
      <c r="CD12" s="993"/>
      <c r="CE12" s="993"/>
      <c r="CF12" s="993"/>
      <c r="CG12" s="1014"/>
      <c r="CH12" s="989" t="s">
        <v>622</v>
      </c>
      <c r="CI12" s="990"/>
      <c r="CJ12" s="990"/>
      <c r="CK12" s="990"/>
      <c r="CL12" s="991"/>
      <c r="CM12" s="989">
        <v>31</v>
      </c>
      <c r="CN12" s="990"/>
      <c r="CO12" s="990"/>
      <c r="CP12" s="990"/>
      <c r="CQ12" s="991"/>
      <c r="CR12" s="989">
        <v>20</v>
      </c>
      <c r="CS12" s="990"/>
      <c r="CT12" s="990"/>
      <c r="CU12" s="990"/>
      <c r="CV12" s="991"/>
      <c r="CW12" s="989" t="s">
        <v>600</v>
      </c>
      <c r="CX12" s="990"/>
      <c r="CY12" s="990"/>
      <c r="CZ12" s="990"/>
      <c r="DA12" s="991"/>
      <c r="DB12" s="989" t="s">
        <v>600</v>
      </c>
      <c r="DC12" s="990"/>
      <c r="DD12" s="990"/>
      <c r="DE12" s="990"/>
      <c r="DF12" s="991"/>
      <c r="DG12" s="989" t="s">
        <v>600</v>
      </c>
      <c r="DH12" s="990"/>
      <c r="DI12" s="990"/>
      <c r="DJ12" s="990"/>
      <c r="DK12" s="991"/>
      <c r="DL12" s="989" t="s">
        <v>600</v>
      </c>
      <c r="DM12" s="990"/>
      <c r="DN12" s="990"/>
      <c r="DO12" s="990"/>
      <c r="DP12" s="991"/>
      <c r="DQ12" s="989" t="s">
        <v>600</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v>28625</v>
      </c>
      <c r="R23" s="1061"/>
      <c r="S23" s="1061"/>
      <c r="T23" s="1061"/>
      <c r="U23" s="1061"/>
      <c r="V23" s="1061">
        <v>27250</v>
      </c>
      <c r="W23" s="1061"/>
      <c r="X23" s="1061"/>
      <c r="Y23" s="1061"/>
      <c r="Z23" s="1061"/>
      <c r="AA23" s="1061">
        <v>1376</v>
      </c>
      <c r="AB23" s="1061"/>
      <c r="AC23" s="1061"/>
      <c r="AD23" s="1061"/>
      <c r="AE23" s="1068"/>
      <c r="AF23" s="1069">
        <v>746</v>
      </c>
      <c r="AG23" s="1061"/>
      <c r="AH23" s="1061"/>
      <c r="AI23" s="1061"/>
      <c r="AJ23" s="1070"/>
      <c r="AK23" s="1071"/>
      <c r="AL23" s="1072"/>
      <c r="AM23" s="1072"/>
      <c r="AN23" s="1072"/>
      <c r="AO23" s="1072"/>
      <c r="AP23" s="1061">
        <v>19045</v>
      </c>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412</v>
      </c>
      <c r="C28" s="1048"/>
      <c r="D28" s="1048"/>
      <c r="E28" s="1048"/>
      <c r="F28" s="1048"/>
      <c r="G28" s="1048"/>
      <c r="H28" s="1048"/>
      <c r="I28" s="1048"/>
      <c r="J28" s="1048"/>
      <c r="K28" s="1048"/>
      <c r="L28" s="1048"/>
      <c r="M28" s="1048"/>
      <c r="N28" s="1048"/>
      <c r="O28" s="1048"/>
      <c r="P28" s="1049"/>
      <c r="Q28" s="1050">
        <v>5863</v>
      </c>
      <c r="R28" s="1051"/>
      <c r="S28" s="1051"/>
      <c r="T28" s="1051"/>
      <c r="U28" s="1051"/>
      <c r="V28" s="1051">
        <v>5669</v>
      </c>
      <c r="W28" s="1051"/>
      <c r="X28" s="1051"/>
      <c r="Y28" s="1051"/>
      <c r="Z28" s="1051"/>
      <c r="AA28" s="1051">
        <v>195</v>
      </c>
      <c r="AB28" s="1051"/>
      <c r="AC28" s="1051"/>
      <c r="AD28" s="1051"/>
      <c r="AE28" s="1052"/>
      <c r="AF28" s="1053">
        <v>195</v>
      </c>
      <c r="AG28" s="1051"/>
      <c r="AH28" s="1051"/>
      <c r="AI28" s="1051"/>
      <c r="AJ28" s="1054"/>
      <c r="AK28" s="1042">
        <v>377</v>
      </c>
      <c r="AL28" s="1043"/>
      <c r="AM28" s="1043"/>
      <c r="AN28" s="1043"/>
      <c r="AO28" s="1043"/>
      <c r="AP28" s="1043" t="s">
        <v>600</v>
      </c>
      <c r="AQ28" s="1043"/>
      <c r="AR28" s="1043"/>
      <c r="AS28" s="1043"/>
      <c r="AT28" s="1043"/>
      <c r="AU28" s="1043" t="s">
        <v>600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413</v>
      </c>
      <c r="C29" s="1031"/>
      <c r="D29" s="1031"/>
      <c r="E29" s="1031"/>
      <c r="F29" s="1031"/>
      <c r="G29" s="1031"/>
      <c r="H29" s="1031"/>
      <c r="I29" s="1031"/>
      <c r="J29" s="1031"/>
      <c r="K29" s="1031"/>
      <c r="L29" s="1031"/>
      <c r="M29" s="1031"/>
      <c r="N29" s="1031"/>
      <c r="O29" s="1031"/>
      <c r="P29" s="1032"/>
      <c r="Q29" s="1038">
        <v>855</v>
      </c>
      <c r="R29" s="1039"/>
      <c r="S29" s="1039"/>
      <c r="T29" s="1039"/>
      <c r="U29" s="1039"/>
      <c r="V29" s="1039">
        <v>855</v>
      </c>
      <c r="W29" s="1039"/>
      <c r="X29" s="1039"/>
      <c r="Y29" s="1039"/>
      <c r="Z29" s="1039"/>
      <c r="AA29" s="1039">
        <v>0</v>
      </c>
      <c r="AB29" s="1039"/>
      <c r="AC29" s="1039"/>
      <c r="AD29" s="1039"/>
      <c r="AE29" s="1040"/>
      <c r="AF29" s="1035">
        <v>0</v>
      </c>
      <c r="AG29" s="1036"/>
      <c r="AH29" s="1036"/>
      <c r="AI29" s="1036"/>
      <c r="AJ29" s="1037"/>
      <c r="AK29" s="980">
        <v>237</v>
      </c>
      <c r="AL29" s="971"/>
      <c r="AM29" s="971"/>
      <c r="AN29" s="971"/>
      <c r="AO29" s="971"/>
      <c r="AP29" s="971" t="s">
        <v>600</v>
      </c>
      <c r="AQ29" s="971"/>
      <c r="AR29" s="971"/>
      <c r="AS29" s="971"/>
      <c r="AT29" s="971"/>
      <c r="AU29" s="971" t="s">
        <v>600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414</v>
      </c>
      <c r="C30" s="1031"/>
      <c r="D30" s="1031"/>
      <c r="E30" s="1031"/>
      <c r="F30" s="1031"/>
      <c r="G30" s="1031"/>
      <c r="H30" s="1031"/>
      <c r="I30" s="1031"/>
      <c r="J30" s="1031"/>
      <c r="K30" s="1031"/>
      <c r="L30" s="1031"/>
      <c r="M30" s="1031"/>
      <c r="N30" s="1031"/>
      <c r="O30" s="1031"/>
      <c r="P30" s="1032"/>
      <c r="Q30" s="1038">
        <v>6237</v>
      </c>
      <c r="R30" s="1039"/>
      <c r="S30" s="1039"/>
      <c r="T30" s="1039"/>
      <c r="U30" s="1039"/>
      <c r="V30" s="1039">
        <v>5990</v>
      </c>
      <c r="W30" s="1039"/>
      <c r="X30" s="1039"/>
      <c r="Y30" s="1039"/>
      <c r="Z30" s="1039"/>
      <c r="AA30" s="1039">
        <v>248</v>
      </c>
      <c r="AB30" s="1039"/>
      <c r="AC30" s="1039"/>
      <c r="AD30" s="1039"/>
      <c r="AE30" s="1040"/>
      <c r="AF30" s="1035">
        <v>248</v>
      </c>
      <c r="AG30" s="1036"/>
      <c r="AH30" s="1036"/>
      <c r="AI30" s="1036"/>
      <c r="AJ30" s="1037"/>
      <c r="AK30" s="980">
        <v>857</v>
      </c>
      <c r="AL30" s="971"/>
      <c r="AM30" s="971"/>
      <c r="AN30" s="971"/>
      <c r="AO30" s="971"/>
      <c r="AP30" s="971" t="s">
        <v>600</v>
      </c>
      <c r="AQ30" s="971"/>
      <c r="AR30" s="971"/>
      <c r="AS30" s="971"/>
      <c r="AT30" s="971"/>
      <c r="AU30" s="971" t="s">
        <v>600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415</v>
      </c>
      <c r="C31" s="1031"/>
      <c r="D31" s="1031"/>
      <c r="E31" s="1031"/>
      <c r="F31" s="1031"/>
      <c r="G31" s="1031"/>
      <c r="H31" s="1031"/>
      <c r="I31" s="1031"/>
      <c r="J31" s="1031"/>
      <c r="K31" s="1031"/>
      <c r="L31" s="1031"/>
      <c r="M31" s="1031"/>
      <c r="N31" s="1031"/>
      <c r="O31" s="1031"/>
      <c r="P31" s="1032"/>
      <c r="Q31" s="1038">
        <v>55</v>
      </c>
      <c r="R31" s="1039"/>
      <c r="S31" s="1039"/>
      <c r="T31" s="1039"/>
      <c r="U31" s="1039"/>
      <c r="V31" s="1039">
        <v>29</v>
      </c>
      <c r="W31" s="1039"/>
      <c r="X31" s="1039"/>
      <c r="Y31" s="1039"/>
      <c r="Z31" s="1039"/>
      <c r="AA31" s="1039">
        <v>26</v>
      </c>
      <c r="AB31" s="1039"/>
      <c r="AC31" s="1039"/>
      <c r="AD31" s="1039"/>
      <c r="AE31" s="1040"/>
      <c r="AF31" s="1035">
        <v>26</v>
      </c>
      <c r="AG31" s="1036"/>
      <c r="AH31" s="1036"/>
      <c r="AI31" s="1036"/>
      <c r="AJ31" s="1037"/>
      <c r="AK31" s="980" t="s">
        <v>600</v>
      </c>
      <c r="AL31" s="971"/>
      <c r="AM31" s="971"/>
      <c r="AN31" s="971"/>
      <c r="AO31" s="971"/>
      <c r="AP31" s="971" t="s">
        <v>600</v>
      </c>
      <c r="AQ31" s="971"/>
      <c r="AR31" s="971"/>
      <c r="AS31" s="971"/>
      <c r="AT31" s="971"/>
      <c r="AU31" s="971" t="s">
        <v>600</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416</v>
      </c>
      <c r="C32" s="1031"/>
      <c r="D32" s="1031"/>
      <c r="E32" s="1031"/>
      <c r="F32" s="1031"/>
      <c r="G32" s="1031"/>
      <c r="H32" s="1031"/>
      <c r="I32" s="1031"/>
      <c r="J32" s="1031"/>
      <c r="K32" s="1031"/>
      <c r="L32" s="1031"/>
      <c r="M32" s="1031"/>
      <c r="N32" s="1031"/>
      <c r="O32" s="1031"/>
      <c r="P32" s="1032"/>
      <c r="Q32" s="1038">
        <v>10</v>
      </c>
      <c r="R32" s="1039"/>
      <c r="S32" s="1039"/>
      <c r="T32" s="1039"/>
      <c r="U32" s="1039"/>
      <c r="V32" s="1039">
        <v>9</v>
      </c>
      <c r="W32" s="1039"/>
      <c r="X32" s="1039"/>
      <c r="Y32" s="1039"/>
      <c r="Z32" s="1039"/>
      <c r="AA32" s="1039">
        <v>1</v>
      </c>
      <c r="AB32" s="1039"/>
      <c r="AC32" s="1039"/>
      <c r="AD32" s="1039"/>
      <c r="AE32" s="1040"/>
      <c r="AF32" s="1035">
        <v>1</v>
      </c>
      <c r="AG32" s="1036"/>
      <c r="AH32" s="1036"/>
      <c r="AI32" s="1036"/>
      <c r="AJ32" s="1037"/>
      <c r="AK32" s="980">
        <v>6</v>
      </c>
      <c r="AL32" s="971"/>
      <c r="AM32" s="971"/>
      <c r="AN32" s="971"/>
      <c r="AO32" s="971"/>
      <c r="AP32" s="971" t="s">
        <v>600</v>
      </c>
      <c r="AQ32" s="971"/>
      <c r="AR32" s="971"/>
      <c r="AS32" s="971"/>
      <c r="AT32" s="971"/>
      <c r="AU32" s="971" t="s">
        <v>600</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417</v>
      </c>
      <c r="C33" s="1031"/>
      <c r="D33" s="1031"/>
      <c r="E33" s="1031"/>
      <c r="F33" s="1031"/>
      <c r="G33" s="1031"/>
      <c r="H33" s="1031"/>
      <c r="I33" s="1031"/>
      <c r="J33" s="1031"/>
      <c r="K33" s="1031"/>
      <c r="L33" s="1031"/>
      <c r="M33" s="1031"/>
      <c r="N33" s="1031"/>
      <c r="O33" s="1031"/>
      <c r="P33" s="1032"/>
      <c r="Q33" s="1038">
        <v>149</v>
      </c>
      <c r="R33" s="1039"/>
      <c r="S33" s="1039"/>
      <c r="T33" s="1039"/>
      <c r="U33" s="1039"/>
      <c r="V33" s="1039">
        <v>126</v>
      </c>
      <c r="W33" s="1039"/>
      <c r="X33" s="1039"/>
      <c r="Y33" s="1039"/>
      <c r="Z33" s="1039"/>
      <c r="AA33" s="1039">
        <v>23</v>
      </c>
      <c r="AB33" s="1039"/>
      <c r="AC33" s="1039"/>
      <c r="AD33" s="1039"/>
      <c r="AE33" s="1040"/>
      <c r="AF33" s="1035">
        <v>23</v>
      </c>
      <c r="AG33" s="1036"/>
      <c r="AH33" s="1036"/>
      <c r="AI33" s="1036"/>
      <c r="AJ33" s="1037"/>
      <c r="AK33" s="980">
        <v>2</v>
      </c>
      <c r="AL33" s="971"/>
      <c r="AM33" s="971"/>
      <c r="AN33" s="971"/>
      <c r="AO33" s="971"/>
      <c r="AP33" s="971" t="s">
        <v>600</v>
      </c>
      <c r="AQ33" s="971"/>
      <c r="AR33" s="971"/>
      <c r="AS33" s="971"/>
      <c r="AT33" s="971"/>
      <c r="AU33" s="971" t="s">
        <v>600</v>
      </c>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418</v>
      </c>
      <c r="C34" s="1031"/>
      <c r="D34" s="1031"/>
      <c r="E34" s="1031"/>
      <c r="F34" s="1031"/>
      <c r="G34" s="1031"/>
      <c r="H34" s="1031"/>
      <c r="I34" s="1031"/>
      <c r="J34" s="1031"/>
      <c r="K34" s="1031"/>
      <c r="L34" s="1031"/>
      <c r="M34" s="1031"/>
      <c r="N34" s="1031"/>
      <c r="O34" s="1031"/>
      <c r="P34" s="1032"/>
      <c r="Q34" s="1038">
        <v>5775</v>
      </c>
      <c r="R34" s="1039"/>
      <c r="S34" s="1039"/>
      <c r="T34" s="1039"/>
      <c r="U34" s="1039"/>
      <c r="V34" s="1039">
        <v>5324</v>
      </c>
      <c r="W34" s="1039"/>
      <c r="X34" s="1039"/>
      <c r="Y34" s="1039"/>
      <c r="Z34" s="1039"/>
      <c r="AA34" s="1039">
        <v>451</v>
      </c>
      <c r="AB34" s="1039"/>
      <c r="AC34" s="1039"/>
      <c r="AD34" s="1039"/>
      <c r="AE34" s="1040"/>
      <c r="AF34" s="1035">
        <v>2189</v>
      </c>
      <c r="AG34" s="1036"/>
      <c r="AH34" s="1036"/>
      <c r="AI34" s="1036"/>
      <c r="AJ34" s="1037"/>
      <c r="AK34" s="980">
        <v>578</v>
      </c>
      <c r="AL34" s="971"/>
      <c r="AM34" s="971"/>
      <c r="AN34" s="971"/>
      <c r="AO34" s="971"/>
      <c r="AP34" s="971">
        <v>2330</v>
      </c>
      <c r="AQ34" s="971"/>
      <c r="AR34" s="971"/>
      <c r="AS34" s="971"/>
      <c r="AT34" s="971"/>
      <c r="AU34" s="971">
        <v>1295</v>
      </c>
      <c r="AV34" s="971"/>
      <c r="AW34" s="971"/>
      <c r="AX34" s="971"/>
      <c r="AY34" s="971"/>
      <c r="AZ34" s="1041" t="s">
        <v>600</v>
      </c>
      <c r="BA34" s="1041"/>
      <c r="BB34" s="1041"/>
      <c r="BC34" s="1041"/>
      <c r="BD34" s="1041"/>
      <c r="BE34" s="972" t="s">
        <v>419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420</v>
      </c>
      <c r="C35" s="1031"/>
      <c r="D35" s="1031"/>
      <c r="E35" s="1031"/>
      <c r="F35" s="1031"/>
      <c r="G35" s="1031"/>
      <c r="H35" s="1031"/>
      <c r="I35" s="1031"/>
      <c r="J35" s="1031"/>
      <c r="K35" s="1031"/>
      <c r="L35" s="1031"/>
      <c r="M35" s="1031"/>
      <c r="N35" s="1031"/>
      <c r="O35" s="1031"/>
      <c r="P35" s="1032"/>
      <c r="Q35" s="1038">
        <v>1744</v>
      </c>
      <c r="R35" s="1039"/>
      <c r="S35" s="1039"/>
      <c r="T35" s="1039"/>
      <c r="U35" s="1039"/>
      <c r="V35" s="1039">
        <v>1743</v>
      </c>
      <c r="W35" s="1039"/>
      <c r="X35" s="1039"/>
      <c r="Y35" s="1039"/>
      <c r="Z35" s="1039"/>
      <c r="AA35" s="1039">
        <v>2</v>
      </c>
      <c r="AB35" s="1039"/>
      <c r="AC35" s="1039"/>
      <c r="AD35" s="1039"/>
      <c r="AE35" s="1040"/>
      <c r="AF35" s="1035">
        <v>204</v>
      </c>
      <c r="AG35" s="1036"/>
      <c r="AH35" s="1036"/>
      <c r="AI35" s="1036"/>
      <c r="AJ35" s="1037"/>
      <c r="AK35" s="980">
        <v>1474</v>
      </c>
      <c r="AL35" s="971"/>
      <c r="AM35" s="971"/>
      <c r="AN35" s="971"/>
      <c r="AO35" s="971"/>
      <c r="AP35" s="971">
        <v>6926</v>
      </c>
      <c r="AQ35" s="971"/>
      <c r="AR35" s="971"/>
      <c r="AS35" s="971"/>
      <c r="AT35" s="971"/>
      <c r="AU35" s="971">
        <v>4606</v>
      </c>
      <c r="AV35" s="971"/>
      <c r="AW35" s="971"/>
      <c r="AX35" s="971"/>
      <c r="AY35" s="971"/>
      <c r="AZ35" s="1041" t="s">
        <v>600</v>
      </c>
      <c r="BA35" s="1041"/>
      <c r="BB35" s="1041"/>
      <c r="BC35" s="1041"/>
      <c r="BD35" s="1041"/>
      <c r="BE35" s="972" t="s">
        <v>421</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422</v>
      </c>
      <c r="C36" s="1031"/>
      <c r="D36" s="1031"/>
      <c r="E36" s="1031"/>
      <c r="F36" s="1031"/>
      <c r="G36" s="1031"/>
      <c r="H36" s="1031"/>
      <c r="I36" s="1031"/>
      <c r="J36" s="1031"/>
      <c r="K36" s="1031"/>
      <c r="L36" s="1031"/>
      <c r="M36" s="1031"/>
      <c r="N36" s="1031"/>
      <c r="O36" s="1031"/>
      <c r="P36" s="1032"/>
      <c r="Q36" s="1038">
        <v>12</v>
      </c>
      <c r="R36" s="1039"/>
      <c r="S36" s="1039"/>
      <c r="T36" s="1039"/>
      <c r="U36" s="1039"/>
      <c r="V36" s="1039">
        <v>12</v>
      </c>
      <c r="W36" s="1039"/>
      <c r="X36" s="1039"/>
      <c r="Y36" s="1039"/>
      <c r="Z36" s="1039"/>
      <c r="AA36" s="1039">
        <v>0</v>
      </c>
      <c r="AB36" s="1039"/>
      <c r="AC36" s="1039"/>
      <c r="AD36" s="1039"/>
      <c r="AE36" s="1040"/>
      <c r="AF36" s="1035">
        <v>0</v>
      </c>
      <c r="AG36" s="1036"/>
      <c r="AH36" s="1036"/>
      <c r="AI36" s="1036"/>
      <c r="AJ36" s="1037"/>
      <c r="AK36" s="980">
        <v>12</v>
      </c>
      <c r="AL36" s="971"/>
      <c r="AM36" s="971"/>
      <c r="AN36" s="971"/>
      <c r="AO36" s="971"/>
      <c r="AP36" s="971" t="s">
        <v>600</v>
      </c>
      <c r="AQ36" s="971"/>
      <c r="AR36" s="971"/>
      <c r="AS36" s="971"/>
      <c r="AT36" s="971"/>
      <c r="AU36" s="971" t="s">
        <v>600</v>
      </c>
      <c r="AV36" s="971"/>
      <c r="AW36" s="971"/>
      <c r="AX36" s="971"/>
      <c r="AY36" s="971"/>
      <c r="AZ36" s="1041" t="s">
        <v>600</v>
      </c>
      <c r="BA36" s="1041"/>
      <c r="BB36" s="1041"/>
      <c r="BC36" s="1041"/>
      <c r="BD36" s="1041"/>
      <c r="BE36" s="972" t="s">
        <v>423</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399</v>
      </c>
      <c r="B63" s="937" t="s">
        <v>425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2886</v>
      </c>
      <c r="AG63" s="959"/>
      <c r="AH63" s="959"/>
      <c r="AI63" s="959"/>
      <c r="AJ63" s="1022"/>
      <c r="AK63" s="1023"/>
      <c r="AL63" s="963"/>
      <c r="AM63" s="963"/>
      <c r="AN63" s="963"/>
      <c r="AO63" s="963"/>
      <c r="AP63" s="959">
        <v>9256</v>
      </c>
      <c r="AQ63" s="959"/>
      <c r="AR63" s="959"/>
      <c r="AS63" s="959"/>
      <c r="AT63" s="959"/>
      <c r="AU63" s="959">
        <v>5901</v>
      </c>
      <c r="AV63" s="959"/>
      <c r="AW63" s="959"/>
      <c r="AX63" s="959"/>
      <c r="AY63" s="959"/>
      <c r="AZ63" s="1017"/>
      <c r="BA63" s="1017"/>
      <c r="BB63" s="1017"/>
      <c r="BC63" s="1017"/>
      <c r="BD63" s="1017"/>
      <c r="BE63" s="960"/>
      <c r="BF63" s="960"/>
      <c r="BG63" s="960"/>
      <c r="BH63" s="960"/>
      <c r="BI63" s="961"/>
      <c r="BJ63" s="1018" t="s">
        <v>426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428</v>
      </c>
      <c r="B66" s="996"/>
      <c r="C66" s="996"/>
      <c r="D66" s="996"/>
      <c r="E66" s="996"/>
      <c r="F66" s="996"/>
      <c r="G66" s="996"/>
      <c r="H66" s="996"/>
      <c r="I66" s="996"/>
      <c r="J66" s="996"/>
      <c r="K66" s="996"/>
      <c r="L66" s="996"/>
      <c r="M66" s="996"/>
      <c r="N66" s="996"/>
      <c r="O66" s="996"/>
      <c r="P66" s="997"/>
      <c r="Q66" s="1001" t="s">
        <v>429</v>
      </c>
      <c r="R66" s="1002"/>
      <c r="S66" s="1002"/>
      <c r="T66" s="1002"/>
      <c r="U66" s="1003"/>
      <c r="V66" s="1001" t="s">
        <v>430</v>
      </c>
      <c r="W66" s="1002"/>
      <c r="X66" s="1002"/>
      <c r="Y66" s="1002"/>
      <c r="Z66" s="1003"/>
      <c r="AA66" s="1001" t="s">
        <v>431</v>
      </c>
      <c r="AB66" s="1002"/>
      <c r="AC66" s="1002"/>
      <c r="AD66" s="1002"/>
      <c r="AE66" s="1003"/>
      <c r="AF66" s="1007" t="s">
        <v>432</v>
      </c>
      <c r="AG66" s="1008"/>
      <c r="AH66" s="1008"/>
      <c r="AI66" s="1008"/>
      <c r="AJ66" s="1009"/>
      <c r="AK66" s="1001" t="s">
        <v>433</v>
      </c>
      <c r="AL66" s="996"/>
      <c r="AM66" s="996"/>
      <c r="AN66" s="996"/>
      <c r="AO66" s="997"/>
      <c r="AP66" s="1001" t="s">
        <v>434</v>
      </c>
      <c r="AQ66" s="1002"/>
      <c r="AR66" s="1002"/>
      <c r="AS66" s="1002"/>
      <c r="AT66" s="1003"/>
      <c r="AU66" s="1001" t="s">
        <v>435</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601</v>
      </c>
      <c r="C68" s="986"/>
      <c r="D68" s="986"/>
      <c r="E68" s="986"/>
      <c r="F68" s="986"/>
      <c r="G68" s="986"/>
      <c r="H68" s="986"/>
      <c r="I68" s="986"/>
      <c r="J68" s="986"/>
      <c r="K68" s="986"/>
      <c r="L68" s="986"/>
      <c r="M68" s="986"/>
      <c r="N68" s="986"/>
      <c r="O68" s="986"/>
      <c r="P68" s="987"/>
      <c r="Q68" s="988">
        <v>2004</v>
      </c>
      <c r="R68" s="982"/>
      <c r="S68" s="982"/>
      <c r="T68" s="982"/>
      <c r="U68" s="982"/>
      <c r="V68" s="982">
        <v>1988</v>
      </c>
      <c r="W68" s="982"/>
      <c r="X68" s="982"/>
      <c r="Y68" s="982"/>
      <c r="Z68" s="982"/>
      <c r="AA68" s="982">
        <v>16</v>
      </c>
      <c r="AB68" s="982"/>
      <c r="AC68" s="982"/>
      <c r="AD68" s="982"/>
      <c r="AE68" s="982"/>
      <c r="AF68" s="982">
        <v>16</v>
      </c>
      <c r="AG68" s="982"/>
      <c r="AH68" s="982"/>
      <c r="AI68" s="982"/>
      <c r="AJ68" s="982"/>
      <c r="AK68" s="982">
        <v>17</v>
      </c>
      <c r="AL68" s="982"/>
      <c r="AM68" s="982"/>
      <c r="AN68" s="982"/>
      <c r="AO68" s="982"/>
      <c r="AP68" s="982">
        <v>477</v>
      </c>
      <c r="AQ68" s="982"/>
      <c r="AR68" s="982"/>
      <c r="AS68" s="982"/>
      <c r="AT68" s="982"/>
      <c r="AU68" s="982">
        <v>280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602</v>
      </c>
      <c r="C69" s="975"/>
      <c r="D69" s="975"/>
      <c r="E69" s="975"/>
      <c r="F69" s="975"/>
      <c r="G69" s="975"/>
      <c r="H69" s="975"/>
      <c r="I69" s="975"/>
      <c r="J69" s="975"/>
      <c r="K69" s="975"/>
      <c r="L69" s="975"/>
      <c r="M69" s="975"/>
      <c r="N69" s="975"/>
      <c r="O69" s="975"/>
      <c r="P69" s="976"/>
      <c r="Q69" s="977">
        <v>279</v>
      </c>
      <c r="R69" s="971"/>
      <c r="S69" s="971"/>
      <c r="T69" s="971"/>
      <c r="U69" s="971"/>
      <c r="V69" s="971">
        <v>270</v>
      </c>
      <c r="W69" s="971"/>
      <c r="X69" s="971"/>
      <c r="Y69" s="971"/>
      <c r="Z69" s="971"/>
      <c r="AA69" s="971">
        <v>9</v>
      </c>
      <c r="AB69" s="971"/>
      <c r="AC69" s="971"/>
      <c r="AD69" s="971"/>
      <c r="AE69" s="971"/>
      <c r="AF69" s="971">
        <v>9</v>
      </c>
      <c r="AG69" s="971"/>
      <c r="AH69" s="971"/>
      <c r="AI69" s="971"/>
      <c r="AJ69" s="971"/>
      <c r="AK69" s="971">
        <v>13</v>
      </c>
      <c r="AL69" s="971"/>
      <c r="AM69" s="971"/>
      <c r="AN69" s="971"/>
      <c r="AO69" s="971"/>
      <c r="AP69" s="971" t="s">
        <v>600</v>
      </c>
      <c r="AQ69" s="971"/>
      <c r="AR69" s="971"/>
      <c r="AS69" s="971"/>
      <c r="AT69" s="971"/>
      <c r="AU69" s="971" t="s">
        <v>600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603</v>
      </c>
      <c r="C70" s="975"/>
      <c r="D70" s="975"/>
      <c r="E70" s="975"/>
      <c r="F70" s="975"/>
      <c r="G70" s="975"/>
      <c r="H70" s="975"/>
      <c r="I70" s="975"/>
      <c r="J70" s="975"/>
      <c r="K70" s="975"/>
      <c r="L70" s="975"/>
      <c r="M70" s="975"/>
      <c r="N70" s="975"/>
      <c r="O70" s="975"/>
      <c r="P70" s="976"/>
      <c r="Q70" s="977">
        <v>1048</v>
      </c>
      <c r="R70" s="971"/>
      <c r="S70" s="971"/>
      <c r="T70" s="971"/>
      <c r="U70" s="971"/>
      <c r="V70" s="971">
        <v>996</v>
      </c>
      <c r="W70" s="971"/>
      <c r="X70" s="971"/>
      <c r="Y70" s="971"/>
      <c r="Z70" s="971"/>
      <c r="AA70" s="971">
        <v>51</v>
      </c>
      <c r="AB70" s="971"/>
      <c r="AC70" s="971"/>
      <c r="AD70" s="971"/>
      <c r="AE70" s="971"/>
      <c r="AF70" s="971">
        <v>51</v>
      </c>
      <c r="AG70" s="971"/>
      <c r="AH70" s="971"/>
      <c r="AI70" s="971"/>
      <c r="AJ70" s="971"/>
      <c r="AK70" s="971">
        <v>45</v>
      </c>
      <c r="AL70" s="971"/>
      <c r="AM70" s="971"/>
      <c r="AN70" s="971"/>
      <c r="AO70" s="971"/>
      <c r="AP70" s="971">
        <v>209</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604</v>
      </c>
      <c r="C71" s="975"/>
      <c r="D71" s="975"/>
      <c r="E71" s="975"/>
      <c r="F71" s="975"/>
      <c r="G71" s="975"/>
      <c r="H71" s="975"/>
      <c r="I71" s="975"/>
      <c r="J71" s="975"/>
      <c r="K71" s="975"/>
      <c r="L71" s="975"/>
      <c r="M71" s="975"/>
      <c r="N71" s="975"/>
      <c r="O71" s="975"/>
      <c r="P71" s="976"/>
      <c r="Q71" s="977">
        <v>73</v>
      </c>
      <c r="R71" s="971"/>
      <c r="S71" s="971"/>
      <c r="T71" s="971"/>
      <c r="U71" s="971"/>
      <c r="V71" s="971">
        <v>69</v>
      </c>
      <c r="W71" s="971"/>
      <c r="X71" s="971"/>
      <c r="Y71" s="971"/>
      <c r="Z71" s="971"/>
      <c r="AA71" s="971">
        <v>3</v>
      </c>
      <c r="AB71" s="971"/>
      <c r="AC71" s="971"/>
      <c r="AD71" s="971"/>
      <c r="AE71" s="971"/>
      <c r="AF71" s="971">
        <v>3</v>
      </c>
      <c r="AG71" s="971"/>
      <c r="AH71" s="971"/>
      <c r="AI71" s="971"/>
      <c r="AJ71" s="971"/>
      <c r="AK71" s="971">
        <v>3</v>
      </c>
      <c r="AL71" s="971"/>
      <c r="AM71" s="971"/>
      <c r="AN71" s="971"/>
      <c r="AO71" s="971"/>
      <c r="AP71" s="971" t="s">
        <v>600</v>
      </c>
      <c r="AQ71" s="971"/>
      <c r="AR71" s="971"/>
      <c r="AS71" s="971"/>
      <c r="AT71" s="971"/>
      <c r="AU71" s="971" t="s">
        <v>600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605</v>
      </c>
      <c r="C72" s="975"/>
      <c r="D72" s="975"/>
      <c r="E72" s="975"/>
      <c r="F72" s="975"/>
      <c r="G72" s="975"/>
      <c r="H72" s="975"/>
      <c r="I72" s="975"/>
      <c r="J72" s="975"/>
      <c r="K72" s="975"/>
      <c r="L72" s="975"/>
      <c r="M72" s="975"/>
      <c r="N72" s="975"/>
      <c r="O72" s="975"/>
      <c r="P72" s="976"/>
      <c r="Q72" s="977">
        <v>3947</v>
      </c>
      <c r="R72" s="971"/>
      <c r="S72" s="971"/>
      <c r="T72" s="971"/>
      <c r="U72" s="971"/>
      <c r="V72" s="971">
        <v>3887</v>
      </c>
      <c r="W72" s="971"/>
      <c r="X72" s="971"/>
      <c r="Y72" s="971"/>
      <c r="Z72" s="971"/>
      <c r="AA72" s="971">
        <v>60</v>
      </c>
      <c r="AB72" s="971"/>
      <c r="AC72" s="971"/>
      <c r="AD72" s="971"/>
      <c r="AE72" s="971"/>
      <c r="AF72" s="971">
        <v>60</v>
      </c>
      <c r="AG72" s="971"/>
      <c r="AH72" s="971"/>
      <c r="AI72" s="971"/>
      <c r="AJ72" s="971"/>
      <c r="AK72" s="971">
        <v>13</v>
      </c>
      <c r="AL72" s="971"/>
      <c r="AM72" s="971"/>
      <c r="AN72" s="971"/>
      <c r="AO72" s="971"/>
      <c r="AP72" s="971" t="s">
        <v>600</v>
      </c>
      <c r="AQ72" s="971"/>
      <c r="AR72" s="971"/>
      <c r="AS72" s="971"/>
      <c r="AT72" s="971"/>
      <c r="AU72" s="971" t="s">
        <v>600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606</v>
      </c>
      <c r="C73" s="975"/>
      <c r="D73" s="975"/>
      <c r="E73" s="975"/>
      <c r="F73" s="975"/>
      <c r="G73" s="975"/>
      <c r="H73" s="975"/>
      <c r="I73" s="975"/>
      <c r="J73" s="975"/>
      <c r="K73" s="975"/>
      <c r="L73" s="975"/>
      <c r="M73" s="975"/>
      <c r="N73" s="975"/>
      <c r="O73" s="975"/>
      <c r="P73" s="976"/>
      <c r="Q73" s="977">
        <v>787</v>
      </c>
      <c r="R73" s="971"/>
      <c r="S73" s="971"/>
      <c r="T73" s="971"/>
      <c r="U73" s="971"/>
      <c r="V73" s="971">
        <v>684</v>
      </c>
      <c r="W73" s="971"/>
      <c r="X73" s="971"/>
      <c r="Y73" s="971"/>
      <c r="Z73" s="971"/>
      <c r="AA73" s="971">
        <v>103</v>
      </c>
      <c r="AB73" s="971"/>
      <c r="AC73" s="971"/>
      <c r="AD73" s="971"/>
      <c r="AE73" s="971"/>
      <c r="AF73" s="971">
        <v>103</v>
      </c>
      <c r="AG73" s="971"/>
      <c r="AH73" s="971"/>
      <c r="AI73" s="971"/>
      <c r="AJ73" s="971"/>
      <c r="AK73" s="971">
        <v>178</v>
      </c>
      <c r="AL73" s="971"/>
      <c r="AM73" s="971"/>
      <c r="AN73" s="971"/>
      <c r="AO73" s="971"/>
      <c r="AP73" s="971" t="s">
        <v>600</v>
      </c>
      <c r="AQ73" s="971"/>
      <c r="AR73" s="971"/>
      <c r="AS73" s="971"/>
      <c r="AT73" s="971"/>
      <c r="AU73" s="971" t="s">
        <v>600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607</v>
      </c>
      <c r="C74" s="975"/>
      <c r="D74" s="975"/>
      <c r="E74" s="975"/>
      <c r="F74" s="975"/>
      <c r="G74" s="975"/>
      <c r="H74" s="975"/>
      <c r="I74" s="975"/>
      <c r="J74" s="975"/>
      <c r="K74" s="975"/>
      <c r="L74" s="975"/>
      <c r="M74" s="975"/>
      <c r="N74" s="975"/>
      <c r="O74" s="975"/>
      <c r="P74" s="976"/>
      <c r="Q74" s="977">
        <v>152611</v>
      </c>
      <c r="R74" s="971"/>
      <c r="S74" s="971"/>
      <c r="T74" s="971"/>
      <c r="U74" s="971"/>
      <c r="V74" s="971">
        <v>149782</v>
      </c>
      <c r="W74" s="971"/>
      <c r="X74" s="971"/>
      <c r="Y74" s="971"/>
      <c r="Z74" s="971"/>
      <c r="AA74" s="971">
        <v>2829</v>
      </c>
      <c r="AB74" s="971"/>
      <c r="AC74" s="971"/>
      <c r="AD74" s="971"/>
      <c r="AE74" s="971"/>
      <c r="AF74" s="971">
        <v>2829</v>
      </c>
      <c r="AG74" s="971"/>
      <c r="AH74" s="971"/>
      <c r="AI74" s="971"/>
      <c r="AJ74" s="971"/>
      <c r="AK74" s="971">
        <v>2275</v>
      </c>
      <c r="AL74" s="971"/>
      <c r="AM74" s="971"/>
      <c r="AN74" s="971"/>
      <c r="AO74" s="971"/>
      <c r="AP74" s="971" t="s">
        <v>600</v>
      </c>
      <c r="AQ74" s="971"/>
      <c r="AR74" s="971"/>
      <c r="AS74" s="971"/>
      <c r="AT74" s="971"/>
      <c r="AU74" s="971" t="s">
        <v>600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608</v>
      </c>
      <c r="C75" s="975"/>
      <c r="D75" s="975"/>
      <c r="E75" s="975"/>
      <c r="F75" s="975"/>
      <c r="G75" s="975"/>
      <c r="H75" s="975"/>
      <c r="I75" s="975"/>
      <c r="J75" s="975"/>
      <c r="K75" s="975"/>
      <c r="L75" s="975"/>
      <c r="M75" s="975"/>
      <c r="N75" s="975"/>
      <c r="O75" s="975"/>
      <c r="P75" s="976"/>
      <c r="Q75" s="978">
        <v>6</v>
      </c>
      <c r="R75" s="979"/>
      <c r="S75" s="979"/>
      <c r="T75" s="979"/>
      <c r="U75" s="980"/>
      <c r="V75" s="981">
        <v>5</v>
      </c>
      <c r="W75" s="979"/>
      <c r="X75" s="979"/>
      <c r="Y75" s="979"/>
      <c r="Z75" s="980"/>
      <c r="AA75" s="981">
        <v>1</v>
      </c>
      <c r="AB75" s="979"/>
      <c r="AC75" s="979"/>
      <c r="AD75" s="979"/>
      <c r="AE75" s="980"/>
      <c r="AF75" s="981">
        <v>1</v>
      </c>
      <c r="AG75" s="979"/>
      <c r="AH75" s="979"/>
      <c r="AI75" s="979"/>
      <c r="AJ75" s="980"/>
      <c r="AK75" s="981">
        <v>3</v>
      </c>
      <c r="AL75" s="979"/>
      <c r="AM75" s="979"/>
      <c r="AN75" s="979"/>
      <c r="AO75" s="980"/>
      <c r="AP75" s="981" t="s">
        <v>600</v>
      </c>
      <c r="AQ75" s="979"/>
      <c r="AR75" s="979"/>
      <c r="AS75" s="979"/>
      <c r="AT75" s="980"/>
      <c r="AU75" s="981" t="s">
        <v>600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609</v>
      </c>
      <c r="C76" s="975"/>
      <c r="D76" s="975"/>
      <c r="E76" s="975"/>
      <c r="F76" s="975"/>
      <c r="G76" s="975"/>
      <c r="H76" s="975"/>
      <c r="I76" s="975"/>
      <c r="J76" s="975"/>
      <c r="K76" s="975"/>
      <c r="L76" s="975"/>
      <c r="M76" s="975"/>
      <c r="N76" s="975"/>
      <c r="O76" s="975"/>
      <c r="P76" s="976"/>
      <c r="Q76" s="978">
        <v>1</v>
      </c>
      <c r="R76" s="979"/>
      <c r="S76" s="979"/>
      <c r="T76" s="979"/>
      <c r="U76" s="980"/>
      <c r="V76" s="981">
        <v>0</v>
      </c>
      <c r="W76" s="979"/>
      <c r="X76" s="979"/>
      <c r="Y76" s="979"/>
      <c r="Z76" s="980"/>
      <c r="AA76" s="981">
        <v>0</v>
      </c>
      <c r="AB76" s="979"/>
      <c r="AC76" s="979"/>
      <c r="AD76" s="979"/>
      <c r="AE76" s="980"/>
      <c r="AF76" s="981">
        <v>0</v>
      </c>
      <c r="AG76" s="979"/>
      <c r="AH76" s="979"/>
      <c r="AI76" s="979"/>
      <c r="AJ76" s="980"/>
      <c r="AK76" s="981" t="s">
        <v>600</v>
      </c>
      <c r="AL76" s="979"/>
      <c r="AM76" s="979"/>
      <c r="AN76" s="979"/>
      <c r="AO76" s="980"/>
      <c r="AP76" s="981" t="s">
        <v>600</v>
      </c>
      <c r="AQ76" s="979"/>
      <c r="AR76" s="979"/>
      <c r="AS76" s="979"/>
      <c r="AT76" s="980"/>
      <c r="AU76" s="981" t="s">
        <v>600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610</v>
      </c>
      <c r="C77" s="975"/>
      <c r="D77" s="975"/>
      <c r="E77" s="975"/>
      <c r="F77" s="975"/>
      <c r="G77" s="975"/>
      <c r="H77" s="975"/>
      <c r="I77" s="975"/>
      <c r="J77" s="975"/>
      <c r="K77" s="975"/>
      <c r="L77" s="975"/>
      <c r="M77" s="975"/>
      <c r="N77" s="975"/>
      <c r="O77" s="975"/>
      <c r="P77" s="976"/>
      <c r="Q77" s="978">
        <v>21644</v>
      </c>
      <c r="R77" s="979"/>
      <c r="S77" s="979"/>
      <c r="T77" s="979"/>
      <c r="U77" s="980"/>
      <c r="V77" s="981">
        <v>20503</v>
      </c>
      <c r="W77" s="979"/>
      <c r="X77" s="979"/>
      <c r="Y77" s="979"/>
      <c r="Z77" s="980"/>
      <c r="AA77" s="981">
        <v>1141</v>
      </c>
      <c r="AB77" s="979"/>
      <c r="AC77" s="979"/>
      <c r="AD77" s="979"/>
      <c r="AE77" s="980"/>
      <c r="AF77" s="981">
        <v>28385</v>
      </c>
      <c r="AG77" s="979"/>
      <c r="AH77" s="979"/>
      <c r="AI77" s="979"/>
      <c r="AJ77" s="980"/>
      <c r="AK77" s="981" t="s">
        <v>600</v>
      </c>
      <c r="AL77" s="979"/>
      <c r="AM77" s="979"/>
      <c r="AN77" s="979"/>
      <c r="AO77" s="980"/>
      <c r="AP77" s="981">
        <v>52980</v>
      </c>
      <c r="AQ77" s="979"/>
      <c r="AR77" s="979"/>
      <c r="AS77" s="979"/>
      <c r="AT77" s="980"/>
      <c r="AU77" s="981">
        <v>53</v>
      </c>
      <c r="AV77" s="979"/>
      <c r="AW77" s="979"/>
      <c r="AX77" s="979"/>
      <c r="AY77" s="980"/>
      <c r="AZ77" s="972" t="s">
        <v>612</v>
      </c>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611</v>
      </c>
      <c r="C78" s="975"/>
      <c r="D78" s="975"/>
      <c r="E78" s="975"/>
      <c r="F78" s="975"/>
      <c r="G78" s="975"/>
      <c r="H78" s="975"/>
      <c r="I78" s="975"/>
      <c r="J78" s="975"/>
      <c r="K78" s="975"/>
      <c r="L78" s="975"/>
      <c r="M78" s="975"/>
      <c r="N78" s="975"/>
      <c r="O78" s="975"/>
      <c r="P78" s="976"/>
      <c r="Q78" s="977">
        <v>727</v>
      </c>
      <c r="R78" s="971"/>
      <c r="S78" s="971"/>
      <c r="T78" s="971"/>
      <c r="U78" s="971"/>
      <c r="V78" s="971">
        <v>566</v>
      </c>
      <c r="W78" s="971"/>
      <c r="X78" s="971"/>
      <c r="Y78" s="971"/>
      <c r="Z78" s="971"/>
      <c r="AA78" s="971">
        <v>161</v>
      </c>
      <c r="AB78" s="971"/>
      <c r="AC78" s="971"/>
      <c r="AD78" s="971"/>
      <c r="AE78" s="971"/>
      <c r="AF78" s="971">
        <v>1800</v>
      </c>
      <c r="AG78" s="971"/>
      <c r="AH78" s="971"/>
      <c r="AI78" s="971"/>
      <c r="AJ78" s="971"/>
      <c r="AK78" s="971" t="s">
        <v>600</v>
      </c>
      <c r="AL78" s="971"/>
      <c r="AM78" s="971"/>
      <c r="AN78" s="971"/>
      <c r="AO78" s="971"/>
      <c r="AP78" s="971">
        <v>1190</v>
      </c>
      <c r="AQ78" s="971"/>
      <c r="AR78" s="971"/>
      <c r="AS78" s="971"/>
      <c r="AT78" s="971"/>
      <c r="AU78" s="971" t="s">
        <v>600</v>
      </c>
      <c r="AV78" s="971"/>
      <c r="AW78" s="971"/>
      <c r="AX78" s="971"/>
      <c r="AY78" s="971"/>
      <c r="AZ78" s="972" t="s">
        <v>613</v>
      </c>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436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33257</v>
      </c>
      <c r="AG88" s="959"/>
      <c r="AH88" s="959"/>
      <c r="AI88" s="959"/>
      <c r="AJ88" s="959"/>
      <c r="AK88" s="963"/>
      <c r="AL88" s="963"/>
      <c r="AM88" s="963"/>
      <c r="AN88" s="963"/>
      <c r="AO88" s="963"/>
      <c r="AP88" s="959">
        <v>54856</v>
      </c>
      <c r="AQ88" s="959"/>
      <c r="AR88" s="959"/>
      <c r="AS88" s="959"/>
      <c r="AT88" s="959"/>
      <c r="AU88" s="959">
        <v>333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201</v>
      </c>
      <c r="CS102" s="953"/>
      <c r="CT102" s="953"/>
      <c r="CU102" s="953"/>
      <c r="CV102" s="954"/>
      <c r="CW102" s="952">
        <v>0</v>
      </c>
      <c r="CX102" s="953"/>
      <c r="CY102" s="953"/>
      <c r="CZ102" s="953"/>
      <c r="DA102" s="954"/>
      <c r="DB102" s="952" t="s">
        <v>600</v>
      </c>
      <c r="DC102" s="953"/>
      <c r="DD102" s="953"/>
      <c r="DE102" s="953"/>
      <c r="DF102" s="954"/>
      <c r="DG102" s="952">
        <v>403</v>
      </c>
      <c r="DH102" s="953"/>
      <c r="DI102" s="953"/>
      <c r="DJ102" s="953"/>
      <c r="DK102" s="954"/>
      <c r="DL102" s="952" t="s">
        <v>600</v>
      </c>
      <c r="DM102" s="953"/>
      <c r="DN102" s="953"/>
      <c r="DO102" s="953"/>
      <c r="DP102" s="954"/>
      <c r="DQ102" s="952">
        <v>389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445</v>
      </c>
      <c r="AB109" s="896"/>
      <c r="AC109" s="896"/>
      <c r="AD109" s="896"/>
      <c r="AE109" s="897"/>
      <c r="AF109" s="898" t="s">
        <v>446</v>
      </c>
      <c r="AG109" s="896"/>
      <c r="AH109" s="896"/>
      <c r="AI109" s="896"/>
      <c r="AJ109" s="897"/>
      <c r="AK109" s="898" t="s">
        <v>315</v>
      </c>
      <c r="AL109" s="896"/>
      <c r="AM109" s="896"/>
      <c r="AN109" s="896"/>
      <c r="AO109" s="897"/>
      <c r="AP109" s="898" t="s">
        <v>447</v>
      </c>
      <c r="AQ109" s="896"/>
      <c r="AR109" s="896"/>
      <c r="AS109" s="896"/>
      <c r="AT109" s="929"/>
      <c r="AU109" s="895" t="s">
        <v>444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445</v>
      </c>
      <c r="BR109" s="896"/>
      <c r="BS109" s="896"/>
      <c r="BT109" s="896"/>
      <c r="BU109" s="897"/>
      <c r="BV109" s="898" t="s">
        <v>446</v>
      </c>
      <c r="BW109" s="896"/>
      <c r="BX109" s="896"/>
      <c r="BY109" s="896"/>
      <c r="BZ109" s="897"/>
      <c r="CA109" s="898" t="s">
        <v>315</v>
      </c>
      <c r="CB109" s="896"/>
      <c r="CC109" s="896"/>
      <c r="CD109" s="896"/>
      <c r="CE109" s="897"/>
      <c r="CF109" s="936" t="s">
        <v>447</v>
      </c>
      <c r="CG109" s="936"/>
      <c r="CH109" s="936"/>
      <c r="CI109" s="936"/>
      <c r="CJ109" s="936"/>
      <c r="CK109" s="898" t="s">
        <v>448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445</v>
      </c>
      <c r="DH109" s="896"/>
      <c r="DI109" s="896"/>
      <c r="DJ109" s="896"/>
      <c r="DK109" s="897"/>
      <c r="DL109" s="898" t="s">
        <v>446</v>
      </c>
      <c r="DM109" s="896"/>
      <c r="DN109" s="896"/>
      <c r="DO109" s="896"/>
      <c r="DP109" s="897"/>
      <c r="DQ109" s="898" t="s">
        <v>315</v>
      </c>
      <c r="DR109" s="896"/>
      <c r="DS109" s="896"/>
      <c r="DT109" s="896"/>
      <c r="DU109" s="897"/>
      <c r="DV109" s="898" t="s">
        <v>447</v>
      </c>
      <c r="DW109" s="896"/>
      <c r="DX109" s="896"/>
      <c r="DY109" s="896"/>
      <c r="DZ109" s="929"/>
    </row>
    <row r="110" spans="1:131" s="230" customFormat="1" ht="26.25" customHeight="1" x14ac:dyDescent="0.15">
      <c r="A110" s="807" t="s">
        <v>449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3565854</v>
      </c>
      <c r="AB110" s="889"/>
      <c r="AC110" s="889"/>
      <c r="AD110" s="889"/>
      <c r="AE110" s="890"/>
      <c r="AF110" s="891">
        <v>3631834</v>
      </c>
      <c r="AG110" s="889"/>
      <c r="AH110" s="889"/>
      <c r="AI110" s="889"/>
      <c r="AJ110" s="890"/>
      <c r="AK110" s="891">
        <v>3623535</v>
      </c>
      <c r="AL110" s="889"/>
      <c r="AM110" s="889"/>
      <c r="AN110" s="889"/>
      <c r="AO110" s="890"/>
      <c r="AP110" s="892">
        <v>29.5</v>
      </c>
      <c r="AQ110" s="893"/>
      <c r="AR110" s="893"/>
      <c r="AS110" s="893"/>
      <c r="AT110" s="894"/>
      <c r="AU110" s="930" t="s">
        <v>75</v>
      </c>
      <c r="AV110" s="931"/>
      <c r="AW110" s="931"/>
      <c r="AX110" s="931"/>
      <c r="AY110" s="931"/>
      <c r="AZ110" s="860" t="s">
        <v>450</v>
      </c>
      <c r="BA110" s="808"/>
      <c r="BB110" s="808"/>
      <c r="BC110" s="808"/>
      <c r="BD110" s="808"/>
      <c r="BE110" s="808"/>
      <c r="BF110" s="808"/>
      <c r="BG110" s="808"/>
      <c r="BH110" s="808"/>
      <c r="BI110" s="808"/>
      <c r="BJ110" s="808"/>
      <c r="BK110" s="808"/>
      <c r="BL110" s="808"/>
      <c r="BM110" s="808"/>
      <c r="BN110" s="808"/>
      <c r="BO110" s="808"/>
      <c r="BP110" s="809"/>
      <c r="BQ110" s="861">
        <v>22922671</v>
      </c>
      <c r="BR110" s="842"/>
      <c r="BS110" s="842"/>
      <c r="BT110" s="842"/>
      <c r="BU110" s="842"/>
      <c r="BV110" s="842">
        <v>21228873</v>
      </c>
      <c r="BW110" s="842"/>
      <c r="BX110" s="842"/>
      <c r="BY110" s="842"/>
      <c r="BZ110" s="842"/>
      <c r="CA110" s="842">
        <v>19044538</v>
      </c>
      <c r="CB110" s="842"/>
      <c r="CC110" s="842"/>
      <c r="CD110" s="842"/>
      <c r="CE110" s="842"/>
      <c r="CF110" s="866">
        <v>155.1</v>
      </c>
      <c r="CG110" s="867"/>
      <c r="CH110" s="867"/>
      <c r="CI110" s="867"/>
      <c r="CJ110" s="867"/>
      <c r="CK110" s="926" t="s">
        <v>451</v>
      </c>
      <c r="CL110" s="819"/>
      <c r="CM110" s="860" t="s">
        <v>452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453</v>
      </c>
      <c r="DH110" s="842"/>
      <c r="DI110" s="842"/>
      <c r="DJ110" s="842"/>
      <c r="DK110" s="842"/>
      <c r="DL110" s="842" t="s">
        <v>454</v>
      </c>
      <c r="DM110" s="842"/>
      <c r="DN110" s="842"/>
      <c r="DO110" s="842"/>
      <c r="DP110" s="842"/>
      <c r="DQ110" s="842" t="s">
        <v>241</v>
      </c>
      <c r="DR110" s="842"/>
      <c r="DS110" s="842"/>
      <c r="DT110" s="842"/>
      <c r="DU110" s="842"/>
      <c r="DV110" s="843" t="s">
        <v>455</v>
      </c>
      <c r="DW110" s="843"/>
      <c r="DX110" s="843"/>
      <c r="DY110" s="843"/>
      <c r="DZ110" s="844"/>
    </row>
    <row r="111" spans="1:131" s="230" customFormat="1" ht="26.25" customHeight="1" x14ac:dyDescent="0.15">
      <c r="A111" s="774" t="s">
        <v>456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453</v>
      </c>
      <c r="AB111" s="919"/>
      <c r="AC111" s="919"/>
      <c r="AD111" s="919"/>
      <c r="AE111" s="920"/>
      <c r="AF111" s="921" t="s">
        <v>457</v>
      </c>
      <c r="AG111" s="919"/>
      <c r="AH111" s="919"/>
      <c r="AI111" s="919"/>
      <c r="AJ111" s="920"/>
      <c r="AK111" s="921" t="s">
        <v>453</v>
      </c>
      <c r="AL111" s="919"/>
      <c r="AM111" s="919"/>
      <c r="AN111" s="919"/>
      <c r="AO111" s="920"/>
      <c r="AP111" s="922" t="s">
        <v>241</v>
      </c>
      <c r="AQ111" s="923"/>
      <c r="AR111" s="923"/>
      <c r="AS111" s="923"/>
      <c r="AT111" s="924"/>
      <c r="AU111" s="932"/>
      <c r="AV111" s="933"/>
      <c r="AW111" s="933"/>
      <c r="AX111" s="933"/>
      <c r="AY111" s="933"/>
      <c r="AZ111" s="815" t="s">
        <v>458</v>
      </c>
      <c r="BA111" s="752"/>
      <c r="BB111" s="752"/>
      <c r="BC111" s="752"/>
      <c r="BD111" s="752"/>
      <c r="BE111" s="752"/>
      <c r="BF111" s="752"/>
      <c r="BG111" s="752"/>
      <c r="BH111" s="752"/>
      <c r="BI111" s="752"/>
      <c r="BJ111" s="752"/>
      <c r="BK111" s="752"/>
      <c r="BL111" s="752"/>
      <c r="BM111" s="752"/>
      <c r="BN111" s="752"/>
      <c r="BO111" s="752"/>
      <c r="BP111" s="753"/>
      <c r="BQ111" s="816">
        <v>4188</v>
      </c>
      <c r="BR111" s="817"/>
      <c r="BS111" s="817"/>
      <c r="BT111" s="817"/>
      <c r="BU111" s="817"/>
      <c r="BV111" s="817">
        <v>1396</v>
      </c>
      <c r="BW111" s="817"/>
      <c r="BX111" s="817"/>
      <c r="BY111" s="817"/>
      <c r="BZ111" s="817"/>
      <c r="CA111" s="817" t="s">
        <v>459</v>
      </c>
      <c r="CB111" s="817"/>
      <c r="CC111" s="817"/>
      <c r="CD111" s="817"/>
      <c r="CE111" s="817"/>
      <c r="CF111" s="875" t="s">
        <v>457</v>
      </c>
      <c r="CG111" s="876"/>
      <c r="CH111" s="876"/>
      <c r="CI111" s="876"/>
      <c r="CJ111" s="876"/>
      <c r="CK111" s="927"/>
      <c r="CL111" s="821"/>
      <c r="CM111" s="815" t="s">
        <v>460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459</v>
      </c>
      <c r="DH111" s="817"/>
      <c r="DI111" s="817"/>
      <c r="DJ111" s="817"/>
      <c r="DK111" s="817"/>
      <c r="DL111" s="817" t="s">
        <v>241</v>
      </c>
      <c r="DM111" s="817"/>
      <c r="DN111" s="817"/>
      <c r="DO111" s="817"/>
      <c r="DP111" s="817"/>
      <c r="DQ111" s="817" t="s">
        <v>241</v>
      </c>
      <c r="DR111" s="817"/>
      <c r="DS111" s="817"/>
      <c r="DT111" s="817"/>
      <c r="DU111" s="817"/>
      <c r="DV111" s="794" t="s">
        <v>457</v>
      </c>
      <c r="DW111" s="794"/>
      <c r="DX111" s="794"/>
      <c r="DY111" s="794"/>
      <c r="DZ111" s="795"/>
    </row>
    <row r="112" spans="1:131" s="230" customFormat="1" ht="26.25" customHeight="1" x14ac:dyDescent="0.15">
      <c r="A112" s="912" t="s">
        <v>461</v>
      </c>
      <c r="B112" s="913"/>
      <c r="C112" s="752" t="s">
        <v>462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459</v>
      </c>
      <c r="AB112" s="780"/>
      <c r="AC112" s="780"/>
      <c r="AD112" s="780"/>
      <c r="AE112" s="781"/>
      <c r="AF112" s="782" t="s">
        <v>241</v>
      </c>
      <c r="AG112" s="780"/>
      <c r="AH112" s="780"/>
      <c r="AI112" s="780"/>
      <c r="AJ112" s="781"/>
      <c r="AK112" s="782" t="s">
        <v>241</v>
      </c>
      <c r="AL112" s="780"/>
      <c r="AM112" s="780"/>
      <c r="AN112" s="780"/>
      <c r="AO112" s="781"/>
      <c r="AP112" s="824" t="s">
        <v>459</v>
      </c>
      <c r="AQ112" s="825"/>
      <c r="AR112" s="825"/>
      <c r="AS112" s="825"/>
      <c r="AT112" s="826"/>
      <c r="AU112" s="932"/>
      <c r="AV112" s="933"/>
      <c r="AW112" s="933"/>
      <c r="AX112" s="933"/>
      <c r="AY112" s="933"/>
      <c r="AZ112" s="815" t="s">
        <v>463</v>
      </c>
      <c r="BA112" s="752"/>
      <c r="BB112" s="752"/>
      <c r="BC112" s="752"/>
      <c r="BD112" s="752"/>
      <c r="BE112" s="752"/>
      <c r="BF112" s="752"/>
      <c r="BG112" s="752"/>
      <c r="BH112" s="752"/>
      <c r="BI112" s="752"/>
      <c r="BJ112" s="752"/>
      <c r="BK112" s="752"/>
      <c r="BL112" s="752"/>
      <c r="BM112" s="752"/>
      <c r="BN112" s="752"/>
      <c r="BO112" s="752"/>
      <c r="BP112" s="753"/>
      <c r="BQ112" s="816">
        <v>9258810</v>
      </c>
      <c r="BR112" s="817"/>
      <c r="BS112" s="817"/>
      <c r="BT112" s="817"/>
      <c r="BU112" s="817"/>
      <c r="BV112" s="817">
        <v>7433655</v>
      </c>
      <c r="BW112" s="817"/>
      <c r="BX112" s="817"/>
      <c r="BY112" s="817"/>
      <c r="BZ112" s="817"/>
      <c r="CA112" s="817">
        <v>5901309</v>
      </c>
      <c r="CB112" s="817"/>
      <c r="CC112" s="817"/>
      <c r="CD112" s="817"/>
      <c r="CE112" s="817"/>
      <c r="CF112" s="875">
        <v>48.1</v>
      </c>
      <c r="CG112" s="876"/>
      <c r="CH112" s="876"/>
      <c r="CI112" s="876"/>
      <c r="CJ112" s="876"/>
      <c r="CK112" s="927"/>
      <c r="CL112" s="821"/>
      <c r="CM112" s="815" t="s">
        <v>464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241</v>
      </c>
      <c r="DH112" s="817"/>
      <c r="DI112" s="817"/>
      <c r="DJ112" s="817"/>
      <c r="DK112" s="817"/>
      <c r="DL112" s="817" t="s">
        <v>459</v>
      </c>
      <c r="DM112" s="817"/>
      <c r="DN112" s="817"/>
      <c r="DO112" s="817"/>
      <c r="DP112" s="817"/>
      <c r="DQ112" s="817" t="s">
        <v>453</v>
      </c>
      <c r="DR112" s="817"/>
      <c r="DS112" s="817"/>
      <c r="DT112" s="817"/>
      <c r="DU112" s="817"/>
      <c r="DV112" s="794" t="s">
        <v>459</v>
      </c>
      <c r="DW112" s="794"/>
      <c r="DX112" s="794"/>
      <c r="DY112" s="794"/>
      <c r="DZ112" s="795"/>
    </row>
    <row r="113" spans="1:130" s="230" customFormat="1" ht="26.25" customHeight="1" x14ac:dyDescent="0.15">
      <c r="A113" s="914"/>
      <c r="B113" s="915"/>
      <c r="C113" s="752" t="s">
        <v>465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1013634</v>
      </c>
      <c r="AB113" s="919"/>
      <c r="AC113" s="919"/>
      <c r="AD113" s="919"/>
      <c r="AE113" s="920"/>
      <c r="AF113" s="921">
        <v>1030608</v>
      </c>
      <c r="AG113" s="919"/>
      <c r="AH113" s="919"/>
      <c r="AI113" s="919"/>
      <c r="AJ113" s="920"/>
      <c r="AK113" s="921">
        <v>944169</v>
      </c>
      <c r="AL113" s="919"/>
      <c r="AM113" s="919"/>
      <c r="AN113" s="919"/>
      <c r="AO113" s="920"/>
      <c r="AP113" s="922">
        <v>7.7</v>
      </c>
      <c r="AQ113" s="923"/>
      <c r="AR113" s="923"/>
      <c r="AS113" s="923"/>
      <c r="AT113" s="924"/>
      <c r="AU113" s="932"/>
      <c r="AV113" s="933"/>
      <c r="AW113" s="933"/>
      <c r="AX113" s="933"/>
      <c r="AY113" s="933"/>
      <c r="AZ113" s="815" t="s">
        <v>466</v>
      </c>
      <c r="BA113" s="752"/>
      <c r="BB113" s="752"/>
      <c r="BC113" s="752"/>
      <c r="BD113" s="752"/>
      <c r="BE113" s="752"/>
      <c r="BF113" s="752"/>
      <c r="BG113" s="752"/>
      <c r="BH113" s="752"/>
      <c r="BI113" s="752"/>
      <c r="BJ113" s="752"/>
      <c r="BK113" s="752"/>
      <c r="BL113" s="752"/>
      <c r="BM113" s="752"/>
      <c r="BN113" s="752"/>
      <c r="BO113" s="752"/>
      <c r="BP113" s="753"/>
      <c r="BQ113" s="816">
        <v>515026</v>
      </c>
      <c r="BR113" s="817"/>
      <c r="BS113" s="817"/>
      <c r="BT113" s="817"/>
      <c r="BU113" s="817"/>
      <c r="BV113" s="817">
        <v>428559</v>
      </c>
      <c r="BW113" s="817"/>
      <c r="BX113" s="817"/>
      <c r="BY113" s="817"/>
      <c r="BZ113" s="817"/>
      <c r="CA113" s="817">
        <v>332785</v>
      </c>
      <c r="CB113" s="817"/>
      <c r="CC113" s="817"/>
      <c r="CD113" s="817"/>
      <c r="CE113" s="817"/>
      <c r="CF113" s="875">
        <v>2.7</v>
      </c>
      <c r="CG113" s="876"/>
      <c r="CH113" s="876"/>
      <c r="CI113" s="876"/>
      <c r="CJ113" s="876"/>
      <c r="CK113" s="927"/>
      <c r="CL113" s="821"/>
      <c r="CM113" s="815" t="s">
        <v>467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455</v>
      </c>
      <c r="DM113" s="780"/>
      <c r="DN113" s="780"/>
      <c r="DO113" s="780"/>
      <c r="DP113" s="781"/>
      <c r="DQ113" s="782" t="s">
        <v>459</v>
      </c>
      <c r="DR113" s="780"/>
      <c r="DS113" s="780"/>
      <c r="DT113" s="780"/>
      <c r="DU113" s="781"/>
      <c r="DV113" s="824" t="s">
        <v>459</v>
      </c>
      <c r="DW113" s="825"/>
      <c r="DX113" s="825"/>
      <c r="DY113" s="825"/>
      <c r="DZ113" s="826"/>
    </row>
    <row r="114" spans="1:130" s="230" customFormat="1" ht="26.25" customHeight="1" x14ac:dyDescent="0.15">
      <c r="A114" s="914"/>
      <c r="B114" s="915"/>
      <c r="C114" s="752" t="s">
        <v>468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72263</v>
      </c>
      <c r="AB114" s="780"/>
      <c r="AC114" s="780"/>
      <c r="AD114" s="780"/>
      <c r="AE114" s="781"/>
      <c r="AF114" s="782">
        <v>97830</v>
      </c>
      <c r="AG114" s="780"/>
      <c r="AH114" s="780"/>
      <c r="AI114" s="780"/>
      <c r="AJ114" s="781"/>
      <c r="AK114" s="782">
        <v>96986</v>
      </c>
      <c r="AL114" s="780"/>
      <c r="AM114" s="780"/>
      <c r="AN114" s="780"/>
      <c r="AO114" s="781"/>
      <c r="AP114" s="824">
        <v>0.8</v>
      </c>
      <c r="AQ114" s="825"/>
      <c r="AR114" s="825"/>
      <c r="AS114" s="825"/>
      <c r="AT114" s="826"/>
      <c r="AU114" s="932"/>
      <c r="AV114" s="933"/>
      <c r="AW114" s="933"/>
      <c r="AX114" s="933"/>
      <c r="AY114" s="933"/>
      <c r="AZ114" s="815" t="s">
        <v>469</v>
      </c>
      <c r="BA114" s="752"/>
      <c r="BB114" s="752"/>
      <c r="BC114" s="752"/>
      <c r="BD114" s="752"/>
      <c r="BE114" s="752"/>
      <c r="BF114" s="752"/>
      <c r="BG114" s="752"/>
      <c r="BH114" s="752"/>
      <c r="BI114" s="752"/>
      <c r="BJ114" s="752"/>
      <c r="BK114" s="752"/>
      <c r="BL114" s="752"/>
      <c r="BM114" s="752"/>
      <c r="BN114" s="752"/>
      <c r="BO114" s="752"/>
      <c r="BP114" s="753"/>
      <c r="BQ114" s="816">
        <v>1851828</v>
      </c>
      <c r="BR114" s="817"/>
      <c r="BS114" s="817"/>
      <c r="BT114" s="817"/>
      <c r="BU114" s="817"/>
      <c r="BV114" s="817">
        <v>1940844</v>
      </c>
      <c r="BW114" s="817"/>
      <c r="BX114" s="817"/>
      <c r="BY114" s="817"/>
      <c r="BZ114" s="817"/>
      <c r="CA114" s="817">
        <v>1907478</v>
      </c>
      <c r="CB114" s="817"/>
      <c r="CC114" s="817"/>
      <c r="CD114" s="817"/>
      <c r="CE114" s="817"/>
      <c r="CF114" s="875">
        <v>15.5</v>
      </c>
      <c r="CG114" s="876"/>
      <c r="CH114" s="876"/>
      <c r="CI114" s="876"/>
      <c r="CJ114" s="876"/>
      <c r="CK114" s="927"/>
      <c r="CL114" s="821"/>
      <c r="CM114" s="815" t="s">
        <v>470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241</v>
      </c>
      <c r="DH114" s="780"/>
      <c r="DI114" s="780"/>
      <c r="DJ114" s="780"/>
      <c r="DK114" s="781"/>
      <c r="DL114" s="782" t="s">
        <v>459</v>
      </c>
      <c r="DM114" s="780"/>
      <c r="DN114" s="780"/>
      <c r="DO114" s="780"/>
      <c r="DP114" s="781"/>
      <c r="DQ114" s="782" t="s">
        <v>457</v>
      </c>
      <c r="DR114" s="780"/>
      <c r="DS114" s="780"/>
      <c r="DT114" s="780"/>
      <c r="DU114" s="781"/>
      <c r="DV114" s="824" t="s">
        <v>241</v>
      </c>
      <c r="DW114" s="825"/>
      <c r="DX114" s="825"/>
      <c r="DY114" s="825"/>
      <c r="DZ114" s="826"/>
    </row>
    <row r="115" spans="1:130" s="230" customFormat="1" ht="26.25" customHeight="1" x14ac:dyDescent="0.15">
      <c r="A115" s="914"/>
      <c r="B115" s="915"/>
      <c r="C115" s="752" t="s">
        <v>471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2952</v>
      </c>
      <c r="AB115" s="919"/>
      <c r="AC115" s="919"/>
      <c r="AD115" s="919"/>
      <c r="AE115" s="920"/>
      <c r="AF115" s="921" t="s">
        <v>453</v>
      </c>
      <c r="AG115" s="919"/>
      <c r="AH115" s="919"/>
      <c r="AI115" s="919"/>
      <c r="AJ115" s="920"/>
      <c r="AK115" s="921" t="s">
        <v>453</v>
      </c>
      <c r="AL115" s="919"/>
      <c r="AM115" s="919"/>
      <c r="AN115" s="919"/>
      <c r="AO115" s="920"/>
      <c r="AP115" s="922" t="s">
        <v>241</v>
      </c>
      <c r="AQ115" s="923"/>
      <c r="AR115" s="923"/>
      <c r="AS115" s="923"/>
      <c r="AT115" s="924"/>
      <c r="AU115" s="932"/>
      <c r="AV115" s="933"/>
      <c r="AW115" s="933"/>
      <c r="AX115" s="933"/>
      <c r="AY115" s="933"/>
      <c r="AZ115" s="815" t="s">
        <v>472</v>
      </c>
      <c r="BA115" s="752"/>
      <c r="BB115" s="752"/>
      <c r="BC115" s="752"/>
      <c r="BD115" s="752"/>
      <c r="BE115" s="752"/>
      <c r="BF115" s="752"/>
      <c r="BG115" s="752"/>
      <c r="BH115" s="752"/>
      <c r="BI115" s="752"/>
      <c r="BJ115" s="752"/>
      <c r="BK115" s="752"/>
      <c r="BL115" s="752"/>
      <c r="BM115" s="752"/>
      <c r="BN115" s="752"/>
      <c r="BO115" s="752"/>
      <c r="BP115" s="753"/>
      <c r="BQ115" s="816">
        <v>499279</v>
      </c>
      <c r="BR115" s="817"/>
      <c r="BS115" s="817"/>
      <c r="BT115" s="817"/>
      <c r="BU115" s="817"/>
      <c r="BV115" s="817">
        <v>388848</v>
      </c>
      <c r="BW115" s="817"/>
      <c r="BX115" s="817"/>
      <c r="BY115" s="817"/>
      <c r="BZ115" s="817"/>
      <c r="CA115" s="817">
        <v>388459</v>
      </c>
      <c r="CB115" s="817"/>
      <c r="CC115" s="817"/>
      <c r="CD115" s="817"/>
      <c r="CE115" s="817"/>
      <c r="CF115" s="875">
        <v>3.2</v>
      </c>
      <c r="CG115" s="876"/>
      <c r="CH115" s="876"/>
      <c r="CI115" s="876"/>
      <c r="CJ115" s="876"/>
      <c r="CK115" s="927"/>
      <c r="CL115" s="821"/>
      <c r="CM115" s="815" t="s">
        <v>473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457</v>
      </c>
      <c r="DH115" s="780"/>
      <c r="DI115" s="780"/>
      <c r="DJ115" s="780"/>
      <c r="DK115" s="781"/>
      <c r="DL115" s="782" t="s">
        <v>241</v>
      </c>
      <c r="DM115" s="780"/>
      <c r="DN115" s="780"/>
      <c r="DO115" s="780"/>
      <c r="DP115" s="781"/>
      <c r="DQ115" s="782" t="s">
        <v>241</v>
      </c>
      <c r="DR115" s="780"/>
      <c r="DS115" s="780"/>
      <c r="DT115" s="780"/>
      <c r="DU115" s="781"/>
      <c r="DV115" s="824" t="s">
        <v>459</v>
      </c>
      <c r="DW115" s="825"/>
      <c r="DX115" s="825"/>
      <c r="DY115" s="825"/>
      <c r="DZ115" s="826"/>
    </row>
    <row r="116" spans="1:130" s="230" customFormat="1" ht="26.25" customHeight="1" x14ac:dyDescent="0.15">
      <c r="A116" s="916"/>
      <c r="B116" s="917"/>
      <c r="C116" s="839" t="s">
        <v>474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241</v>
      </c>
      <c r="AB116" s="780"/>
      <c r="AC116" s="780"/>
      <c r="AD116" s="780"/>
      <c r="AE116" s="781"/>
      <c r="AF116" s="782" t="s">
        <v>457</v>
      </c>
      <c r="AG116" s="780"/>
      <c r="AH116" s="780"/>
      <c r="AI116" s="780"/>
      <c r="AJ116" s="781"/>
      <c r="AK116" s="782" t="s">
        <v>459</v>
      </c>
      <c r="AL116" s="780"/>
      <c r="AM116" s="780"/>
      <c r="AN116" s="780"/>
      <c r="AO116" s="781"/>
      <c r="AP116" s="824" t="s">
        <v>459</v>
      </c>
      <c r="AQ116" s="825"/>
      <c r="AR116" s="825"/>
      <c r="AS116" s="825"/>
      <c r="AT116" s="826"/>
      <c r="AU116" s="932"/>
      <c r="AV116" s="933"/>
      <c r="AW116" s="933"/>
      <c r="AX116" s="933"/>
      <c r="AY116" s="933"/>
      <c r="AZ116" s="909" t="s">
        <v>475</v>
      </c>
      <c r="BA116" s="910"/>
      <c r="BB116" s="910"/>
      <c r="BC116" s="910"/>
      <c r="BD116" s="910"/>
      <c r="BE116" s="910"/>
      <c r="BF116" s="910"/>
      <c r="BG116" s="910"/>
      <c r="BH116" s="910"/>
      <c r="BI116" s="910"/>
      <c r="BJ116" s="910"/>
      <c r="BK116" s="910"/>
      <c r="BL116" s="910"/>
      <c r="BM116" s="910"/>
      <c r="BN116" s="910"/>
      <c r="BO116" s="910"/>
      <c r="BP116" s="911"/>
      <c r="BQ116" s="816" t="s">
        <v>241</v>
      </c>
      <c r="BR116" s="817"/>
      <c r="BS116" s="817"/>
      <c r="BT116" s="817"/>
      <c r="BU116" s="817"/>
      <c r="BV116" s="817" t="s">
        <v>459</v>
      </c>
      <c r="BW116" s="817"/>
      <c r="BX116" s="817"/>
      <c r="BY116" s="817"/>
      <c r="BZ116" s="817"/>
      <c r="CA116" s="817" t="s">
        <v>453</v>
      </c>
      <c r="CB116" s="817"/>
      <c r="CC116" s="817"/>
      <c r="CD116" s="817"/>
      <c r="CE116" s="817"/>
      <c r="CF116" s="875" t="s">
        <v>459</v>
      </c>
      <c r="CG116" s="876"/>
      <c r="CH116" s="876"/>
      <c r="CI116" s="876"/>
      <c r="CJ116" s="876"/>
      <c r="CK116" s="927"/>
      <c r="CL116" s="821"/>
      <c r="CM116" s="815" t="s">
        <v>476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4188</v>
      </c>
      <c r="DH116" s="780"/>
      <c r="DI116" s="780"/>
      <c r="DJ116" s="780"/>
      <c r="DK116" s="781"/>
      <c r="DL116" s="782">
        <v>1396</v>
      </c>
      <c r="DM116" s="780"/>
      <c r="DN116" s="780"/>
      <c r="DO116" s="780"/>
      <c r="DP116" s="781"/>
      <c r="DQ116" s="782" t="s">
        <v>453</v>
      </c>
      <c r="DR116" s="780"/>
      <c r="DS116" s="780"/>
      <c r="DT116" s="780"/>
      <c r="DU116" s="781"/>
      <c r="DV116" s="824" t="s">
        <v>241</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477</v>
      </c>
      <c r="Z117" s="897"/>
      <c r="AA117" s="902">
        <v>4654703</v>
      </c>
      <c r="AB117" s="903"/>
      <c r="AC117" s="903"/>
      <c r="AD117" s="903"/>
      <c r="AE117" s="904"/>
      <c r="AF117" s="905">
        <v>4760272</v>
      </c>
      <c r="AG117" s="903"/>
      <c r="AH117" s="903"/>
      <c r="AI117" s="903"/>
      <c r="AJ117" s="904"/>
      <c r="AK117" s="905">
        <v>4664690</v>
      </c>
      <c r="AL117" s="903"/>
      <c r="AM117" s="903"/>
      <c r="AN117" s="903"/>
      <c r="AO117" s="904"/>
      <c r="AP117" s="906"/>
      <c r="AQ117" s="907"/>
      <c r="AR117" s="907"/>
      <c r="AS117" s="907"/>
      <c r="AT117" s="908"/>
      <c r="AU117" s="932"/>
      <c r="AV117" s="933"/>
      <c r="AW117" s="933"/>
      <c r="AX117" s="933"/>
      <c r="AY117" s="933"/>
      <c r="AZ117" s="863" t="s">
        <v>478</v>
      </c>
      <c r="BA117" s="864"/>
      <c r="BB117" s="864"/>
      <c r="BC117" s="864"/>
      <c r="BD117" s="864"/>
      <c r="BE117" s="864"/>
      <c r="BF117" s="864"/>
      <c r="BG117" s="864"/>
      <c r="BH117" s="864"/>
      <c r="BI117" s="864"/>
      <c r="BJ117" s="864"/>
      <c r="BK117" s="864"/>
      <c r="BL117" s="864"/>
      <c r="BM117" s="864"/>
      <c r="BN117" s="864"/>
      <c r="BO117" s="864"/>
      <c r="BP117" s="865"/>
      <c r="BQ117" s="816" t="s">
        <v>241</v>
      </c>
      <c r="BR117" s="817"/>
      <c r="BS117" s="817"/>
      <c r="BT117" s="817"/>
      <c r="BU117" s="817"/>
      <c r="BV117" s="817" t="s">
        <v>453</v>
      </c>
      <c r="BW117" s="817"/>
      <c r="BX117" s="817"/>
      <c r="BY117" s="817"/>
      <c r="BZ117" s="817"/>
      <c r="CA117" s="817" t="s">
        <v>459</v>
      </c>
      <c r="CB117" s="817"/>
      <c r="CC117" s="817"/>
      <c r="CD117" s="817"/>
      <c r="CE117" s="817"/>
      <c r="CF117" s="875" t="s">
        <v>241</v>
      </c>
      <c r="CG117" s="876"/>
      <c r="CH117" s="876"/>
      <c r="CI117" s="876"/>
      <c r="CJ117" s="876"/>
      <c r="CK117" s="927"/>
      <c r="CL117" s="821"/>
      <c r="CM117" s="815" t="s">
        <v>479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459</v>
      </c>
      <c r="DH117" s="780"/>
      <c r="DI117" s="780"/>
      <c r="DJ117" s="780"/>
      <c r="DK117" s="781"/>
      <c r="DL117" s="782" t="s">
        <v>241</v>
      </c>
      <c r="DM117" s="780"/>
      <c r="DN117" s="780"/>
      <c r="DO117" s="780"/>
      <c r="DP117" s="781"/>
      <c r="DQ117" s="782" t="s">
        <v>454</v>
      </c>
      <c r="DR117" s="780"/>
      <c r="DS117" s="780"/>
      <c r="DT117" s="780"/>
      <c r="DU117" s="781"/>
      <c r="DV117" s="824" t="s">
        <v>241</v>
      </c>
      <c r="DW117" s="825"/>
      <c r="DX117" s="825"/>
      <c r="DY117" s="825"/>
      <c r="DZ117" s="826"/>
    </row>
    <row r="118" spans="1:130" s="230" customFormat="1" ht="26.25" customHeight="1" x14ac:dyDescent="0.15">
      <c r="A118" s="895" t="s">
        <v>448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445</v>
      </c>
      <c r="AB118" s="896"/>
      <c r="AC118" s="896"/>
      <c r="AD118" s="896"/>
      <c r="AE118" s="897"/>
      <c r="AF118" s="898" t="s">
        <v>446</v>
      </c>
      <c r="AG118" s="896"/>
      <c r="AH118" s="896"/>
      <c r="AI118" s="896"/>
      <c r="AJ118" s="897"/>
      <c r="AK118" s="898" t="s">
        <v>315</v>
      </c>
      <c r="AL118" s="896"/>
      <c r="AM118" s="896"/>
      <c r="AN118" s="896"/>
      <c r="AO118" s="897"/>
      <c r="AP118" s="899" t="s">
        <v>447</v>
      </c>
      <c r="AQ118" s="900"/>
      <c r="AR118" s="900"/>
      <c r="AS118" s="900"/>
      <c r="AT118" s="901"/>
      <c r="AU118" s="932"/>
      <c r="AV118" s="933"/>
      <c r="AW118" s="933"/>
      <c r="AX118" s="933"/>
      <c r="AY118" s="933"/>
      <c r="AZ118" s="838" t="s">
        <v>480</v>
      </c>
      <c r="BA118" s="839"/>
      <c r="BB118" s="839"/>
      <c r="BC118" s="839"/>
      <c r="BD118" s="839"/>
      <c r="BE118" s="839"/>
      <c r="BF118" s="839"/>
      <c r="BG118" s="839"/>
      <c r="BH118" s="839"/>
      <c r="BI118" s="839"/>
      <c r="BJ118" s="839"/>
      <c r="BK118" s="839"/>
      <c r="BL118" s="839"/>
      <c r="BM118" s="839"/>
      <c r="BN118" s="839"/>
      <c r="BO118" s="839"/>
      <c r="BP118" s="840"/>
      <c r="BQ118" s="879" t="s">
        <v>455</v>
      </c>
      <c r="BR118" s="845"/>
      <c r="BS118" s="845"/>
      <c r="BT118" s="845"/>
      <c r="BU118" s="845"/>
      <c r="BV118" s="845" t="s">
        <v>455</v>
      </c>
      <c r="BW118" s="845"/>
      <c r="BX118" s="845"/>
      <c r="BY118" s="845"/>
      <c r="BZ118" s="845"/>
      <c r="CA118" s="845" t="s">
        <v>459</v>
      </c>
      <c r="CB118" s="845"/>
      <c r="CC118" s="845"/>
      <c r="CD118" s="845"/>
      <c r="CE118" s="845"/>
      <c r="CF118" s="875" t="s">
        <v>457</v>
      </c>
      <c r="CG118" s="876"/>
      <c r="CH118" s="876"/>
      <c r="CI118" s="876"/>
      <c r="CJ118" s="876"/>
      <c r="CK118" s="927"/>
      <c r="CL118" s="821"/>
      <c r="CM118" s="815" t="s">
        <v>481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459</v>
      </c>
      <c r="DH118" s="780"/>
      <c r="DI118" s="780"/>
      <c r="DJ118" s="780"/>
      <c r="DK118" s="781"/>
      <c r="DL118" s="782" t="s">
        <v>455</v>
      </c>
      <c r="DM118" s="780"/>
      <c r="DN118" s="780"/>
      <c r="DO118" s="780"/>
      <c r="DP118" s="781"/>
      <c r="DQ118" s="782" t="s">
        <v>453</v>
      </c>
      <c r="DR118" s="780"/>
      <c r="DS118" s="780"/>
      <c r="DT118" s="780"/>
      <c r="DU118" s="781"/>
      <c r="DV118" s="824" t="s">
        <v>241</v>
      </c>
      <c r="DW118" s="825"/>
      <c r="DX118" s="825"/>
      <c r="DY118" s="825"/>
      <c r="DZ118" s="826"/>
    </row>
    <row r="119" spans="1:130" s="230" customFormat="1" ht="26.25" customHeight="1" x14ac:dyDescent="0.15">
      <c r="A119" s="818" t="s">
        <v>451</v>
      </c>
      <c r="B119" s="819"/>
      <c r="C119" s="860" t="s">
        <v>452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455</v>
      </c>
      <c r="AB119" s="889"/>
      <c r="AC119" s="889"/>
      <c r="AD119" s="889"/>
      <c r="AE119" s="890"/>
      <c r="AF119" s="891" t="s">
        <v>482</v>
      </c>
      <c r="AG119" s="889"/>
      <c r="AH119" s="889"/>
      <c r="AI119" s="889"/>
      <c r="AJ119" s="890"/>
      <c r="AK119" s="891" t="s">
        <v>455</v>
      </c>
      <c r="AL119" s="889"/>
      <c r="AM119" s="889"/>
      <c r="AN119" s="889"/>
      <c r="AO119" s="890"/>
      <c r="AP119" s="892" t="s">
        <v>453</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483</v>
      </c>
      <c r="BP119" s="878"/>
      <c r="BQ119" s="879">
        <v>35051802</v>
      </c>
      <c r="BR119" s="845"/>
      <c r="BS119" s="845"/>
      <c r="BT119" s="845"/>
      <c r="BU119" s="845"/>
      <c r="BV119" s="845">
        <v>31422175</v>
      </c>
      <c r="BW119" s="845"/>
      <c r="BX119" s="845"/>
      <c r="BY119" s="845"/>
      <c r="BZ119" s="845"/>
      <c r="CA119" s="845">
        <v>27574569</v>
      </c>
      <c r="CB119" s="845"/>
      <c r="CC119" s="845"/>
      <c r="CD119" s="845"/>
      <c r="CE119" s="845"/>
      <c r="CF119" s="748"/>
      <c r="CG119" s="749"/>
      <c r="CH119" s="749"/>
      <c r="CI119" s="749"/>
      <c r="CJ119" s="834"/>
      <c r="CK119" s="928"/>
      <c r="CL119" s="823"/>
      <c r="CM119" s="838" t="s">
        <v>484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241</v>
      </c>
      <c r="DH119" s="764"/>
      <c r="DI119" s="764"/>
      <c r="DJ119" s="764"/>
      <c r="DK119" s="765"/>
      <c r="DL119" s="766" t="s">
        <v>241</v>
      </c>
      <c r="DM119" s="764"/>
      <c r="DN119" s="764"/>
      <c r="DO119" s="764"/>
      <c r="DP119" s="765"/>
      <c r="DQ119" s="766" t="s">
        <v>453</v>
      </c>
      <c r="DR119" s="764"/>
      <c r="DS119" s="764"/>
      <c r="DT119" s="764"/>
      <c r="DU119" s="765"/>
      <c r="DV119" s="848" t="s">
        <v>459</v>
      </c>
      <c r="DW119" s="849"/>
      <c r="DX119" s="849"/>
      <c r="DY119" s="849"/>
      <c r="DZ119" s="850"/>
    </row>
    <row r="120" spans="1:130" s="230" customFormat="1" ht="26.25" customHeight="1" x14ac:dyDescent="0.15">
      <c r="A120" s="820"/>
      <c r="B120" s="821"/>
      <c r="C120" s="815" t="s">
        <v>460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241</v>
      </c>
      <c r="AB120" s="780"/>
      <c r="AC120" s="780"/>
      <c r="AD120" s="780"/>
      <c r="AE120" s="781"/>
      <c r="AF120" s="782" t="s">
        <v>241</v>
      </c>
      <c r="AG120" s="780"/>
      <c r="AH120" s="780"/>
      <c r="AI120" s="780"/>
      <c r="AJ120" s="781"/>
      <c r="AK120" s="782" t="s">
        <v>459</v>
      </c>
      <c r="AL120" s="780"/>
      <c r="AM120" s="780"/>
      <c r="AN120" s="780"/>
      <c r="AO120" s="781"/>
      <c r="AP120" s="824" t="s">
        <v>485</v>
      </c>
      <c r="AQ120" s="825"/>
      <c r="AR120" s="825"/>
      <c r="AS120" s="825"/>
      <c r="AT120" s="826"/>
      <c r="AU120" s="880" t="s">
        <v>486</v>
      </c>
      <c r="AV120" s="881"/>
      <c r="AW120" s="881"/>
      <c r="AX120" s="881"/>
      <c r="AY120" s="882"/>
      <c r="AZ120" s="860" t="s">
        <v>487</v>
      </c>
      <c r="BA120" s="808"/>
      <c r="BB120" s="808"/>
      <c r="BC120" s="808"/>
      <c r="BD120" s="808"/>
      <c r="BE120" s="808"/>
      <c r="BF120" s="808"/>
      <c r="BG120" s="808"/>
      <c r="BH120" s="808"/>
      <c r="BI120" s="808"/>
      <c r="BJ120" s="808"/>
      <c r="BK120" s="808"/>
      <c r="BL120" s="808"/>
      <c r="BM120" s="808"/>
      <c r="BN120" s="808"/>
      <c r="BO120" s="808"/>
      <c r="BP120" s="809"/>
      <c r="BQ120" s="861">
        <v>14057565</v>
      </c>
      <c r="BR120" s="842"/>
      <c r="BS120" s="842"/>
      <c r="BT120" s="842"/>
      <c r="BU120" s="842"/>
      <c r="BV120" s="842">
        <v>14731583</v>
      </c>
      <c r="BW120" s="842"/>
      <c r="BX120" s="842"/>
      <c r="BY120" s="842"/>
      <c r="BZ120" s="842"/>
      <c r="CA120" s="842">
        <v>14870067</v>
      </c>
      <c r="CB120" s="842"/>
      <c r="CC120" s="842"/>
      <c r="CD120" s="842"/>
      <c r="CE120" s="842"/>
      <c r="CF120" s="866">
        <v>121.1</v>
      </c>
      <c r="CG120" s="867"/>
      <c r="CH120" s="867"/>
      <c r="CI120" s="867"/>
      <c r="CJ120" s="867"/>
      <c r="CK120" s="868" t="s">
        <v>488</v>
      </c>
      <c r="CL120" s="852"/>
      <c r="CM120" s="852"/>
      <c r="CN120" s="852"/>
      <c r="CO120" s="853"/>
      <c r="CP120" s="872" t="s">
        <v>489</v>
      </c>
      <c r="CQ120" s="873"/>
      <c r="CR120" s="873"/>
      <c r="CS120" s="873"/>
      <c r="CT120" s="873"/>
      <c r="CU120" s="873"/>
      <c r="CV120" s="873"/>
      <c r="CW120" s="873"/>
      <c r="CX120" s="873"/>
      <c r="CY120" s="873"/>
      <c r="CZ120" s="873"/>
      <c r="DA120" s="873"/>
      <c r="DB120" s="873"/>
      <c r="DC120" s="873"/>
      <c r="DD120" s="873"/>
      <c r="DE120" s="873"/>
      <c r="DF120" s="874"/>
      <c r="DG120" s="861">
        <v>7675956</v>
      </c>
      <c r="DH120" s="842"/>
      <c r="DI120" s="842"/>
      <c r="DJ120" s="842"/>
      <c r="DK120" s="842"/>
      <c r="DL120" s="842">
        <v>6010224</v>
      </c>
      <c r="DM120" s="842"/>
      <c r="DN120" s="842"/>
      <c r="DO120" s="842"/>
      <c r="DP120" s="842"/>
      <c r="DQ120" s="842">
        <v>4605967</v>
      </c>
      <c r="DR120" s="842"/>
      <c r="DS120" s="842"/>
      <c r="DT120" s="842"/>
      <c r="DU120" s="842"/>
      <c r="DV120" s="843">
        <v>37.5</v>
      </c>
      <c r="DW120" s="843"/>
      <c r="DX120" s="843"/>
      <c r="DY120" s="843"/>
      <c r="DZ120" s="844"/>
    </row>
    <row r="121" spans="1:130" s="230" customFormat="1" ht="26.25" customHeight="1" x14ac:dyDescent="0.15">
      <c r="A121" s="820"/>
      <c r="B121" s="821"/>
      <c r="C121" s="863" t="s">
        <v>490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241</v>
      </c>
      <c r="AB121" s="780"/>
      <c r="AC121" s="780"/>
      <c r="AD121" s="780"/>
      <c r="AE121" s="781"/>
      <c r="AF121" s="782" t="s">
        <v>482</v>
      </c>
      <c r="AG121" s="780"/>
      <c r="AH121" s="780"/>
      <c r="AI121" s="780"/>
      <c r="AJ121" s="781"/>
      <c r="AK121" s="782" t="s">
        <v>455</v>
      </c>
      <c r="AL121" s="780"/>
      <c r="AM121" s="780"/>
      <c r="AN121" s="780"/>
      <c r="AO121" s="781"/>
      <c r="AP121" s="824" t="s">
        <v>241</v>
      </c>
      <c r="AQ121" s="825"/>
      <c r="AR121" s="825"/>
      <c r="AS121" s="825"/>
      <c r="AT121" s="826"/>
      <c r="AU121" s="883"/>
      <c r="AV121" s="884"/>
      <c r="AW121" s="884"/>
      <c r="AX121" s="884"/>
      <c r="AY121" s="885"/>
      <c r="AZ121" s="815" t="s">
        <v>491</v>
      </c>
      <c r="BA121" s="752"/>
      <c r="BB121" s="752"/>
      <c r="BC121" s="752"/>
      <c r="BD121" s="752"/>
      <c r="BE121" s="752"/>
      <c r="BF121" s="752"/>
      <c r="BG121" s="752"/>
      <c r="BH121" s="752"/>
      <c r="BI121" s="752"/>
      <c r="BJ121" s="752"/>
      <c r="BK121" s="752"/>
      <c r="BL121" s="752"/>
      <c r="BM121" s="752"/>
      <c r="BN121" s="752"/>
      <c r="BO121" s="752"/>
      <c r="BP121" s="753"/>
      <c r="BQ121" s="816">
        <v>227507</v>
      </c>
      <c r="BR121" s="817"/>
      <c r="BS121" s="817"/>
      <c r="BT121" s="817"/>
      <c r="BU121" s="817"/>
      <c r="BV121" s="817">
        <v>204604</v>
      </c>
      <c r="BW121" s="817"/>
      <c r="BX121" s="817"/>
      <c r="BY121" s="817"/>
      <c r="BZ121" s="817"/>
      <c r="CA121" s="817">
        <v>205525</v>
      </c>
      <c r="CB121" s="817"/>
      <c r="CC121" s="817"/>
      <c r="CD121" s="817"/>
      <c r="CE121" s="817"/>
      <c r="CF121" s="875">
        <v>1.7</v>
      </c>
      <c r="CG121" s="876"/>
      <c r="CH121" s="876"/>
      <c r="CI121" s="876"/>
      <c r="CJ121" s="876"/>
      <c r="CK121" s="869"/>
      <c r="CL121" s="855"/>
      <c r="CM121" s="855"/>
      <c r="CN121" s="855"/>
      <c r="CO121" s="856"/>
      <c r="CP121" s="835" t="s">
        <v>492</v>
      </c>
      <c r="CQ121" s="836"/>
      <c r="CR121" s="836"/>
      <c r="CS121" s="836"/>
      <c r="CT121" s="836"/>
      <c r="CU121" s="836"/>
      <c r="CV121" s="836"/>
      <c r="CW121" s="836"/>
      <c r="CX121" s="836"/>
      <c r="CY121" s="836"/>
      <c r="CZ121" s="836"/>
      <c r="DA121" s="836"/>
      <c r="DB121" s="836"/>
      <c r="DC121" s="836"/>
      <c r="DD121" s="836"/>
      <c r="DE121" s="836"/>
      <c r="DF121" s="837"/>
      <c r="DG121" s="816">
        <v>1582854</v>
      </c>
      <c r="DH121" s="817"/>
      <c r="DI121" s="817"/>
      <c r="DJ121" s="817"/>
      <c r="DK121" s="817"/>
      <c r="DL121" s="817">
        <v>1423431</v>
      </c>
      <c r="DM121" s="817"/>
      <c r="DN121" s="817"/>
      <c r="DO121" s="817"/>
      <c r="DP121" s="817"/>
      <c r="DQ121" s="817">
        <v>1295342</v>
      </c>
      <c r="DR121" s="817"/>
      <c r="DS121" s="817"/>
      <c r="DT121" s="817"/>
      <c r="DU121" s="817"/>
      <c r="DV121" s="794">
        <v>10.6</v>
      </c>
      <c r="DW121" s="794"/>
      <c r="DX121" s="794"/>
      <c r="DY121" s="794"/>
      <c r="DZ121" s="795"/>
    </row>
    <row r="122" spans="1:130" s="230" customFormat="1" ht="26.25" customHeight="1" x14ac:dyDescent="0.15">
      <c r="A122" s="820"/>
      <c r="B122" s="821"/>
      <c r="C122" s="815" t="s">
        <v>470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241</v>
      </c>
      <c r="AB122" s="780"/>
      <c r="AC122" s="780"/>
      <c r="AD122" s="780"/>
      <c r="AE122" s="781"/>
      <c r="AF122" s="782" t="s">
        <v>241</v>
      </c>
      <c r="AG122" s="780"/>
      <c r="AH122" s="780"/>
      <c r="AI122" s="780"/>
      <c r="AJ122" s="781"/>
      <c r="AK122" s="782" t="s">
        <v>485</v>
      </c>
      <c r="AL122" s="780"/>
      <c r="AM122" s="780"/>
      <c r="AN122" s="780"/>
      <c r="AO122" s="781"/>
      <c r="AP122" s="824" t="s">
        <v>485</v>
      </c>
      <c r="AQ122" s="825"/>
      <c r="AR122" s="825"/>
      <c r="AS122" s="825"/>
      <c r="AT122" s="826"/>
      <c r="AU122" s="883"/>
      <c r="AV122" s="884"/>
      <c r="AW122" s="884"/>
      <c r="AX122" s="884"/>
      <c r="AY122" s="885"/>
      <c r="AZ122" s="838" t="s">
        <v>493</v>
      </c>
      <c r="BA122" s="839"/>
      <c r="BB122" s="839"/>
      <c r="BC122" s="839"/>
      <c r="BD122" s="839"/>
      <c r="BE122" s="839"/>
      <c r="BF122" s="839"/>
      <c r="BG122" s="839"/>
      <c r="BH122" s="839"/>
      <c r="BI122" s="839"/>
      <c r="BJ122" s="839"/>
      <c r="BK122" s="839"/>
      <c r="BL122" s="839"/>
      <c r="BM122" s="839"/>
      <c r="BN122" s="839"/>
      <c r="BO122" s="839"/>
      <c r="BP122" s="840"/>
      <c r="BQ122" s="879">
        <v>27851717</v>
      </c>
      <c r="BR122" s="845"/>
      <c r="BS122" s="845"/>
      <c r="BT122" s="845"/>
      <c r="BU122" s="845"/>
      <c r="BV122" s="845">
        <v>25892151</v>
      </c>
      <c r="BW122" s="845"/>
      <c r="BX122" s="845"/>
      <c r="BY122" s="845"/>
      <c r="BZ122" s="845"/>
      <c r="CA122" s="845">
        <v>24087353</v>
      </c>
      <c r="CB122" s="845"/>
      <c r="CC122" s="845"/>
      <c r="CD122" s="845"/>
      <c r="CE122" s="845"/>
      <c r="CF122" s="846">
        <v>196.2</v>
      </c>
      <c r="CG122" s="847"/>
      <c r="CH122" s="847"/>
      <c r="CI122" s="847"/>
      <c r="CJ122" s="847"/>
      <c r="CK122" s="869"/>
      <c r="CL122" s="855"/>
      <c r="CM122" s="855"/>
      <c r="CN122" s="855"/>
      <c r="CO122" s="856"/>
      <c r="CP122" s="835" t="s">
        <v>494</v>
      </c>
      <c r="CQ122" s="836"/>
      <c r="CR122" s="836"/>
      <c r="CS122" s="836"/>
      <c r="CT122" s="836"/>
      <c r="CU122" s="836"/>
      <c r="CV122" s="836"/>
      <c r="CW122" s="836"/>
      <c r="CX122" s="836"/>
      <c r="CY122" s="836"/>
      <c r="CZ122" s="836"/>
      <c r="DA122" s="836"/>
      <c r="DB122" s="836"/>
      <c r="DC122" s="836"/>
      <c r="DD122" s="836"/>
      <c r="DE122" s="836"/>
      <c r="DF122" s="837"/>
      <c r="DG122" s="816" t="s">
        <v>241</v>
      </c>
      <c r="DH122" s="817"/>
      <c r="DI122" s="817"/>
      <c r="DJ122" s="817"/>
      <c r="DK122" s="817"/>
      <c r="DL122" s="817" t="s">
        <v>241</v>
      </c>
      <c r="DM122" s="817"/>
      <c r="DN122" s="817"/>
      <c r="DO122" s="817"/>
      <c r="DP122" s="817"/>
      <c r="DQ122" s="817" t="s">
        <v>241</v>
      </c>
      <c r="DR122" s="817"/>
      <c r="DS122" s="817"/>
      <c r="DT122" s="817"/>
      <c r="DU122" s="817"/>
      <c r="DV122" s="794" t="s">
        <v>241</v>
      </c>
      <c r="DW122" s="794"/>
      <c r="DX122" s="794"/>
      <c r="DY122" s="794"/>
      <c r="DZ122" s="795"/>
    </row>
    <row r="123" spans="1:130" s="230" customFormat="1" ht="26.25" customHeight="1" x14ac:dyDescent="0.15">
      <c r="A123" s="820"/>
      <c r="B123" s="821"/>
      <c r="C123" s="815" t="s">
        <v>476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2952</v>
      </c>
      <c r="AB123" s="780"/>
      <c r="AC123" s="780"/>
      <c r="AD123" s="780"/>
      <c r="AE123" s="781"/>
      <c r="AF123" s="782" t="s">
        <v>241</v>
      </c>
      <c r="AG123" s="780"/>
      <c r="AH123" s="780"/>
      <c r="AI123" s="780"/>
      <c r="AJ123" s="781"/>
      <c r="AK123" s="782" t="s">
        <v>459</v>
      </c>
      <c r="AL123" s="780"/>
      <c r="AM123" s="780"/>
      <c r="AN123" s="780"/>
      <c r="AO123" s="781"/>
      <c r="AP123" s="824" t="s">
        <v>241</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495</v>
      </c>
      <c r="BP123" s="878"/>
      <c r="BQ123" s="832">
        <v>42136789</v>
      </c>
      <c r="BR123" s="833"/>
      <c r="BS123" s="833"/>
      <c r="BT123" s="833"/>
      <c r="BU123" s="833"/>
      <c r="BV123" s="833">
        <v>40828338</v>
      </c>
      <c r="BW123" s="833"/>
      <c r="BX123" s="833"/>
      <c r="BY123" s="833"/>
      <c r="BZ123" s="833"/>
      <c r="CA123" s="833">
        <v>39162945</v>
      </c>
      <c r="CB123" s="833"/>
      <c r="CC123" s="833"/>
      <c r="CD123" s="833"/>
      <c r="CE123" s="833"/>
      <c r="CF123" s="748"/>
      <c r="CG123" s="749"/>
      <c r="CH123" s="749"/>
      <c r="CI123" s="749"/>
      <c r="CJ123" s="834"/>
      <c r="CK123" s="869"/>
      <c r="CL123" s="855"/>
      <c r="CM123" s="855"/>
      <c r="CN123" s="855"/>
      <c r="CO123" s="856"/>
      <c r="CP123" s="835" t="s">
        <v>496</v>
      </c>
      <c r="CQ123" s="836"/>
      <c r="CR123" s="836"/>
      <c r="CS123" s="836"/>
      <c r="CT123" s="836"/>
      <c r="CU123" s="836"/>
      <c r="CV123" s="836"/>
      <c r="CW123" s="836"/>
      <c r="CX123" s="836"/>
      <c r="CY123" s="836"/>
      <c r="CZ123" s="836"/>
      <c r="DA123" s="836"/>
      <c r="DB123" s="836"/>
      <c r="DC123" s="836"/>
      <c r="DD123" s="836"/>
      <c r="DE123" s="836"/>
      <c r="DF123" s="837"/>
      <c r="DG123" s="779" t="s">
        <v>241</v>
      </c>
      <c r="DH123" s="780"/>
      <c r="DI123" s="780"/>
      <c r="DJ123" s="780"/>
      <c r="DK123" s="781"/>
      <c r="DL123" s="782" t="s">
        <v>453</v>
      </c>
      <c r="DM123" s="780"/>
      <c r="DN123" s="780"/>
      <c r="DO123" s="780"/>
      <c r="DP123" s="781"/>
      <c r="DQ123" s="782" t="s">
        <v>455</v>
      </c>
      <c r="DR123" s="780"/>
      <c r="DS123" s="780"/>
      <c r="DT123" s="780"/>
      <c r="DU123" s="781"/>
      <c r="DV123" s="824" t="s">
        <v>459</v>
      </c>
      <c r="DW123" s="825"/>
      <c r="DX123" s="825"/>
      <c r="DY123" s="825"/>
      <c r="DZ123" s="826"/>
    </row>
    <row r="124" spans="1:130" s="230" customFormat="1" ht="26.25" customHeight="1" thickBot="1" x14ac:dyDescent="0.2">
      <c r="A124" s="820"/>
      <c r="B124" s="821"/>
      <c r="C124" s="815" t="s">
        <v>479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459</v>
      </c>
      <c r="AB124" s="780"/>
      <c r="AC124" s="780"/>
      <c r="AD124" s="780"/>
      <c r="AE124" s="781"/>
      <c r="AF124" s="782" t="s">
        <v>455</v>
      </c>
      <c r="AG124" s="780"/>
      <c r="AH124" s="780"/>
      <c r="AI124" s="780"/>
      <c r="AJ124" s="781"/>
      <c r="AK124" s="782" t="s">
        <v>455</v>
      </c>
      <c r="AL124" s="780"/>
      <c r="AM124" s="780"/>
      <c r="AN124" s="780"/>
      <c r="AO124" s="781"/>
      <c r="AP124" s="824" t="s">
        <v>241</v>
      </c>
      <c r="AQ124" s="825"/>
      <c r="AR124" s="825"/>
      <c r="AS124" s="825"/>
      <c r="AT124" s="826"/>
      <c r="AU124" s="827" t="s">
        <v>497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482</v>
      </c>
      <c r="BR124" s="831"/>
      <c r="BS124" s="831"/>
      <c r="BT124" s="831"/>
      <c r="BU124" s="831"/>
      <c r="BV124" s="831" t="s">
        <v>453</v>
      </c>
      <c r="BW124" s="831"/>
      <c r="BX124" s="831"/>
      <c r="BY124" s="831"/>
      <c r="BZ124" s="831"/>
      <c r="CA124" s="831" t="s">
        <v>241</v>
      </c>
      <c r="CB124" s="831"/>
      <c r="CC124" s="831"/>
      <c r="CD124" s="831"/>
      <c r="CE124" s="831"/>
      <c r="CF124" s="726"/>
      <c r="CG124" s="727"/>
      <c r="CH124" s="727"/>
      <c r="CI124" s="727"/>
      <c r="CJ124" s="862"/>
      <c r="CK124" s="870"/>
      <c r="CL124" s="870"/>
      <c r="CM124" s="870"/>
      <c r="CN124" s="870"/>
      <c r="CO124" s="871"/>
      <c r="CP124" s="835" t="s">
        <v>498</v>
      </c>
      <c r="CQ124" s="836"/>
      <c r="CR124" s="836"/>
      <c r="CS124" s="836"/>
      <c r="CT124" s="836"/>
      <c r="CU124" s="836"/>
      <c r="CV124" s="836"/>
      <c r="CW124" s="836"/>
      <c r="CX124" s="836"/>
      <c r="CY124" s="836"/>
      <c r="CZ124" s="836"/>
      <c r="DA124" s="836"/>
      <c r="DB124" s="836"/>
      <c r="DC124" s="836"/>
      <c r="DD124" s="836"/>
      <c r="DE124" s="836"/>
      <c r="DF124" s="837"/>
      <c r="DG124" s="763" t="s">
        <v>241</v>
      </c>
      <c r="DH124" s="764"/>
      <c r="DI124" s="764"/>
      <c r="DJ124" s="764"/>
      <c r="DK124" s="765"/>
      <c r="DL124" s="766" t="s">
        <v>459</v>
      </c>
      <c r="DM124" s="764"/>
      <c r="DN124" s="764"/>
      <c r="DO124" s="764"/>
      <c r="DP124" s="765"/>
      <c r="DQ124" s="766" t="s">
        <v>241</v>
      </c>
      <c r="DR124" s="764"/>
      <c r="DS124" s="764"/>
      <c r="DT124" s="764"/>
      <c r="DU124" s="765"/>
      <c r="DV124" s="848" t="s">
        <v>241</v>
      </c>
      <c r="DW124" s="849"/>
      <c r="DX124" s="849"/>
      <c r="DY124" s="849"/>
      <c r="DZ124" s="850"/>
    </row>
    <row r="125" spans="1:130" s="230" customFormat="1" ht="26.25" customHeight="1" x14ac:dyDescent="0.15">
      <c r="A125" s="820"/>
      <c r="B125" s="821"/>
      <c r="C125" s="815" t="s">
        <v>481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241</v>
      </c>
      <c r="AB125" s="780"/>
      <c r="AC125" s="780"/>
      <c r="AD125" s="780"/>
      <c r="AE125" s="781"/>
      <c r="AF125" s="782" t="s">
        <v>455</v>
      </c>
      <c r="AG125" s="780"/>
      <c r="AH125" s="780"/>
      <c r="AI125" s="780"/>
      <c r="AJ125" s="781"/>
      <c r="AK125" s="782" t="s">
        <v>459</v>
      </c>
      <c r="AL125" s="780"/>
      <c r="AM125" s="780"/>
      <c r="AN125" s="780"/>
      <c r="AO125" s="781"/>
      <c r="AP125" s="824" t="s">
        <v>241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499</v>
      </c>
      <c r="CL125" s="852"/>
      <c r="CM125" s="852"/>
      <c r="CN125" s="852"/>
      <c r="CO125" s="853"/>
      <c r="CP125" s="860" t="s">
        <v>500</v>
      </c>
      <c r="CQ125" s="808"/>
      <c r="CR125" s="808"/>
      <c r="CS125" s="808"/>
      <c r="CT125" s="808"/>
      <c r="CU125" s="808"/>
      <c r="CV125" s="808"/>
      <c r="CW125" s="808"/>
      <c r="CX125" s="808"/>
      <c r="CY125" s="808"/>
      <c r="CZ125" s="808"/>
      <c r="DA125" s="808"/>
      <c r="DB125" s="808"/>
      <c r="DC125" s="808"/>
      <c r="DD125" s="808"/>
      <c r="DE125" s="808"/>
      <c r="DF125" s="809"/>
      <c r="DG125" s="861" t="s">
        <v>241</v>
      </c>
      <c r="DH125" s="842"/>
      <c r="DI125" s="842"/>
      <c r="DJ125" s="842"/>
      <c r="DK125" s="842"/>
      <c r="DL125" s="842" t="s">
        <v>455</v>
      </c>
      <c r="DM125" s="842"/>
      <c r="DN125" s="842"/>
      <c r="DO125" s="842"/>
      <c r="DP125" s="842"/>
      <c r="DQ125" s="842" t="s">
        <v>241</v>
      </c>
      <c r="DR125" s="842"/>
      <c r="DS125" s="842"/>
      <c r="DT125" s="842"/>
      <c r="DU125" s="842"/>
      <c r="DV125" s="843" t="s">
        <v>241</v>
      </c>
      <c r="DW125" s="843"/>
      <c r="DX125" s="843"/>
      <c r="DY125" s="843"/>
      <c r="DZ125" s="844"/>
    </row>
    <row r="126" spans="1:130" s="230" customFormat="1" ht="26.25" customHeight="1" thickBot="1" x14ac:dyDescent="0.2">
      <c r="A126" s="820"/>
      <c r="B126" s="821"/>
      <c r="C126" s="815" t="s">
        <v>484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241</v>
      </c>
      <c r="AB126" s="780"/>
      <c r="AC126" s="780"/>
      <c r="AD126" s="780"/>
      <c r="AE126" s="781"/>
      <c r="AF126" s="782" t="s">
        <v>241</v>
      </c>
      <c r="AG126" s="780"/>
      <c r="AH126" s="780"/>
      <c r="AI126" s="780"/>
      <c r="AJ126" s="781"/>
      <c r="AK126" s="782" t="s">
        <v>241</v>
      </c>
      <c r="AL126" s="780"/>
      <c r="AM126" s="780"/>
      <c r="AN126" s="780"/>
      <c r="AO126" s="781"/>
      <c r="AP126" s="824" t="s">
        <v>455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501</v>
      </c>
      <c r="CQ126" s="752"/>
      <c r="CR126" s="752"/>
      <c r="CS126" s="752"/>
      <c r="CT126" s="752"/>
      <c r="CU126" s="752"/>
      <c r="CV126" s="752"/>
      <c r="CW126" s="752"/>
      <c r="CX126" s="752"/>
      <c r="CY126" s="752"/>
      <c r="CZ126" s="752"/>
      <c r="DA126" s="752"/>
      <c r="DB126" s="752"/>
      <c r="DC126" s="752"/>
      <c r="DD126" s="752"/>
      <c r="DE126" s="752"/>
      <c r="DF126" s="753"/>
      <c r="DG126" s="816">
        <v>499279</v>
      </c>
      <c r="DH126" s="817"/>
      <c r="DI126" s="817"/>
      <c r="DJ126" s="817"/>
      <c r="DK126" s="817"/>
      <c r="DL126" s="817">
        <v>388848</v>
      </c>
      <c r="DM126" s="817"/>
      <c r="DN126" s="817"/>
      <c r="DO126" s="817"/>
      <c r="DP126" s="817"/>
      <c r="DQ126" s="817">
        <v>388459</v>
      </c>
      <c r="DR126" s="817"/>
      <c r="DS126" s="817"/>
      <c r="DT126" s="817"/>
      <c r="DU126" s="817"/>
      <c r="DV126" s="794">
        <v>3.2</v>
      </c>
      <c r="DW126" s="794"/>
      <c r="DX126" s="794"/>
      <c r="DY126" s="794"/>
      <c r="DZ126" s="795"/>
    </row>
    <row r="127" spans="1:130" s="230" customFormat="1" ht="26.25" customHeight="1" x14ac:dyDescent="0.15">
      <c r="A127" s="822"/>
      <c r="B127" s="823"/>
      <c r="C127" s="838" t="s">
        <v>502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241</v>
      </c>
      <c r="AB127" s="780"/>
      <c r="AC127" s="780"/>
      <c r="AD127" s="780"/>
      <c r="AE127" s="781"/>
      <c r="AF127" s="782" t="s">
        <v>241</v>
      </c>
      <c r="AG127" s="780"/>
      <c r="AH127" s="780"/>
      <c r="AI127" s="780"/>
      <c r="AJ127" s="781"/>
      <c r="AK127" s="782" t="s">
        <v>455</v>
      </c>
      <c r="AL127" s="780"/>
      <c r="AM127" s="780"/>
      <c r="AN127" s="780"/>
      <c r="AO127" s="781"/>
      <c r="AP127" s="824" t="s">
        <v>241</v>
      </c>
      <c r="AQ127" s="825"/>
      <c r="AR127" s="825"/>
      <c r="AS127" s="825"/>
      <c r="AT127" s="826"/>
      <c r="AU127" s="232"/>
      <c r="AV127" s="232"/>
      <c r="AW127" s="232"/>
      <c r="AX127" s="841" t="s">
        <v>503</v>
      </c>
      <c r="AY127" s="812"/>
      <c r="AZ127" s="812"/>
      <c r="BA127" s="812"/>
      <c r="BB127" s="812"/>
      <c r="BC127" s="812"/>
      <c r="BD127" s="812"/>
      <c r="BE127" s="813"/>
      <c r="BF127" s="811" t="s">
        <v>504</v>
      </c>
      <c r="BG127" s="812"/>
      <c r="BH127" s="812"/>
      <c r="BI127" s="812"/>
      <c r="BJ127" s="812"/>
      <c r="BK127" s="812"/>
      <c r="BL127" s="813"/>
      <c r="BM127" s="811" t="s">
        <v>505</v>
      </c>
      <c r="BN127" s="812"/>
      <c r="BO127" s="812"/>
      <c r="BP127" s="812"/>
      <c r="BQ127" s="812"/>
      <c r="BR127" s="812"/>
      <c r="BS127" s="813"/>
      <c r="BT127" s="811" t="s">
        <v>506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507</v>
      </c>
      <c r="CQ127" s="752"/>
      <c r="CR127" s="752"/>
      <c r="CS127" s="752"/>
      <c r="CT127" s="752"/>
      <c r="CU127" s="752"/>
      <c r="CV127" s="752"/>
      <c r="CW127" s="752"/>
      <c r="CX127" s="752"/>
      <c r="CY127" s="752"/>
      <c r="CZ127" s="752"/>
      <c r="DA127" s="752"/>
      <c r="DB127" s="752"/>
      <c r="DC127" s="752"/>
      <c r="DD127" s="752"/>
      <c r="DE127" s="752"/>
      <c r="DF127" s="753"/>
      <c r="DG127" s="816" t="s">
        <v>241</v>
      </c>
      <c r="DH127" s="817"/>
      <c r="DI127" s="817"/>
      <c r="DJ127" s="817"/>
      <c r="DK127" s="817"/>
      <c r="DL127" s="817" t="s">
        <v>459</v>
      </c>
      <c r="DM127" s="817"/>
      <c r="DN127" s="817"/>
      <c r="DO127" s="817"/>
      <c r="DP127" s="817"/>
      <c r="DQ127" s="817" t="s">
        <v>453</v>
      </c>
      <c r="DR127" s="817"/>
      <c r="DS127" s="817"/>
      <c r="DT127" s="817"/>
      <c r="DU127" s="817"/>
      <c r="DV127" s="794" t="s">
        <v>241</v>
      </c>
      <c r="DW127" s="794"/>
      <c r="DX127" s="794"/>
      <c r="DY127" s="794"/>
      <c r="DZ127" s="795"/>
    </row>
    <row r="128" spans="1:130" s="230" customFormat="1" ht="26.25" customHeight="1" thickBot="1" x14ac:dyDescent="0.2">
      <c r="A128" s="796" t="s">
        <v>508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509</v>
      </c>
      <c r="X128" s="798"/>
      <c r="Y128" s="798"/>
      <c r="Z128" s="799"/>
      <c r="AA128" s="800">
        <v>61805</v>
      </c>
      <c r="AB128" s="801"/>
      <c r="AC128" s="801"/>
      <c r="AD128" s="801"/>
      <c r="AE128" s="802"/>
      <c r="AF128" s="803">
        <v>56210</v>
      </c>
      <c r="AG128" s="801"/>
      <c r="AH128" s="801"/>
      <c r="AI128" s="801"/>
      <c r="AJ128" s="802"/>
      <c r="AK128" s="803">
        <v>48915</v>
      </c>
      <c r="AL128" s="801"/>
      <c r="AM128" s="801"/>
      <c r="AN128" s="801"/>
      <c r="AO128" s="802"/>
      <c r="AP128" s="804"/>
      <c r="AQ128" s="805"/>
      <c r="AR128" s="805"/>
      <c r="AS128" s="805"/>
      <c r="AT128" s="806"/>
      <c r="AU128" s="232"/>
      <c r="AV128" s="232"/>
      <c r="AW128" s="232"/>
      <c r="AX128" s="807" t="s">
        <v>510</v>
      </c>
      <c r="AY128" s="808"/>
      <c r="AZ128" s="808"/>
      <c r="BA128" s="808"/>
      <c r="BB128" s="808"/>
      <c r="BC128" s="808"/>
      <c r="BD128" s="808"/>
      <c r="BE128" s="809"/>
      <c r="BF128" s="786" t="s">
        <v>457</v>
      </c>
      <c r="BG128" s="787"/>
      <c r="BH128" s="787"/>
      <c r="BI128" s="787"/>
      <c r="BJ128" s="787"/>
      <c r="BK128" s="787"/>
      <c r="BL128" s="810"/>
      <c r="BM128" s="786">
        <v>12.75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511</v>
      </c>
      <c r="CQ128" s="730"/>
      <c r="CR128" s="730"/>
      <c r="CS128" s="730"/>
      <c r="CT128" s="730"/>
      <c r="CU128" s="730"/>
      <c r="CV128" s="730"/>
      <c r="CW128" s="730"/>
      <c r="CX128" s="730"/>
      <c r="CY128" s="730"/>
      <c r="CZ128" s="730"/>
      <c r="DA128" s="730"/>
      <c r="DB128" s="730"/>
      <c r="DC128" s="730"/>
      <c r="DD128" s="730"/>
      <c r="DE128" s="730"/>
      <c r="DF128" s="731"/>
      <c r="DG128" s="790" t="s">
        <v>455</v>
      </c>
      <c r="DH128" s="791"/>
      <c r="DI128" s="791"/>
      <c r="DJ128" s="791"/>
      <c r="DK128" s="791"/>
      <c r="DL128" s="791" t="s">
        <v>241</v>
      </c>
      <c r="DM128" s="791"/>
      <c r="DN128" s="791"/>
      <c r="DO128" s="791"/>
      <c r="DP128" s="791"/>
      <c r="DQ128" s="791" t="s">
        <v>241</v>
      </c>
      <c r="DR128" s="791"/>
      <c r="DS128" s="791"/>
      <c r="DT128" s="791"/>
      <c r="DU128" s="791"/>
      <c r="DV128" s="792" t="s">
        <v>453</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15501853</v>
      </c>
      <c r="AB129" s="780"/>
      <c r="AC129" s="780"/>
      <c r="AD129" s="780"/>
      <c r="AE129" s="781"/>
      <c r="AF129" s="782">
        <v>15973092</v>
      </c>
      <c r="AG129" s="780"/>
      <c r="AH129" s="780"/>
      <c r="AI129" s="780"/>
      <c r="AJ129" s="781"/>
      <c r="AK129" s="782">
        <v>15402376</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453</v>
      </c>
      <c r="BG129" s="771"/>
      <c r="BH129" s="771"/>
      <c r="BI129" s="771"/>
      <c r="BJ129" s="771"/>
      <c r="BK129" s="771"/>
      <c r="BL129" s="772"/>
      <c r="BM129" s="770">
        <v>17.75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3244027</v>
      </c>
      <c r="AB130" s="780"/>
      <c r="AC130" s="780"/>
      <c r="AD130" s="780"/>
      <c r="AE130" s="781"/>
      <c r="AF130" s="782">
        <v>3224814</v>
      </c>
      <c r="AG130" s="780"/>
      <c r="AH130" s="780"/>
      <c r="AI130" s="780"/>
      <c r="AJ130" s="781"/>
      <c r="AK130" s="782">
        <v>3126557</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11.5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12257826</v>
      </c>
      <c r="AB131" s="764"/>
      <c r="AC131" s="764"/>
      <c r="AD131" s="764"/>
      <c r="AE131" s="765"/>
      <c r="AF131" s="766">
        <v>12748278</v>
      </c>
      <c r="AG131" s="764"/>
      <c r="AH131" s="764"/>
      <c r="AI131" s="764"/>
      <c r="AJ131" s="765"/>
      <c r="AK131" s="766">
        <v>12275819</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t="s">
        <v>457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11.00416175</v>
      </c>
      <c r="AB132" s="745"/>
      <c r="AC132" s="745"/>
      <c r="AD132" s="745"/>
      <c r="AE132" s="746"/>
      <c r="AF132" s="747">
        <v>11.60351225</v>
      </c>
      <c r="AG132" s="745"/>
      <c r="AH132" s="745"/>
      <c r="AI132" s="745"/>
      <c r="AJ132" s="746"/>
      <c r="AK132" s="747">
        <v>12.131312790000001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13.2</v>
      </c>
      <c r="AB133" s="724"/>
      <c r="AC133" s="724"/>
      <c r="AD133" s="724"/>
      <c r="AE133" s="725"/>
      <c r="AF133" s="723">
        <v>12.4</v>
      </c>
      <c r="AG133" s="724"/>
      <c r="AH133" s="724"/>
      <c r="AI133" s="724"/>
      <c r="AJ133" s="725"/>
      <c r="AK133" s="723">
        <v>11.5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4jusx5gqhbFAChnrkNng5vKyxOAmTpcg0oQ/SjjDgQaQbns16729UWCHQE6CmIHhbMMFdF2FXnfg33bsgNBbg==" saltValue="2pjVCcQE6YXL4WWhvovu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GtazLQnLZAWiVrU7n/q/wwW9X7HmqkDQtdxJXEfOo1J8364IHY0LP3vPi44UY+YhQjbFQY9t2449lauf1rO8Q==" saltValue="lgN3DSNfsYASfv80Sk94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D5kb5zt4lj4yZ/IXeZuH+D7ltX6+vWsx4VG8ZTEBJaNk1pl/XRJw3Dr8RUGv6N/VfybnnnzX/60LSrwR6tWpQ==" saltValue="w/v01a+uiTV9DFX7mQnSk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525</v>
      </c>
      <c r="AP7" s="272"/>
      <c r="AQ7" s="273" t="s">
        <v>526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527</v>
      </c>
      <c r="AQ8" s="279" t="s">
        <v>528</v>
      </c>
      <c r="AR8" s="280" t="s">
        <v>529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530</v>
      </c>
      <c r="AL9" s="1131"/>
      <c r="AM9" s="1131"/>
      <c r="AN9" s="1132"/>
      <c r="AO9" s="281">
        <v>3974410</v>
      </c>
      <c r="AP9" s="281">
        <v>86736</v>
      </c>
      <c r="AQ9" s="282">
        <v>90021</v>
      </c>
      <c r="AR9" s="283">
        <v>-3.6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531</v>
      </c>
      <c r="AL10" s="1131"/>
      <c r="AM10" s="1131"/>
      <c r="AN10" s="1132"/>
      <c r="AO10" s="284">
        <v>732820</v>
      </c>
      <c r="AP10" s="284">
        <v>15993</v>
      </c>
      <c r="AQ10" s="285">
        <v>11562</v>
      </c>
      <c r="AR10" s="286">
        <v>38.299999999999997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532</v>
      </c>
      <c r="AL11" s="1131"/>
      <c r="AM11" s="1131"/>
      <c r="AN11" s="1132"/>
      <c r="AO11" s="284">
        <v>894</v>
      </c>
      <c r="AP11" s="284">
        <v>20</v>
      </c>
      <c r="AQ11" s="285">
        <v>947</v>
      </c>
      <c r="AR11" s="286">
        <v>-97.9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533</v>
      </c>
      <c r="AL12" s="1131"/>
      <c r="AM12" s="1131"/>
      <c r="AN12" s="1132"/>
      <c r="AO12" s="284" t="s">
        <v>534</v>
      </c>
      <c r="AP12" s="284" t="s">
        <v>534</v>
      </c>
      <c r="AQ12" s="285">
        <v>11</v>
      </c>
      <c r="AR12" s="286" t="s">
        <v>534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535</v>
      </c>
      <c r="AL13" s="1131"/>
      <c r="AM13" s="1131"/>
      <c r="AN13" s="1132"/>
      <c r="AO13" s="284">
        <v>188472</v>
      </c>
      <c r="AP13" s="284">
        <v>4113</v>
      </c>
      <c r="AQ13" s="285">
        <v>3606</v>
      </c>
      <c r="AR13" s="286">
        <v>14.1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536</v>
      </c>
      <c r="AL14" s="1131"/>
      <c r="AM14" s="1131"/>
      <c r="AN14" s="1132"/>
      <c r="AO14" s="284">
        <v>30082</v>
      </c>
      <c r="AP14" s="284">
        <v>656</v>
      </c>
      <c r="AQ14" s="285">
        <v>1599</v>
      </c>
      <c r="AR14" s="286">
        <v>-59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537</v>
      </c>
      <c r="AL15" s="1134"/>
      <c r="AM15" s="1134"/>
      <c r="AN15" s="1135"/>
      <c r="AO15" s="284">
        <v>-253454</v>
      </c>
      <c r="AP15" s="284">
        <v>-5531</v>
      </c>
      <c r="AQ15" s="285">
        <v>-6463</v>
      </c>
      <c r="AR15" s="286">
        <v>-14.4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4673224</v>
      </c>
      <c r="AP16" s="284">
        <v>101986</v>
      </c>
      <c r="AQ16" s="285">
        <v>101283</v>
      </c>
      <c r="AR16" s="286">
        <v>0.7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542</v>
      </c>
      <c r="AL21" s="1137"/>
      <c r="AM21" s="1137"/>
      <c r="AN21" s="1138"/>
      <c r="AO21" s="297">
        <v>7.66</v>
      </c>
      <c r="AP21" s="298">
        <v>9.14</v>
      </c>
      <c r="AQ21" s="299">
        <v>-1.48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543</v>
      </c>
      <c r="AL22" s="1137"/>
      <c r="AM22" s="1137"/>
      <c r="AN22" s="1138"/>
      <c r="AO22" s="302">
        <v>99.7</v>
      </c>
      <c r="AP22" s="303">
        <v>97.6</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525</v>
      </c>
      <c r="AP30" s="272"/>
      <c r="AQ30" s="273" t="s">
        <v>526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527</v>
      </c>
      <c r="AQ31" s="279" t="s">
        <v>528</v>
      </c>
      <c r="AR31" s="280" t="s">
        <v>529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547</v>
      </c>
      <c r="AL32" s="1121"/>
      <c r="AM32" s="1121"/>
      <c r="AN32" s="1122"/>
      <c r="AO32" s="312">
        <v>3623535</v>
      </c>
      <c r="AP32" s="312">
        <v>79078</v>
      </c>
      <c r="AQ32" s="313">
        <v>58458</v>
      </c>
      <c r="AR32" s="314">
        <v>35.299999999999997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548</v>
      </c>
      <c r="AL33" s="1121"/>
      <c r="AM33" s="1121"/>
      <c r="AN33" s="1122"/>
      <c r="AO33" s="312" t="s">
        <v>534</v>
      </c>
      <c r="AP33" s="312" t="s">
        <v>534</v>
      </c>
      <c r="AQ33" s="313" t="s">
        <v>534</v>
      </c>
      <c r="AR33" s="314" t="s">
        <v>534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549</v>
      </c>
      <c r="AL34" s="1121"/>
      <c r="AM34" s="1121"/>
      <c r="AN34" s="1122"/>
      <c r="AO34" s="312" t="s">
        <v>534</v>
      </c>
      <c r="AP34" s="312" t="s">
        <v>534</v>
      </c>
      <c r="AQ34" s="313" t="s">
        <v>534</v>
      </c>
      <c r="AR34" s="314" t="s">
        <v>534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550</v>
      </c>
      <c r="AL35" s="1121"/>
      <c r="AM35" s="1121"/>
      <c r="AN35" s="1122"/>
      <c r="AO35" s="312">
        <v>944169</v>
      </c>
      <c r="AP35" s="312">
        <v>20605</v>
      </c>
      <c r="AQ35" s="313">
        <v>14034</v>
      </c>
      <c r="AR35" s="314">
        <v>46.8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551</v>
      </c>
      <c r="AL36" s="1121"/>
      <c r="AM36" s="1121"/>
      <c r="AN36" s="1122"/>
      <c r="AO36" s="312">
        <v>96986</v>
      </c>
      <c r="AP36" s="312">
        <v>2117</v>
      </c>
      <c r="AQ36" s="313">
        <v>2546</v>
      </c>
      <c r="AR36" s="314">
        <v>-16.8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552</v>
      </c>
      <c r="AL37" s="1121"/>
      <c r="AM37" s="1121"/>
      <c r="AN37" s="1122"/>
      <c r="AO37" s="312" t="s">
        <v>534</v>
      </c>
      <c r="AP37" s="312" t="s">
        <v>534</v>
      </c>
      <c r="AQ37" s="313">
        <v>290</v>
      </c>
      <c r="AR37" s="314" t="s">
        <v>534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553</v>
      </c>
      <c r="AL38" s="1124"/>
      <c r="AM38" s="1124"/>
      <c r="AN38" s="1125"/>
      <c r="AO38" s="315" t="s">
        <v>534</v>
      </c>
      <c r="AP38" s="315" t="s">
        <v>534</v>
      </c>
      <c r="AQ38" s="316">
        <v>1</v>
      </c>
      <c r="AR38" s="304" t="s">
        <v>534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554</v>
      </c>
      <c r="AL39" s="1124"/>
      <c r="AM39" s="1124"/>
      <c r="AN39" s="1125"/>
      <c r="AO39" s="312">
        <v>-48915</v>
      </c>
      <c r="AP39" s="312">
        <v>-1068</v>
      </c>
      <c r="AQ39" s="313">
        <v>-4639</v>
      </c>
      <c r="AR39" s="314">
        <v>-77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555</v>
      </c>
      <c r="AL40" s="1121"/>
      <c r="AM40" s="1121"/>
      <c r="AN40" s="1122"/>
      <c r="AO40" s="312">
        <v>-3126557</v>
      </c>
      <c r="AP40" s="312">
        <v>-68233</v>
      </c>
      <c r="AQ40" s="313">
        <v>-48753</v>
      </c>
      <c r="AR40" s="314">
        <v>40</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1489218</v>
      </c>
      <c r="AP41" s="312">
        <v>32500</v>
      </c>
      <c r="AQ41" s="313">
        <v>21939</v>
      </c>
      <c r="AR41" s="314">
        <v>48.1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525</v>
      </c>
      <c r="AN49" s="1115" t="s">
        <v>559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560</v>
      </c>
      <c r="AO50" s="329" t="s">
        <v>561</v>
      </c>
      <c r="AP50" s="330" t="s">
        <v>562</v>
      </c>
      <c r="AQ50" s="331" t="s">
        <v>563</v>
      </c>
      <c r="AR50" s="332" t="s">
        <v>564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5040246</v>
      </c>
      <c r="AN51" s="334">
        <v>103140</v>
      </c>
      <c r="AO51" s="335">
        <v>33</v>
      </c>
      <c r="AP51" s="336">
        <v>54684</v>
      </c>
      <c r="AQ51" s="337">
        <v>1.1000000000000001</v>
      </c>
      <c r="AR51" s="338">
        <v>31.9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3597794</v>
      </c>
      <c r="AN52" s="342">
        <v>73623</v>
      </c>
      <c r="AO52" s="343">
        <v>15.1</v>
      </c>
      <c r="AP52" s="344">
        <v>32829</v>
      </c>
      <c r="AQ52" s="345">
        <v>7.2</v>
      </c>
      <c r="AR52" s="346">
        <v>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1833184</v>
      </c>
      <c r="AN53" s="334">
        <v>38095</v>
      </c>
      <c r="AO53" s="335">
        <v>-63.1</v>
      </c>
      <c r="AP53" s="336">
        <v>62383</v>
      </c>
      <c r="AQ53" s="337">
        <v>14.1</v>
      </c>
      <c r="AR53" s="338">
        <v>-77.2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1518833</v>
      </c>
      <c r="AN54" s="342">
        <v>31563</v>
      </c>
      <c r="AO54" s="343">
        <v>-57.1</v>
      </c>
      <c r="AP54" s="344">
        <v>35325</v>
      </c>
      <c r="AQ54" s="345">
        <v>7.6</v>
      </c>
      <c r="AR54" s="346">
        <v>-64.7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2539362</v>
      </c>
      <c r="AN55" s="334">
        <v>53675</v>
      </c>
      <c r="AO55" s="335">
        <v>40.9</v>
      </c>
      <c r="AP55" s="336">
        <v>76347</v>
      </c>
      <c r="AQ55" s="337">
        <v>22.4</v>
      </c>
      <c r="AR55" s="338">
        <v>18.5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1746195</v>
      </c>
      <c r="AN56" s="342">
        <v>36910</v>
      </c>
      <c r="AO56" s="343">
        <v>16.899999999999999</v>
      </c>
      <c r="AP56" s="344">
        <v>41762</v>
      </c>
      <c r="AQ56" s="345">
        <v>18.2</v>
      </c>
      <c r="AR56" s="346">
        <v>-1.3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2467877</v>
      </c>
      <c r="AN57" s="334">
        <v>53003</v>
      </c>
      <c r="AO57" s="335">
        <v>-1.3</v>
      </c>
      <c r="AP57" s="336">
        <v>71279</v>
      </c>
      <c r="AQ57" s="337">
        <v>-6.6</v>
      </c>
      <c r="AR57" s="338">
        <v>5.3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1623786</v>
      </c>
      <c r="AN58" s="342">
        <v>34874</v>
      </c>
      <c r="AO58" s="343">
        <v>-5.5</v>
      </c>
      <c r="AP58" s="344">
        <v>36731</v>
      </c>
      <c r="AQ58" s="345">
        <v>-12</v>
      </c>
      <c r="AR58" s="346">
        <v>6.5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2378117</v>
      </c>
      <c r="AN59" s="334">
        <v>51899</v>
      </c>
      <c r="AO59" s="335">
        <v>-2.1</v>
      </c>
      <c r="AP59" s="336">
        <v>74994</v>
      </c>
      <c r="AQ59" s="337">
        <v>5.2</v>
      </c>
      <c r="AR59" s="338">
        <v>-7.3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1911145</v>
      </c>
      <c r="AN60" s="342">
        <v>41708</v>
      </c>
      <c r="AO60" s="343">
        <v>19.600000000000001</v>
      </c>
      <c r="AP60" s="344">
        <v>36188</v>
      </c>
      <c r="AQ60" s="345">
        <v>-1.5</v>
      </c>
      <c r="AR60" s="346">
        <v>21.1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2851757</v>
      </c>
      <c r="AN61" s="349">
        <v>59962</v>
      </c>
      <c r="AO61" s="350">
        <v>1.5</v>
      </c>
      <c r="AP61" s="351">
        <v>67937</v>
      </c>
      <c r="AQ61" s="352">
        <v>7.2</v>
      </c>
      <c r="AR61" s="338">
        <v>-5.7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2079551</v>
      </c>
      <c r="AN62" s="342">
        <v>43736</v>
      </c>
      <c r="AO62" s="343">
        <v>-2.2000000000000002</v>
      </c>
      <c r="AP62" s="344">
        <v>36567</v>
      </c>
      <c r="AQ62" s="345">
        <v>3.9</v>
      </c>
      <c r="AR62" s="346">
        <v>-6.1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vpsgqlC2GUisdt07By2e5OnP+pcRNZNkHn7+rqBDhpe3+MkxxFUUQhyixGahjQ1lBWW86VMat18E//3fx8qWQ==" saltValue="F737bK0+nB04eVZjFX/N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573</v>
      </c>
    </row>
    <row r="120" spans="125:125" ht="13.5" hidden="1" customHeight="1" x14ac:dyDescent="0.15"/>
    <row r="121" spans="125:125" ht="13.5" hidden="1" customHeight="1" x14ac:dyDescent="0.15">
      <c r="DU121" s="259"/>
    </row>
  </sheetData>
  <sheetProtection algorithmName="SHA-512" hashValue="Z3OOhMLC4qk+5fbUY9Z0P0LuZ/op3zMT7xYZ96SKvLLMwhPKyIwHOXktaetRIMjQXT0lfWpyi0ahYGHdNju4Dw==" saltValue="di1p5io/z8UtufU/d3xC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574</v>
      </c>
    </row>
  </sheetData>
  <sheetProtection algorithmName="SHA-512" hashValue="mggoX71fZVFDg4z0BU2yrQCsGRpUqJkiFI6LnnRNzBH2sVU9qmtMWCuUx0TDIY+v3GZTgRvqIKg1mgRSJFwUhg==" saltValue="v4w9wq1kCYa0EopzWK1C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39" t="s">
        <v>3</v>
      </c>
      <c r="D47" s="1139"/>
      <c r="E47" s="1140"/>
      <c r="F47" s="11">
        <v>48.54</v>
      </c>
      <c r="G47" s="12">
        <v>46.65</v>
      </c>
      <c r="H47" s="12">
        <v>41.77</v>
      </c>
      <c r="I47" s="12">
        <v>39.97</v>
      </c>
      <c r="J47" s="13">
        <v>40.93</v>
      </c>
    </row>
    <row r="48" spans="2:10" ht="57.75" customHeight="1" x14ac:dyDescent="0.15">
      <c r="B48" s="14"/>
      <c r="C48" s="1141" t="s">
        <v>4</v>
      </c>
      <c r="D48" s="1141"/>
      <c r="E48" s="1142"/>
      <c r="F48" s="15">
        <v>5.8</v>
      </c>
      <c r="G48" s="16">
        <v>6.43</v>
      </c>
      <c r="H48" s="16">
        <v>5.64</v>
      </c>
      <c r="I48" s="16">
        <v>7.65</v>
      </c>
      <c r="J48" s="17">
        <v>4.8499999999999996</v>
      </c>
    </row>
    <row r="49" spans="2:10" ht="57.75" customHeight="1" thickBot="1" x14ac:dyDescent="0.2">
      <c r="B49" s="18"/>
      <c r="C49" s="1143" t="s">
        <v>5</v>
      </c>
      <c r="D49" s="1143"/>
      <c r="E49" s="1144"/>
      <c r="F49" s="19">
        <v>0.26</v>
      </c>
      <c r="G49" s="20" t="s">
        <v>580</v>
      </c>
      <c r="H49" s="20" t="s">
        <v>581</v>
      </c>
      <c r="I49" s="20">
        <v>1.61</v>
      </c>
      <c r="J49" s="21" t="s">
        <v>582</v>
      </c>
    </row>
    <row r="50" spans="2:10" x14ac:dyDescent="0.15"/>
  </sheetData>
  <sheetProtection algorithmName="SHA-512" hashValue="7a1vbiejYNURksyOf75eSqwBkbk2zUQ8uFcBCF/uJpyJCOMOkmbGWXcZzuAviTECtsYqPM+fCcMGUZnKUHRocQ==" saltValue="++yCQfcyCAWBcpJTd3Aa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2024-03-12T02:07:59Z</cp:lastPrinted>
  <dcterms:created xsi:type="dcterms:W3CDTF">2024-02-05T03:04:24Z</dcterms:created>
  <dcterms:modified xsi:type="dcterms:W3CDTF">2024-03-21T04:13:32Z</dcterms:modified>
  <cp:category/>
</cp:coreProperties>
</file>