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<sst xmlns="http://schemas.openxmlformats.org/spreadsheetml/2006/main" count="1157" uniqueCount="617">
  <si>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</si>
  <si>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</si>
  <si>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</si>
  <si>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</si>
  <si>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</si>
  <si>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</si>
  <si>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</si>
  <si>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</si>
  <si>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</si>
  <si>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</si>
  <si>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</si>
  <si>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</si>
  <si>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</si>
  <si>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</si>
  <si>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</si>
  <si>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</si>
  <si>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</si>
  <si>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</si>
  <si>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</si>
  <si>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</si>
  <si>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</si>
  <si>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</si>
  <si>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</si>
  <si>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</si>
  <si>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</si>
  <si>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</si>
  <si>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</si>
  <si>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</si>
  <si>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</si>
  <si>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</si>
  <si>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</si>
  <si>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</si>
  <si>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</si>
  <si>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</si>
  <si>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</si>
  <si>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</si>
  <si>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</si>
  <si>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</si>
  <si>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</si>
  <si>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</si>
  <si>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</si>
  <si>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</si>
  <si>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</si>
  <si>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</si>
  <si>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</si>
  <si>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</si>
  <si>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</si>
  <si>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</si>
  <si>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</si>
  <si>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</si>
  <si>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</si>
  <si>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</si>
  <si>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</si>
  <si>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</si>
  <si>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</si>
  <si>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</si>
  <si>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</si>
  <si>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</si>
  <si>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</si>
  <si>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</si>
  <si>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</si>
  <si>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</si>
  <si>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</si>
  <si>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</si>
  <si>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</si>
  <si>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</si>
  <si>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</si>
  <si>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</si>
  <si>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</si>
  <si>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</si>
  <si>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</si>
  <si>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</si>
  <si>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</si>
  <si>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</si>
  <si>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</si>
  <si>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</si>
  <si>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</si>
  <si>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</si>
  <si>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</si>
  <si>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</si>
  <si>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</si>
  <si>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</si>
  <si>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</si>
  <si>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</si>
  <si>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</si>
  <si>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</si>
  <si>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</si>
  <si>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</si>
  <si>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</si>
  <si>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</si>
  <si>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</si>
  <si>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</si>
  <si>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</si>
  <si>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</si>
  <si>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</si>
  <si>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</si>
  <si>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</si>
  <si>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</si>
  <si>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</si>
  <si>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</si>
  <si>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</si>
  <si>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</si>
  <si>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</si>
  <si>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</si>
  <si>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</si>
  <si>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</si>
  <si>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</si>
  <si>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</si>
  <si>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</si>
  <si>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</si>
  <si>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</si>
  <si>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</si>
  <si>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</si>
  <si>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</si>
  <si>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</si>
  <si>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</si>
  <si>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</si>
  <si>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</si>
  <si>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</si>
  <si>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</si>
  <si>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</si>
  <si>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</si>
  <si>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</si>
  <si>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</si>
  <si>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</si>
  <si>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</si>
  <si>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</si>
  <si>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</si>
  <si>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</si>
  <si>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</si>
  <si>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</si>
  <si>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</si>
  <si>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</si>
  <si>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</si>
  <si>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</si>
  <si>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</si>
  <si>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</si>
  <si>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</si>
  <si>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</si>
  <si>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</si>
  <si>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</si>
  <si>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</si>
  <si>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</si>
  <si>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</si>
  <si>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</si>
  <si>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</si>
  <si>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</si>
  <si>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</si>
  <si>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</si>
  <si>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</si>
  <si>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</si>
  <si>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</si>
  <si>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</si>
  <si>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</si>
  <si>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</si>
  <si>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</si>
  <si>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</si>
  <si>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</si>
  <si>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</si>
  <si>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</si>
  <si>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</si>
  <si>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</si>
  <si>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</si>
  <si>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</si>
  <si>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</si>
  <si>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</si>
  <si>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</si>
  <si>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</si>
  <si>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</si>
  <si>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</si>
  <si>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</si>
  <si>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</si>
  <si>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</si>
  <si>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</si>
  <si>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</si>
  <si>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</si>
  <si>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</si>
  <si>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</si>
  <si>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</si>
  <si>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</si>
  <si>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</si>
  <si>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</si>
  <si>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</si>
  <si>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</si>
  <si>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</si>
  <si>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</si>
  <si>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</si>
  <si>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</si>
  <si>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</si>
  <si>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</si>
  <si>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</si>
  <si>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</si>
  <si>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</si>
  <si>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</si>
  <si>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</si>
  <si>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</si>
  <si>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</si>
  <si>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</si>
  <si>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</si>
  <si>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</si>
  <si>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</si>
  <si>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</si>
  <si>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</si>
  <si>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</si>
  <si>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</si>
  <si>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</si>
  <si>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</si>
  <si>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</si>
  <si>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</si>
  <si>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</si>
  <si>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</si>
  <si>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</si>
  <si>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</si>
  <si>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香川県さぬき市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</si>
  <si>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</si>
  <si>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</si>
  <si>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</si>
  <si>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</si>
  <si>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</si>
  <si>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</si>
  <si>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</si>
  <si>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</si>
  <si>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</si>
  <si>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</si>
  <si>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</si>
  <si>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</si>
  <si>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</si>
  <si>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</si>
  <si>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</si>
  <si>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</si>
  <si>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</si>
  <si>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</si>
  <si>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</si>
  <si>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</si>
  <si>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</si>
  <si>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</si>
  <si>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</si>
  <si>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</si>
  <si>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</si>
  <si>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</si>
  <si>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</si>
  <si>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</si>
  <si>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</si>
  <si>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</si>
  <si>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</si>
  <si>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</si>
  <si>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</si>
  <si>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</si>
  <si>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</si>
  <si>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</si>
  <si>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</si>
  <si>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</si>
  <si>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</si>
  <si>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</si>
  <si>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</si>
  <si>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</si>
  <si>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</si>
  <si>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</si>
  <si>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</si>
  <si>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</si>
  <si>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</si>
  <si>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</si>
  <si>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</si>
  <si>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</si>
  <si>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</si>
  <si>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</si>
  <si>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</si>
  <si>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</si>
  <si>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</si>
  <si>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</si>
  <si>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</si>
  <si>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</si>
  <si>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</si>
  <si>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</si>
  <si>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</si>
  <si>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</si>
  <si>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</si>
  <si>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</si>
  <si>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</si>
  <si>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</si>
  <si>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</si>
  <si>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</si>
  <si>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</si>
  <si>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</si>
  <si>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</si>
  <si>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</si>
  <si>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</si>
  <si>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</si>
  <si>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</si>
  <si>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</si>
  <si>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</si>
  <si>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</si>
  <si>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</si>
  <si>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</si>
  <si>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</si>
  <si>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</si>
  <si>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</si>
  <si>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</si>
  <si>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</si>
  <si>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</si>
  <si>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</si>
  <si>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</si>
  <si>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</si>
  <si>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</si>
  <si>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</si>
  <si>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</si>
  <si>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</si>
  <si>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</si>
  <si>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</si>
  <si>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</si>
  <si>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</si>
  <si>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</si>
  <si>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</si>
  <si>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</si>
  <si>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</si>
  <si>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</si>
  <si>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</si>
  <si>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</si>
  <si>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</si>
  <si>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</si>
  <si>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</si>
  <si>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</si>
  <si>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</si>
  <si>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</si>
  <si>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</si>
  <si>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</si>
  <si>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</si>
  <si>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</si>
  <si>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</si>
  <si>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</si>
  <si>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</si>
  <si>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</si>
  <si>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</si>
  <si>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</si>
  <si>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</si>
  <si>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</si>
  <si>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</si>
  <si>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</si>
  <si>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</si>
  <si>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</si>
  <si>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</si>
  <si>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</si>
  <si>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</si>
  <si>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</si>
  <si>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</si>
  <si>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</si>
  <si>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</si>
  <si>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</si>
  <si>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</si>
  <si>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</si>
  <si>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</si>
  <si>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</si>
  <si>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</si>
  <si>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</si>
  <si>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</si>
  <si>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</si>
  <si>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</si>
  <si>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</si>
  <si>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</si>
  <si>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</si>
  <si>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</si>
  <si>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</si>
  <si>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</si>
  <si>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</si>
  <si>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</si>
  <si>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</si>
  <si>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</si>
  <si>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香川県さぬき市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</si>
  <si>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</si>
  <si>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</si>
  <si>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</si>
  <si>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</si>
  <si>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</si>
  <si>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</si>
  <si>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</si>
  <si>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</si>
  <si>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</si>
  <si>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</si>
  <si>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</si>
  <si>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</si>
  <si>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</si>
  <si>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</si>
  <si>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</si>
  <si>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</si>
  <si>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</si>
  <si>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</si>
  <si>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</si>
  <si>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</si>
  <si>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</si>
  <si>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</si>
  <si>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</si>
  <si>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</si>
  <si>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</si>
  <si>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</si>
  <si>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</si>
  <si>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</si>
  <si>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</si>
  <si>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</si>
  <si>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</si>
  <si>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</si>
  <si>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</si>
  <si>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</si>
  <si>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</si>
  <si>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</si>
  <si>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</si>
  <si>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</si>
  <si>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</si>
  <si>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</si>
  <si>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</si>
  <si>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病院事業会計</t>
    <phoneticPr fontId="5"/>
  </si>
  <si>
    <t>法適用企業</t>
    <phoneticPr fontId="5"/>
  </si>
  <si>
    <t>下水道事業会計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</si>
  <si>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</si>
  <si>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</si>
  <si>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</si>
  <si>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</si>
  <si>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</si>
  <si>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</si>
  <si>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</si>
  <si>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</si>
  <si>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</si>
  <si>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</si>
  <si>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</si>
  <si>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</si>
  <si>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</si>
  <si>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</si>
  <si>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</si>
  <si>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</si>
  <si>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</si>
  <si>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</si>
  <si>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</si>
  <si>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</si>
  <si>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</si>
  <si>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</si>
  <si>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</si>
  <si>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</si>
  <si>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</si>
  <si>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</si>
  <si>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</si>
  <si>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</si>
  <si>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</si>
  <si>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</si>
  <si>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</si>
  <si>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</si>
  <si>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</si>
  <si>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</si>
  <si>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</si>
  <si>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</si>
  <si>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</si>
  <si>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</si>
  <si>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</si>
  <si>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</si>
  <si>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</si>
  <si>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</si>
  <si>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</si>
  <si>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</si>
  <si>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</si>
  <si>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</si>
  <si>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</si>
  <si>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</si>
  <si>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</si>
  <si>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</si>
  <si>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</si>
  <si>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</si>
  <si>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</si>
  <si>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</si>
  <si>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</si>
  <si>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</si>
  <si>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</si>
  <si>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</si>
  <si>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</si>
  <si>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</si>
  <si>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</si>
  <si>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</si>
  <si>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</si>
  <si>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</si>
  <si>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</si>
  <si>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</si>
  <si>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</si>
  <si>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</si>
  <si>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</si>
  <si>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</si>
  <si>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</si>
  <si>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</si>
  <si>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</si>
  <si>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</si>
  <si>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</si>
  <si>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</si>
  <si>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</si>
  <si>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</si>
  <si>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</si>
  <si>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</si>
  <si>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</si>
  <si>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</si>
  <si>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</si>
  <si>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</si>
  <si>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</si>
  <si>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</si>
  <si>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</si>
  <si>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</si>
  <si>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</si>
  <si>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</si>
  <si>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</si>
  <si>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</si>
  <si>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</si>
  <si>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</si>
  <si>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</si>
  <si>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</si>
  <si>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</si>
  <si>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</si>
  <si>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</si>
  <si>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</si>
  <si>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</si>
  <si>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</si>
  <si>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</si>
  <si>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</si>
  <si>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</si>
  <si>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</si>
  <si>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</si>
  <si>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</si>
  <si>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</si>
  <si>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</si>
  <si>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</si>
  <si>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</si>
  <si>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</si>
  <si>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</si>
  <si>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</si>
  <si>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</si>
  <si>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</si>
  <si>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</si>
  <si>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</si>
  <si>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</si>
  <si>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</si>
  <si>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</si>
  <si>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</si>
  <si>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</si>
  <si>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</si>
  <si>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</si>
  <si>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</si>
  <si>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</si>
  <si>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</si>
  <si>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</si>
  <si>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</si>
  <si>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</si>
  <si>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</si>
  <si>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</si>
  <si>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</si>
  <si>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</si>
  <si>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</si>
  <si>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</si>
  <si>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</si>
  <si>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</si>
  <si>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</si>
  <si>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</si>
  <si>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</si>
  <si>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</si>
  <si>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</si>
  <si>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</si>
  <si>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0.64</t>
  </si>
  <si>
    <t>▲ 1.16</t>
  </si>
  <si>
    <t>▲ 4.21</t>
  </si>
  <si>
    <t>病院事業会計</t>
  </si>
  <si>
    <t>一般会計</t>
  </si>
  <si>
    <t>国民健康保険事業特別会計</t>
  </si>
  <si>
    <t>建設残土処分場事業特別会計</t>
  </si>
  <si>
    <t>▲ 0.09</t>
  </si>
  <si>
    <t>下水道事業会計</t>
  </si>
  <si>
    <t>介護保険事業特別会計</t>
  </si>
  <si>
    <t>介護サービス事業特別会計</t>
  </si>
  <si>
    <t>共通商品券発行事業特別会計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</si>
  <si>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</si>
  <si>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</si>
  <si>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</si>
  <si>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</si>
  <si>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</si>
  <si>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</si>
  <si>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</si>
  <si>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</si>
  <si>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</si>
  <si>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</si>
  <si>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</si>
  <si>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</si>
  <si>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</si>
  <si>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</si>
  <si>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</si>
  <si>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</si>
  <si>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</si>
  <si>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</si>
  <si>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香川県広域水道企業団（水道事業）</t>
    <rPh sb="0" eb="2">
      <t>カガワ</t>
    </rPh>
    <rPh sb="2" eb="3">
      <t>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</si>
  <si>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</si>
  <si>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さぬき市土地開発公社</t>
    <rPh sb="3" eb="4">
      <t>シ</t>
    </rPh>
    <rPh sb="4" eb="6">
      <t>トチ</t>
    </rPh>
    <rPh sb="6" eb="8">
      <t>カイハツ</t>
    </rPh>
    <rPh sb="8" eb="10">
      <t>コウシャ</t>
    </rPh>
    <phoneticPr fontId="2"/>
  </si>
  <si>
    <t>（株）香川県東部流通センター</t>
    <rPh sb="1" eb="2">
      <t>カブ</t>
    </rPh>
    <rPh sb="3" eb="6">
      <t>カガワケン</t>
    </rPh>
    <rPh sb="6" eb="8">
      <t>トウブ</t>
    </rPh>
    <rPh sb="8" eb="10">
      <t>リュウツウ</t>
    </rPh>
    <phoneticPr fontId="2"/>
  </si>
  <si>
    <t>（株）さぬき市SA公社</t>
    <rPh sb="1" eb="2">
      <t>カブ</t>
    </rPh>
    <rPh sb="6" eb="7">
      <t>シ</t>
    </rPh>
    <rPh sb="9" eb="11">
      <t>コウシャ</t>
    </rPh>
    <phoneticPr fontId="2"/>
  </si>
  <si>
    <t>（公財）エレキテル尾崎財団</t>
    <rPh sb="1" eb="2">
      <t>コウ</t>
    </rPh>
    <rPh sb="2" eb="3">
      <t>ザイ</t>
    </rPh>
    <rPh sb="9" eb="11">
      <t>オザキ</t>
    </rPh>
    <rPh sb="11" eb="13">
      <t>ザイダン</t>
    </rPh>
    <phoneticPr fontId="2"/>
  </si>
  <si>
    <t>（公財）志度町体育振興会</t>
    <rPh sb="1" eb="2">
      <t>コウ</t>
    </rPh>
    <rPh sb="2" eb="3">
      <t>ザイ</t>
    </rPh>
    <rPh sb="4" eb="7">
      <t>シドチョウ</t>
    </rPh>
    <rPh sb="7" eb="9">
      <t>タイイク</t>
    </rPh>
    <rPh sb="9" eb="12">
      <t>シンコウカイ</t>
    </rPh>
    <phoneticPr fontId="2"/>
  </si>
  <si>
    <t>（公財）さぬき市文化振興財団</t>
    <rPh sb="1" eb="2">
      <t>コウ</t>
    </rPh>
    <rPh sb="2" eb="3">
      <t>ザイ</t>
    </rPh>
    <rPh sb="7" eb="8">
      <t>シ</t>
    </rPh>
    <rPh sb="8" eb="10">
      <t>ブンカ</t>
    </rPh>
    <rPh sb="10" eb="12">
      <t>シンコウ</t>
    </rPh>
    <rPh sb="12" eb="14">
      <t>ザイダン</t>
    </rPh>
    <phoneticPr fontId="2"/>
  </si>
  <si>
    <t>-</t>
    <phoneticPr fontId="2"/>
  </si>
  <si>
    <t>振興基金</t>
    <rPh sb="0" eb="2">
      <t>シンコウ</t>
    </rPh>
    <rPh sb="2" eb="4">
      <t>キキン</t>
    </rPh>
    <phoneticPr fontId="5"/>
  </si>
  <si>
    <t>防災基金</t>
    <rPh sb="0" eb="2">
      <t>ボウサイ</t>
    </rPh>
    <rPh sb="2" eb="4">
      <t>キキン</t>
    </rPh>
    <phoneticPr fontId="5"/>
  </si>
  <si>
    <t>教育文化振興基金</t>
    <rPh sb="0" eb="2">
      <t>キョウイク</t>
    </rPh>
    <rPh sb="2" eb="4">
      <t>ブンカ</t>
    </rPh>
    <rPh sb="4" eb="6">
      <t>シンコウ</t>
    </rPh>
    <rPh sb="6" eb="8">
      <t>キキン</t>
    </rPh>
    <phoneticPr fontId="5"/>
  </si>
  <si>
    <t>地域福祉基金</t>
    <rPh sb="0" eb="2">
      <t>チイキ</t>
    </rPh>
    <rPh sb="2" eb="4">
      <t>フクシ</t>
    </rPh>
    <rPh sb="4" eb="6">
      <t>キキン</t>
    </rPh>
    <phoneticPr fontId="5"/>
  </si>
  <si>
    <t>まちづくり基金</t>
    <rPh sb="5" eb="7">
      <t>キキン</t>
    </rPh>
    <phoneticPr fontId="5"/>
  </si>
  <si>
    <t>香川県広域水道企業団（工業用水道事業）</t>
    <rPh sb="0" eb="2">
      <t>カガワ</t>
    </rPh>
    <rPh sb="2" eb="3">
      <t>ケン</t>
    </rPh>
    <rPh sb="3" eb="5">
      <t>コウイキ</t>
    </rPh>
    <rPh sb="5" eb="7">
      <t>スイドウ</t>
    </rPh>
    <rPh sb="7" eb="9">
      <t>キギョウ</t>
    </rPh>
    <rPh sb="9" eb="10">
      <t>ダン</t>
    </rPh>
    <rPh sb="11" eb="14">
      <t>コウギョウヨウ</t>
    </rPh>
    <rPh sb="14" eb="16">
      <t>スイドウ</t>
    </rPh>
    <rPh sb="16" eb="18">
      <t>ジギョウ</t>
    </rPh>
    <phoneticPr fontId="2"/>
  </si>
  <si>
    <t>〇</t>
    <phoneticPr fontId="2"/>
  </si>
  <si>
    <t>▲0</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</si>
  <si>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</si>
  <si>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</si>
  <si>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</si>
  <si>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</si>
  <si>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</si>
  <si>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当市は、合併以前から道路や社会資本整備に積極的に取組んできたため公債費負担が大きい状況にある。合併以後は交付税算入の大きい合併特例債の活用や普通建設事業の抑制により、実質公債費比率は改善基調にあったが、平成２９年度から、寒川庁舎建設事業や寒川小学校整備事業等の老朽化した施設の統合・集約化事業を実施しているため、平成３０年度以降の公債費が増加し、比率が悪化した。令和２年度については、下水道事業が法適用企業会計へ移行したことに伴って、地方債の償還の財源に充てたと認められる繰出金が減少したことにより、実質公債費比率は前年度と比べ低下した。引き続き、平成３０年度から実施している第３次健全化策に則り、計画的に投資事業を実施し健全な財政運営に努める。</t>
    <rPh sb="148" eb="150">
      <t>サンガワ</t>
    </rPh>
    <rPh sb="157" eb="159">
      <t>サンガワ</t>
    </rPh>
    <rPh sb="219" eb="221">
      <t>レイワ</t>
    </rPh>
    <rPh sb="222" eb="224">
      <t>ネンド</t>
    </rPh>
    <rPh sb="288" eb="290">
      <t>ジッシツ</t>
    </rPh>
    <rPh sb="290" eb="293">
      <t>コウサイヒ</t>
    </rPh>
    <rPh sb="293" eb="295">
      <t>ヒリツ</t>
    </rPh>
    <rPh sb="296" eb="299">
      <t>ゼンネンド</t>
    </rPh>
    <rPh sb="300" eb="301">
      <t>クラ</t>
    </rPh>
    <rPh sb="302" eb="304">
      <t>テイカ</t>
    </rPh>
    <rPh sb="307" eb="308">
      <t>ヒ</t>
    </rPh>
    <rPh sb="309" eb="310">
      <t>ツヅ</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</si>
  <si>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</si>
  <si>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</si>
  <si>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</si>
  <si>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rPr>
        <sz val="11"/>
        <color theme="1"/>
        <rFont val="ＭＳ Ｐゴシック"/>
        <family val="3"/>
        <charset val="128"/>
      </rPr>
      <t>平成２９年度まで有形固定資産減価償却率は類似団体よりも低い水準にあり、その要因は、工作物のうち道路や橋梁などのインフラ資産において、市独自の資産計上を行っているためであった。こうしたことから、平成３０年度からは、当市独自の資産計上を見直したため、有形固定資産減価償却率が、大きく上昇している。令和２年度は、旧施設の建替え等の大型建設事業が概ね終了したことで上昇している。</t>
    </r>
    <r>
      <rPr>
        <sz val="11"/>
        <color rgb="FFFF0000"/>
        <rFont val="ＭＳ Ｐゴシック"/>
        <family val="3"/>
        <charset val="128"/>
      </rPr>
      <t xml:space="preserve">
</t>
    </r>
    <r>
      <rPr>
        <sz val="11"/>
        <color theme="1"/>
        <rFont val="ＭＳ Ｐゴシック"/>
        <family val="3"/>
        <charset val="128"/>
      </rPr>
      <t>将来負担比率は、新規地方債借入の抑制、下水道使用料改定及び職員数削減による退職手当負担の減少等の結果、平成２６年度から０％を下回っている。</t>
    </r>
    <rPh sb="162" eb="164">
      <t>オオガタ</t>
    </rPh>
    <rPh sb="164" eb="166">
      <t>ケンセツ</t>
    </rPh>
    <rPh sb="166" eb="168">
      <t>ジギョウ</t>
    </rPh>
    <rPh sb="169" eb="170">
      <t>オオム</t>
    </rPh>
    <rPh sb="171" eb="173">
      <t>シュウリョウ</t>
    </rPh>
    <rPh sb="178" eb="180">
      <t>ジョウショウ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</si>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</sst>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3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9A96-4DC8-8679-CE19E2278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36883</c:v>
                </c:pt>
                <c:pt idx="1">
                  <c:v>77550</c:v>
                </c:pt>
                <c:pt idx="2">
                  <c:v>103140</c:v>
                </c:pt>
                <c:pt idx="3">
                  <c:v>38095</c:v>
                </c:pt>
                <c:pt idx="4">
                  <c:v>53675</c:v>
                </c:pt>
              </c:numCache>
            </c:numRef>
          </c:val>
          <c:smooth val="0"/>
          <c:extLst>
            <c:ext xmlns:c16="http://schemas.microsoft.com/office/drawing/2014/chart" uri="{C3380CC4-5D6E-409C-BE32-E72D297353CC}">
              <c16:uniqueId val="{00000001-9A96-4DC8-8679-CE19E22784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4.46</c:v>
                </c:pt>
                <c:pt idx="1">
                  <c:v>4.82</c:v>
                </c:pt>
                <c:pt idx="2">
                  <c:v>5.8</c:v>
                </c:pt>
                <c:pt idx="3">
                  <c:v>6.43</c:v>
                </c:pt>
                <c:pt idx="4">
                  <c:v>5.64</c:v>
                </c:pt>
              </c:numCache>
            </c:numRef>
          </c:val>
          <c:extLst>
            <c:ext xmlns:c16="http://schemas.microsoft.com/office/drawing/2014/chart" uri="{C3380CC4-5D6E-409C-BE32-E72D297353CC}">
              <c16:uniqueId val="{00000000-8486-481C-BB2D-71AD4AC742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48.43</c:v>
                </c:pt>
                <c:pt idx="1">
                  <c:v>48.81</c:v>
                </c:pt>
                <c:pt idx="2">
                  <c:v>48.54</c:v>
                </c:pt>
                <c:pt idx="3">
                  <c:v>46.65</c:v>
                </c:pt>
                <c:pt idx="4">
                  <c:v>41.77</c:v>
                </c:pt>
              </c:numCache>
            </c:numRef>
          </c:val>
          <c:extLst>
            <c:ext xmlns:c16="http://schemas.microsoft.com/office/drawing/2014/chart" uri="{C3380CC4-5D6E-409C-BE32-E72D297353CC}">
              <c16:uniqueId val="{00000001-8486-481C-BB2D-71AD4AC742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1.94</c:v>
                </c:pt>
                <c:pt idx="1">
                  <c:v>-0.64</c:v>
                </c:pt>
                <c:pt idx="2">
                  <c:v>0.26</c:v>
                </c:pt>
                <c:pt idx="3">
                  <c:v>-1.1599999999999999</c:v>
                </c:pt>
                <c:pt idx="4">
                  <c:v>-4.21</c:v>
                </c:pt>
              </c:numCache>
            </c:numRef>
          </c:val>
          <c:smooth val="0"/>
          <c:extLst>
            <c:ext xmlns:c16="http://schemas.microsoft.com/office/drawing/2014/chart" uri="{C3380CC4-5D6E-409C-BE32-E72D297353CC}">
              <c16:uniqueId val="{00000002-8486-481C-BB2D-71AD4AC742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7.4</c:v>
                </c:pt>
                <c:pt idx="2">
                  <c:v>#N/A</c:v>
                </c:pt>
                <c:pt idx="3">
                  <c:v>6.9</c:v>
                </c:pt>
                <c:pt idx="4">
                  <c:v>#N/A</c:v>
                </c:pt>
                <c:pt idx="5">
                  <c:v>0.05</c:v>
                </c:pt>
                <c:pt idx="6">
                  <c:v>#N/A</c:v>
                </c:pt>
                <c:pt idx="7">
                  <c:v>2.3199999999999998</c:v>
                </c:pt>
                <c:pt idx="8">
                  <c:v>#N/A</c:v>
                </c:pt>
                <c:pt idx="9">
                  <c:v>0.01</c:v>
                </c:pt>
              </c:numCache>
            </c:numRef>
          </c:val>
          <c:extLst>
            <c:ext xmlns:c16="http://schemas.microsoft.com/office/drawing/2014/chart" uri="{C3380CC4-5D6E-409C-BE32-E72D297353CC}">
              <c16:uniqueId val="{00000000-F07A-44AC-969F-EC74C789D3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7A-44AC-969F-EC74C789D3F7}"/>
            </c:ext>
          </c:extLst>
        </c:ser>
        <c:ser>
          <c:idx val="2"/>
          <c:order val="2"/>
          <c:tx>
            <c:strRef>
              <c:f>データシート!$A$29</c:f>
              <c:strCache>
                <c:ptCount val="1"/>
                <c:pt idx="0">
                  <c:v>共通商品券発行事業特別会計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0.13</c:v>
                </c:pt>
                <c:pt idx="4">
                  <c:v>#N/A</c:v>
                </c:pt>
                <c:pt idx="5">
                  <c:v>0.1</c:v>
                </c:pt>
                <c:pt idx="6">
                  <c:v>#N/A</c:v>
                </c:pt>
                <c:pt idx="7">
                  <c:v>0.1</c:v>
                </c:pt>
                <c:pt idx="8">
                  <c:v>#N/A</c:v>
                </c:pt>
                <c:pt idx="9">
                  <c:v>0.1</c:v>
                </c:pt>
              </c:numCache>
            </c:numRef>
          </c:val>
          <c:extLst>
            <c:ext xmlns:c16="http://schemas.microsoft.com/office/drawing/2014/chart" uri="{C3380CC4-5D6E-409C-BE32-E72D297353CC}">
              <c16:uniqueId val="{00000002-F07A-44AC-969F-EC74C789D3F7}"/>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0.11</c:v>
                </c:pt>
                <c:pt idx="4">
                  <c:v>#N/A</c:v>
                </c:pt>
                <c:pt idx="5">
                  <c:v>0.13</c:v>
                </c:pt>
                <c:pt idx="6">
                  <c:v>#N/A</c:v>
                </c:pt>
                <c:pt idx="7">
                  <c:v>0.12</c:v>
                </c:pt>
                <c:pt idx="8">
                  <c:v>#N/A</c:v>
                </c:pt>
                <c:pt idx="9">
                  <c:v>0.14000000000000001</c:v>
                </c:pt>
              </c:numCache>
            </c:numRef>
          </c:val>
          <c:extLst>
            <c:ext xmlns:c16="http://schemas.microsoft.com/office/drawing/2014/chart" uri="{C3380CC4-5D6E-409C-BE32-E72D297353CC}">
              <c16:uniqueId val="{00000003-F07A-44AC-969F-EC74C789D3F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0.26</c:v>
                </c:pt>
                <c:pt idx="4">
                  <c:v>#N/A</c:v>
                </c:pt>
                <c:pt idx="5">
                  <c:v>0.63</c:v>
                </c:pt>
                <c:pt idx="6">
                  <c:v>#N/A</c:v>
                </c:pt>
                <c:pt idx="7">
                  <c:v>0.48</c:v>
                </c:pt>
                <c:pt idx="8">
                  <c:v>#N/A</c:v>
                </c:pt>
                <c:pt idx="9">
                  <c:v>0.37</c:v>
                </c:pt>
              </c:numCache>
            </c:numRef>
          </c:val>
          <c:extLst>
            <c:ext xmlns:c16="http://schemas.microsoft.com/office/drawing/2014/chart" uri="{C3380CC4-5D6E-409C-BE32-E72D297353CC}">
              <c16:uniqueId val="{00000004-F07A-44AC-969F-EC74C789D3F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c:ext xmlns:c16="http://schemas.microsoft.com/office/drawing/2014/chart" uri="{C3380CC4-5D6E-409C-BE32-E72D297353CC}">
              <c16:uniqueId val="{00000005-F07A-44AC-969F-EC74C789D3F7}"/>
            </c:ext>
          </c:extLst>
        </c:ser>
        <c:ser>
          <c:idx val="6"/>
          <c:order val="6"/>
          <c:tx>
            <c:strRef>
              <c:f>データシート!$A$33</c:f>
              <c:strCache>
                <c:ptCount val="1"/>
                <c:pt idx="0">
                  <c:v>建設残土処分場事業特別会計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0.09</c:v>
                </c:pt>
                <c:pt idx="1">
                  <c:v>#N/A</c:v>
                </c:pt>
                <c:pt idx="2">
                  <c:v>#N/A</c:v>
                </c:pt>
                <c:pt idx="3">
                  <c:v>0.28999999999999998</c:v>
                </c:pt>
                <c:pt idx="4">
                  <c:v>#N/A</c:v>
                </c:pt>
                <c:pt idx="5">
                  <c:v>0.4</c:v>
                </c:pt>
                <c:pt idx="6">
                  <c:v>#N/A</c:v>
                </c:pt>
                <c:pt idx="7">
                  <c:v>0.64</c:v>
                </c:pt>
                <c:pt idx="8">
                  <c:v>#N/A</c:v>
                </c:pt>
                <c:pt idx="9">
                  <c:v>0.56999999999999995</c:v>
                </c:pt>
              </c:numCache>
            </c:numRef>
          </c:val>
          <c:extLst>
            <c:ext xmlns:c16="http://schemas.microsoft.com/office/drawing/2014/chart" uri="{C3380CC4-5D6E-409C-BE32-E72D297353CC}">
              <c16:uniqueId val="{00000006-F07A-44AC-969F-EC74C789D3F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1.79</c:v>
                </c:pt>
                <c:pt idx="4">
                  <c:v>#N/A</c:v>
                </c:pt>
                <c:pt idx="5">
                  <c:v>1.8</c:v>
                </c:pt>
                <c:pt idx="6">
                  <c:v>#N/A</c:v>
                </c:pt>
                <c:pt idx="7">
                  <c:v>1.84</c:v>
                </c:pt>
                <c:pt idx="8">
                  <c:v>#N/A</c:v>
                </c:pt>
                <c:pt idx="9">
                  <c:v>1.42</c:v>
                </c:pt>
              </c:numCache>
            </c:numRef>
          </c:val>
          <c:extLst>
            <c:ext xmlns:c16="http://schemas.microsoft.com/office/drawing/2014/chart" uri="{C3380CC4-5D6E-409C-BE32-E72D297353CC}">
              <c16:uniqueId val="{00000007-F07A-44AC-969F-EC74C789D3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4.4000000000000004</c:v>
                </c:pt>
                <c:pt idx="2">
                  <c:v>#N/A</c:v>
                </c:pt>
                <c:pt idx="3">
                  <c:v>4.3899999999999997</c:v>
                </c:pt>
                <c:pt idx="4">
                  <c:v>#N/A</c:v>
                </c:pt>
                <c:pt idx="5">
                  <c:v>5.29</c:v>
                </c:pt>
                <c:pt idx="6">
                  <c:v>#N/A</c:v>
                </c:pt>
                <c:pt idx="7">
                  <c:v>5.68</c:v>
                </c:pt>
                <c:pt idx="8">
                  <c:v>#N/A</c:v>
                </c:pt>
                <c:pt idx="9">
                  <c:v>4.95</c:v>
                </c:pt>
              </c:numCache>
            </c:numRef>
          </c:val>
          <c:extLst>
            <c:ext xmlns:c16="http://schemas.microsoft.com/office/drawing/2014/chart" uri="{C3380CC4-5D6E-409C-BE32-E72D297353CC}">
              <c16:uniqueId val="{00000008-F07A-44AC-969F-EC74C789D3F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6.37</c:v>
                </c:pt>
                <c:pt idx="2">
                  <c:v>#N/A</c:v>
                </c:pt>
                <c:pt idx="3">
                  <c:v>5.49</c:v>
                </c:pt>
                <c:pt idx="4">
                  <c:v>#N/A</c:v>
                </c:pt>
                <c:pt idx="5">
                  <c:v>5.4</c:v>
                </c:pt>
                <c:pt idx="6">
                  <c:v>#N/A</c:v>
                </c:pt>
                <c:pt idx="7">
                  <c:v>3.73</c:v>
                </c:pt>
                <c:pt idx="8">
                  <c:v>#N/A</c:v>
                </c:pt>
                <c:pt idx="9">
                  <c:v>6.54</c:v>
                </c:pt>
              </c:numCache>
            </c:numRef>
          </c:val>
          <c:extLst>
            <c:ext xmlns:c16="http://schemas.microsoft.com/office/drawing/2014/chart" uri="{C3380CC4-5D6E-409C-BE32-E72D297353CC}">
              <c16:uniqueId val="{00000009-F07A-44AC-969F-EC74C789D3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3358</c:v>
                </c:pt>
                <c:pt idx="5">
                  <c:v>3179</c:v>
                </c:pt>
                <c:pt idx="8">
                  <c:v>3245</c:v>
                </c:pt>
                <c:pt idx="11">
                  <c:v>3316</c:v>
                </c:pt>
                <c:pt idx="14">
                  <c:v>3306</c:v>
                </c:pt>
              </c:numCache>
            </c:numRef>
          </c:val>
          <c:extLst>
            <c:ext xmlns:c16="http://schemas.microsoft.com/office/drawing/2014/chart" uri="{C3380CC4-5D6E-409C-BE32-E72D297353CC}">
              <c16:uniqueId val="{00000000-C2F6-4E40-9F33-B05B528684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F6-4E40-9F33-B05B528684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7</c:v>
                </c:pt>
                <c:pt idx="9">
                  <c:v>7</c:v>
                </c:pt>
                <c:pt idx="12">
                  <c:v>3</c:v>
                </c:pt>
              </c:numCache>
            </c:numRef>
          </c:val>
          <c:extLst>
            <c:ext xmlns:c16="http://schemas.microsoft.com/office/drawing/2014/chart" uri="{C3380CC4-5D6E-409C-BE32-E72D297353CC}">
              <c16:uniqueId val="{00000002-C2F6-4E40-9F33-B05B528684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250</c:v>
                </c:pt>
                <c:pt idx="3">
                  <c:v>78</c:v>
                </c:pt>
                <c:pt idx="6">
                  <c:v>79</c:v>
                </c:pt>
                <c:pt idx="9">
                  <c:v>71</c:v>
                </c:pt>
                <c:pt idx="12">
                  <c:v>72</c:v>
                </c:pt>
              </c:numCache>
            </c:numRef>
          </c:val>
          <c:extLst>
            <c:ext xmlns:c16="http://schemas.microsoft.com/office/drawing/2014/chart" uri="{C3380CC4-5D6E-409C-BE32-E72D297353CC}">
              <c16:uniqueId val="{00000003-C2F6-4E40-9F33-B05B528684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1543</c:v>
                </c:pt>
                <c:pt idx="3">
                  <c:v>1438</c:v>
                </c:pt>
                <c:pt idx="6">
                  <c:v>1431</c:v>
                </c:pt>
                <c:pt idx="9">
                  <c:v>1400</c:v>
                </c:pt>
                <c:pt idx="12">
                  <c:v>1014</c:v>
                </c:pt>
              </c:numCache>
            </c:numRef>
          </c:val>
          <c:extLst>
            <c:ext xmlns:c16="http://schemas.microsoft.com/office/drawing/2014/chart" uri="{C3380CC4-5D6E-409C-BE32-E72D297353CC}">
              <c16:uniqueId val="{00000004-C2F6-4E40-9F33-B05B528684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F6-4E40-9F33-B05B528684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F6-4E40-9F33-B05B528684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3148</c:v>
                </c:pt>
                <c:pt idx="3">
                  <c:v>3169</c:v>
                </c:pt>
                <c:pt idx="6">
                  <c:v>3387</c:v>
                </c:pt>
                <c:pt idx="9">
                  <c:v>3574</c:v>
                </c:pt>
                <c:pt idx="12">
                  <c:v>3566</c:v>
                </c:pt>
              </c:numCache>
            </c:numRef>
          </c:val>
          <c:extLst>
            <c:ext xmlns:c16="http://schemas.microsoft.com/office/drawing/2014/chart" uri="{C3380CC4-5D6E-409C-BE32-E72D297353CC}">
              <c16:uniqueId val="{00000007-C2F6-4E40-9F33-B05B528684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1589</c:v>
                </c:pt>
                <c:pt idx="2">
                  <c:v>#N/A</c:v>
                </c:pt>
                <c:pt idx="3">
                  <c:v>#N/A</c:v>
                </c:pt>
                <c:pt idx="4">
                  <c:v>1512</c:v>
                </c:pt>
                <c:pt idx="5">
                  <c:v>#N/A</c:v>
                </c:pt>
                <c:pt idx="6">
                  <c:v>#N/A</c:v>
                </c:pt>
                <c:pt idx="7">
                  <c:v>1659</c:v>
                </c:pt>
                <c:pt idx="8">
                  <c:v>#N/A</c:v>
                </c:pt>
                <c:pt idx="9">
                  <c:v>#N/A</c:v>
                </c:pt>
                <c:pt idx="10">
                  <c:v>1736</c:v>
                </c:pt>
                <c:pt idx="11">
                  <c:v>#N/A</c:v>
                </c:pt>
                <c:pt idx="12">
                  <c:v>#N/A</c:v>
                </c:pt>
                <c:pt idx="13">
                  <c:v>1349</c:v>
                </c:pt>
                <c:pt idx="14">
                  <c:v>#N/A</c:v>
                </c:pt>
              </c:numCache>
            </c:numRef>
          </c:val>
          <c:smooth val="0"/>
          <c:extLst>
            <c:ext xmlns:c16="http://schemas.microsoft.com/office/drawing/2014/chart" uri="{C3380CC4-5D6E-409C-BE32-E72D297353CC}">
              <c16:uniqueId val="{00000008-C2F6-4E40-9F33-B05B528684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30539</c:v>
                </c:pt>
                <c:pt idx="5">
                  <c:v>30928</c:v>
                </c:pt>
                <c:pt idx="8">
                  <c:v>30580</c:v>
                </c:pt>
                <c:pt idx="11">
                  <c:v>29407</c:v>
                </c:pt>
                <c:pt idx="14">
                  <c:v>27852</c:v>
                </c:pt>
              </c:numCache>
            </c:numRef>
          </c:val>
          <c:extLst>
            <c:ext xmlns:c16="http://schemas.microsoft.com/office/drawing/2014/chart" uri="{C3380CC4-5D6E-409C-BE32-E72D297353CC}">
              <c16:uniqueId val="{00000000-872A-4648-93C7-E70030A2DF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473</c:v>
                </c:pt>
                <c:pt idx="5">
                  <c:v>382</c:v>
                </c:pt>
                <c:pt idx="8">
                  <c:v>305</c:v>
                </c:pt>
                <c:pt idx="11">
                  <c:v>259</c:v>
                </c:pt>
                <c:pt idx="14">
                  <c:v>228</c:v>
                </c:pt>
              </c:numCache>
            </c:numRef>
          </c:val>
          <c:extLst>
            <c:ext xmlns:c16="http://schemas.microsoft.com/office/drawing/2014/chart" uri="{C3380CC4-5D6E-409C-BE32-E72D297353CC}">
              <c16:uniqueId val="{00000001-872A-4648-93C7-E70030A2DF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13915</c:v>
                </c:pt>
                <c:pt idx="5">
                  <c:v>14309</c:v>
                </c:pt>
                <c:pt idx="8">
                  <c:v>14054</c:v>
                </c:pt>
                <c:pt idx="11">
                  <c:v>13988</c:v>
                </c:pt>
                <c:pt idx="14">
                  <c:v>14058</c:v>
                </c:pt>
              </c:numCache>
            </c:numRef>
          </c:val>
          <c:extLst>
            <c:ext xmlns:c16="http://schemas.microsoft.com/office/drawing/2014/chart" uri="{C3380CC4-5D6E-409C-BE32-E72D297353CC}">
              <c16:uniqueId val="{00000002-872A-4648-93C7-E70030A2DF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2A-4648-93C7-E70030A2DF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2A-4648-93C7-E70030A2DF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499</c:v>
                </c:pt>
              </c:numCache>
            </c:numRef>
          </c:val>
          <c:extLst>
            <c:ext xmlns:c16="http://schemas.microsoft.com/office/drawing/2014/chart" uri="{C3380CC4-5D6E-409C-BE32-E72D297353CC}">
              <c16:uniqueId val="{00000005-872A-4648-93C7-E70030A2DF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2368</c:v>
                </c:pt>
                <c:pt idx="3">
                  <c:v>2213</c:v>
                </c:pt>
                <c:pt idx="6">
                  <c:v>1969</c:v>
                </c:pt>
                <c:pt idx="9">
                  <c:v>1940</c:v>
                </c:pt>
                <c:pt idx="12">
                  <c:v>1852</c:v>
                </c:pt>
              </c:numCache>
            </c:numRef>
          </c:val>
          <c:extLst>
            <c:ext xmlns:c16="http://schemas.microsoft.com/office/drawing/2014/chart" uri="{C3380CC4-5D6E-409C-BE32-E72D297353CC}">
              <c16:uniqueId val="{00000006-872A-4648-93C7-E70030A2DF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507</c:v>
                </c:pt>
                <c:pt idx="3">
                  <c:v>447</c:v>
                </c:pt>
                <c:pt idx="6">
                  <c:v>502</c:v>
                </c:pt>
                <c:pt idx="9">
                  <c:v>572</c:v>
                </c:pt>
                <c:pt idx="12">
                  <c:v>515</c:v>
                </c:pt>
              </c:numCache>
            </c:numRef>
          </c:val>
          <c:extLst>
            <c:ext xmlns:c16="http://schemas.microsoft.com/office/drawing/2014/chart" uri="{C3380CC4-5D6E-409C-BE32-E72D297353CC}">
              <c16:uniqueId val="{00000007-872A-4648-93C7-E70030A2DF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12410</c:v>
                </c:pt>
                <c:pt idx="3">
                  <c:v>12273</c:v>
                </c:pt>
                <c:pt idx="6">
                  <c:v>11962</c:v>
                </c:pt>
                <c:pt idx="9">
                  <c:v>11389</c:v>
                </c:pt>
                <c:pt idx="12">
                  <c:v>9259</c:v>
                </c:pt>
              </c:numCache>
            </c:numRef>
          </c:val>
          <c:extLst>
            <c:ext xmlns:c16="http://schemas.microsoft.com/office/drawing/2014/chart" uri="{C3380CC4-5D6E-409C-BE32-E72D297353CC}">
              <c16:uniqueId val="{00000008-872A-4648-93C7-E70030A2DF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697</c:v>
                </c:pt>
                <c:pt idx="3">
                  <c:v>593</c:v>
                </c:pt>
                <c:pt idx="6">
                  <c:v>534</c:v>
                </c:pt>
                <c:pt idx="9">
                  <c:v>528</c:v>
                </c:pt>
                <c:pt idx="12">
                  <c:v>4</c:v>
                </c:pt>
              </c:numCache>
            </c:numRef>
          </c:val>
          <c:extLst>
            <c:ext xmlns:c16="http://schemas.microsoft.com/office/drawing/2014/chart" uri="{C3380CC4-5D6E-409C-BE32-E72D297353CC}">
              <c16:uniqueId val="{00000009-872A-4648-93C7-E70030A2DF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23789</c:v>
                </c:pt>
                <c:pt idx="3">
                  <c:v>24965</c:v>
                </c:pt>
                <c:pt idx="6">
                  <c:v>26148</c:v>
                </c:pt>
                <c:pt idx="9">
                  <c:v>24468</c:v>
                </c:pt>
                <c:pt idx="12">
                  <c:v>22923</c:v>
                </c:pt>
              </c:numCache>
            </c:numRef>
          </c:val>
          <c:extLst>
            <c:ext xmlns:c16="http://schemas.microsoft.com/office/drawing/2014/chart" uri="{C3380CC4-5D6E-409C-BE32-E72D297353CC}">
              <c16:uniqueId val="{0000000A-872A-4648-93C7-E70030A2DF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2A-4648-93C7-E70030A2DF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7303</c:v>
                </c:pt>
                <c:pt idx="1">
                  <c:v>7032</c:v>
                </c:pt>
                <c:pt idx="2">
                  <c:v>6475</c:v>
                </c:pt>
              </c:numCache>
            </c:numRef>
          </c:val>
          <c:extLst>
            <c:ext xmlns:c16="http://schemas.microsoft.com/office/drawing/2014/chart" uri="{C3380CC4-5D6E-409C-BE32-E72D297353CC}">
              <c16:uniqueId val="{00000000-3E71-4434-B058-DA897754D7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c:v>
                </c:pt>
                <c:pt idx="1">
                  <c:v>35</c:v>
                </c:pt>
                <c:pt idx="2">
                  <c:v>35</c:v>
                </c:pt>
              </c:numCache>
            </c:numRef>
          </c:val>
          <c:extLst>
            <c:ext xmlns:c16="http://schemas.microsoft.com/office/drawing/2014/chart" uri="{C3380CC4-5D6E-409C-BE32-E72D297353CC}">
              <c16:uniqueId val="{00000001-3E71-4434-B058-DA897754D7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9215</c:v>
                </c:pt>
                <c:pt idx="1">
                  <c:v>9383</c:v>
                </c:pt>
                <c:pt idx="2">
                  <c:v>10432</c:v>
                </c:pt>
              </c:numCache>
            </c:numRef>
          </c:val>
          <c:extLst>
            <c:ext xmlns:c16="http://schemas.microsoft.com/office/drawing/2014/chart" uri="{C3380CC4-5D6E-409C-BE32-E72D297353CC}">
              <c16:uniqueId val="{00000002-3E71-4434-B058-DA897754D7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{1F88DA7C-E932-44E2-9D11-E10E6500EECE}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9E-44CA-998B-36184C6288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{AE2F6EF4-5EEA-43CE-A977-083CD6E96823}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9E-44CA-998B-36184C6288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{C2449B13-61BD-4095-9E2A-EAA46FBAC3E0}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9E-44CA-998B-36184C6288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{6A94C870-0F1C-45B8-9AC8-03A29519D2E8}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9E-44CA-998B-36184C6288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{2C9270B4-BD6B-4559-AB28-3D4DF4C8B3D7}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9E-44CA-998B-36184C6288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{11E07A8C-8C03-4988-AA27-3B227F5A57E0}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9E-44CA-998B-36184C6288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{95F34991-C11C-4D21-9B66-5B44D69588A4}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9E-44CA-998B-36184C6288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{F7736DD8-3692-423E-ACBC-16A088912012}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9E-44CA-998B-36184C6288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{9382A98E-0A82-47BE-84C7-57D8F5E4F6F8}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9E-44CA-998B-36184C6288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43.1</c:v>
                </c:pt>
                <c:pt idx="8">
                  <c:v>44.3</c:v>
                </c:pt>
                <c:pt idx="16">
                  <c:v>62.5</c:v>
                </c:pt>
                <c:pt idx="24">
                  <c:v>61.5</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9E-44CA-998B-36184C6288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{EA9B71BA-8D90-4289-A1D6-415551D07A4C}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9E-44CA-998B-36184C6288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{3E653A8E-6DA9-44B9-BF7D-55614144CB14}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9E-44CA-998B-36184C6288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{8B7D90FE-F1F8-44D7-8A88-0A99B77533AF}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9E-44CA-998B-36184C6288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{F7279CE2-74B9-41C6-B035-9899A814F234}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9E-44CA-998B-36184C6288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{D1E2754E-7119-44A8-82FC-3A3430D82D80}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9E-44CA-998B-36184C62884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{3C26D530-DB53-4B78-A57B-2FAF2C1BAE34}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9E-44CA-998B-36184C62884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{216A37FE-DDF4-46BA-B71B-78DE8A7F8C8F}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9E-44CA-998B-36184C62884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{9FCC6568-B19D-4E52-89DE-4C1329AE09A3}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9E-44CA-998B-36184C62884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{14996E75-5103-4831-AF36-595938764391}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9E-44CA-998B-36184C6288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C49E-44CA-998B-36184C628847}"/>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{1E57666E-1D2D-4ED3-AA7D-57AF9A097696}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10F-4BAA-8C09-EAE431E9C1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{F56A247F-F89A-4D03-96A0-52E5F0AF6102}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0F-4BAA-8C09-EAE431E9C1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{9D268DEB-7FFD-4CBA-B6CD-D2730CFDE80B}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0F-4BAA-8C09-EAE431E9C1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{D76E04B8-28A9-4679-9675-E10DA7F25AC0}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0F-4BAA-8C09-EAE431E9C1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{8B916605-D352-4E86-8EA2-42257A6841AA}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0F-4BAA-8C09-EAE431E9C16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{4D984D93-EC08-4842-ACC8-5D11F122AA57}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10F-4BAA-8C09-EAE431E9C16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{F6C8DA8C-B9C9-4040-A7DC-847974F05FC4}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10F-4BAA-8C09-EAE431E9C16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{42060928-B054-4A49-9204-2C8A9EACE82E}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10F-4BAA-8C09-EAE431E9C16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{E3F7BA56-E08D-413A-8DA8-24A5E06854B0}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10F-4BAA-8C09-EAE431E9C1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12.5</c:v>
                </c:pt>
                <c:pt idx="16">
                  <c:v>13.1</c:v>
                </c:pt>
                <c:pt idx="24">
                  <c:v>13.7</c:v>
                </c:pt>
                <c:pt idx="32">
                  <c:v>13.2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10F-4BAA-8C09-EAE431E9C1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{20ABFED0-7BA4-47D7-91E1-3DD08B343408}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10F-4BAA-8C09-EAE431E9C1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{1772CE85-6398-479F-8EAA-46B29E754DD8}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0F-4BAA-8C09-EAE431E9C1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{BFD37C21-3CC7-4D03-B7F2-A6EA06E49C78}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0F-4BAA-8C09-EAE431E9C1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{4FF3F95D-B6F9-414E-9944-9C4B587199B5}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0F-4BAA-8C09-EAE431E9C1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{800473F3-337C-4E7E-99B7-98664D06A9EE}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0F-4BAA-8C09-EAE431E9C16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{0C7E3635-3906-4216-AFDA-4A0A1FECD003}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10F-4BAA-8C09-EAE431E9C16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{84849A72-B41B-4749-B03A-9EAAA3B5676C}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10F-4BAA-8C09-EAE431E9C16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{D7676686-E48C-45A8-BB25-72CA196AE658}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10F-4BAA-8C09-EAE431E9C16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{1822D050-A796-489E-AE3C-D9C251E81F37}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10F-4BAA-8C09-EAE431E9C1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B10F-4BAA-8C09-EAE431E9C16A}"/>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合併以前から道路や学校等の社会資本整備に積極的に取り組んできたことで公債費負担が大きい状況にあるが、合併以後は交付税算入の大きい合併特例債の活用により比率は改善基調にある。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年度においては、</a:t>
          </a:r>
          <a:r>
            <a:rPr kumimoji="1" lang="ja-JP" altLang="en-US" sz="1300">
              <a:solidFill>
                <a:sysClr val="windowText" lastClr="000000"/>
              </a:solidFill>
              <a:latin typeface="ＭＳ ゴシック" pitchFamily="49" charset="-128"/>
              <a:ea typeface="ＭＳ ゴシック" pitchFamily="49" charset="-128"/>
            </a:rPr>
            <a:t>前年度の普通建設事業費が、庁舎や小学校等の統廃合が概ね終了したことにより、</a:t>
          </a:r>
          <a:r>
            <a:rPr kumimoji="1" lang="ja-JP" altLang="en-US" sz="1300">
              <a:solidFill>
                <a:schemeClr val="tx1"/>
              </a:solidFill>
              <a:latin typeface="ＭＳ ゴシック" pitchFamily="49" charset="-128"/>
              <a:ea typeface="ＭＳ ゴシック" pitchFamily="49" charset="-128"/>
            </a:rPr>
            <a:t>例年に比べ少なかったため、</a:t>
          </a:r>
          <a:r>
            <a:rPr kumimoji="1" lang="ja-JP" altLang="en-US" sz="1300">
              <a:solidFill>
                <a:sysClr val="windowText" lastClr="000000"/>
              </a:solidFill>
              <a:latin typeface="ＭＳ ゴシック" pitchFamily="49" charset="-128"/>
              <a:ea typeface="ＭＳ ゴシック" pitchFamily="49" charset="-128"/>
            </a:rPr>
            <a:t>前年度と</a:t>
          </a:r>
          <a:r>
            <a:rPr kumimoji="1" lang="ja-JP" altLang="en-US" sz="1300">
              <a:solidFill>
                <a:schemeClr val="tx1"/>
              </a:solidFill>
              <a:latin typeface="ＭＳ ゴシック" pitchFamily="49" charset="-128"/>
              <a:ea typeface="ＭＳ ゴシック" pitchFamily="49" charset="-128"/>
            </a:rPr>
            <a:t>比べて、元利償還金が約</a:t>
          </a:r>
          <a:r>
            <a:rPr kumimoji="1" lang="en-US" altLang="ja-JP" sz="1300">
              <a:solidFill>
                <a:schemeClr val="tx1"/>
              </a:solidFill>
              <a:latin typeface="ＭＳ ゴシック" pitchFamily="49" charset="-128"/>
              <a:ea typeface="ＭＳ ゴシック" pitchFamily="49" charset="-128"/>
            </a:rPr>
            <a:t>8</a:t>
          </a:r>
          <a:r>
            <a:rPr kumimoji="1" lang="ja-JP" altLang="en-US" sz="1300">
              <a:solidFill>
                <a:schemeClr val="tx1"/>
              </a:solidFill>
              <a:latin typeface="ＭＳ ゴシック" pitchFamily="49" charset="-128"/>
              <a:ea typeface="ＭＳ ゴシック" pitchFamily="49" charset="-128"/>
            </a:rPr>
            <a:t>百万円減少した。</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　しかし、令和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年度は防災行政無線整備事業や雨水排水ポンプ場改良事業等を実施しているため、翌年度以降の元利償還金は増加する見込みである。</a:t>
          </a:r>
        </a:p>
        <a:p>
          <a:r>
            <a:rPr kumimoji="1" lang="ja-JP" altLang="en-US" sz="1300">
              <a:solidFill>
                <a:schemeClr val="tx1"/>
              </a:solidFill>
              <a:latin typeface="ＭＳ ゴシック" pitchFamily="49" charset="-128"/>
              <a:ea typeface="ＭＳ ゴシック" pitchFamily="49" charset="-128"/>
            </a:rPr>
            <a:t>　今後は、投資的事業の選択と集中を今以上に実施し、比率の抑制に努める。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将来負担額においては、定員適正化計画に基づく職員数の削減により退職手当負担見込額が減少傾向にあるほか、寒川庁舎整備事業や寒川小学校整備事業等の大型建設事業が概ね終了したことにより、地方債の現在高が前年度比で約</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千万円減少した。債務負担行為に基づく支出予定額が減少し、設立法人等の負債額等負担見込額が増加しているのは、土地開発公社に対する債務保証の計上方法を改めたためである。</a:t>
          </a:r>
        </a:p>
        <a:p>
          <a:r>
            <a:rPr kumimoji="1" lang="ja-JP" altLang="en-US" sz="1300">
              <a:solidFill>
                <a:sysClr val="windowText" lastClr="000000"/>
              </a:solidFill>
              <a:latin typeface="ＭＳ ゴシック" pitchFamily="49" charset="-128"/>
              <a:ea typeface="ＭＳ ゴシック" pitchFamily="49" charset="-128"/>
            </a:rPr>
            <a:t>　充当可能財源等においては、人口減少等の影響で基準財政需要額が大幅に減少したことにより、前年度比で約</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千万円の減少となっている。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本市の将来負担比率は、平成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以降マイナスで推移しているが、将来予定されている長尾小学校改築事業や志度及び長尾公民館整備事業等の大型建設事業の実施により、将来負担額が増加し、比率が悪化することが見込まれるため、より一層の事業精査や経費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香川県さぬき市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・市民税、地方交付税の減収などにより財政調整基金を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億円、旧長尾支所解体工事事業等の実施により、振興基金を約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千万円取り崩した一方、財政調整基金に約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千万円、大川広域行政組合からの出資金返還金を振興基金に約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千万円積み立てたことなどにより、基金全体としては前年度と比べて約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千万円増加し、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・令和元年度までは基金残高が減少傾向であったものの、令和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まちづくり寄附金の増加や、出資金返還金があったことから、増加に転じている。南海トラフ巨大地震などの臨時的に莫大な財政負担が生じる可能性に備えるためにも、事業の選択と集中による健全な財政運営を行い、一定規模の基金を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・防災基金：災害の発生防止及び災害に際して応急的に行う救助に必要な経費に充てるため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・教育文化振興基金：学校教育をはじめとする教育及び文化の振興を図るため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・まちづくり基金：寄附者から収受した寄附金を適正に管理運用するため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・振興基金：大川広域行政組合からの出資金返還金を積み立てたことにより、約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・教育文化振興基金：長尾小学校の改築事業等に備えて積み立てたことにより、約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・まちづくり基金：まちづくり寄附金が増加したことにより、約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・振興基金：合併特例債を財源として積み立てた当該基金について、今後は新市建設計画に位置付けられた普通建設事業などに対して、一定の充当基準の範囲内で、計画的に活用する。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・教育文化振興基金：今後、学校の改修事業や公民館整備事業等の大型建設事業が見込まれることから、翌年度の積増しを検討し、建設事業の財源として活用する。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人口減少による市税の減収等により一般財源が不足したことに加え、普通建設事業費が前年度と比べて増加したことなどにより、取崩額が積立額を上回り、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・財政状況が年々厳しさを増す中、向こう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年の収支均衡を保つため、令和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年度に利子分を積み立てたことにより、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・利子分のみを積み立てて運用しており、市債の償還額が多額になる年度や繰上償還への対応を予定している。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平成２９年度まで類似団体より大幅に低い水準にあり、その要因は、工作物のうち道路や橋梁などのインフラ資産において、市独自の資産計上を行っていることにあったが、平成３０年度からは、当市独自の資産計上を見直したため、有形固定資産減価償却率が、大きく上昇した。令和２年度は、</a:t>
          </a:r>
          <a:r>
            <a:rPr kumimoji="1" lang="en-US" altLang="ja-JP" sz="1000">
              <a:solidFill>
                <a:schemeClr val="tx1"/>
              </a:solidFill>
              <a:latin typeface="ＭＳ Ｐゴシック" panose="020B0600070205080204" pitchFamily="50" charset="-128"/>
              <a:ea typeface="ＭＳ Ｐゴシック" panose="020B0600070205080204" pitchFamily="50" charset="-128"/>
            </a:rPr>
            <a:t>JR</a:t>
          </a:r>
          <a:r>
            <a:rPr kumimoji="1" lang="ja-JP" altLang="en-US" sz="1000">
              <a:solidFill>
                <a:schemeClr val="tx1"/>
              </a:solidFill>
              <a:latin typeface="ＭＳ Ｐゴシック" panose="020B0600070205080204" pitchFamily="50" charset="-128"/>
              <a:ea typeface="ＭＳ Ｐゴシック" panose="020B0600070205080204" pitchFamily="50" charset="-128"/>
            </a:rPr>
            <a:t>造田駅前トイレや長尾寺周辺トイレ等の整備により資産が増加したが、減価償却累計額の増加も大きく、有形固定資産減価償却率は前年度と比べ上昇した。大型建設事業が令和元年度で概ね終了したことにより、今後も緩やかに上昇していく見込みであることから、引き続き老朽化した施設の適正管理に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xdr:cNvSpPr txBox="1"/>
      </xdr:nvSpPr>
      <xdr:spPr>
        <a:xfrm>
          <a:off x="4813300" y="527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5" name="フローチャート: 判断 84"/>
        <xdr:cNvSpPr/>
      </xdr:nvSpPr>
      <xdr:spPr>
        <a:xfrm>
          <a:off x="3238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6" name="フローチャート: 判断 85"/>
        <xdr:cNvSpPr/>
      </xdr:nvSpPr>
      <xdr:spPr>
        <a:xfrm>
          <a:off x="2476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87" name="フローチャート: 判断 86"/>
        <xdr:cNvSpPr/>
      </xdr:nvSpPr>
      <xdr:spPr>
        <a:xfrm>
          <a:off x="1714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129631</xdr:rowOff>
    </xdr:from>
    <xdr:to>
      <xdr:col>23</xdr:col>
      <xdr:colOff>136525</xdr:colOff>
      <xdr:row>32</xdr:row>
      <xdr:rowOff>59781</xdr:rowOff>
    </xdr:to>
    <xdr:sp macro="" textlink="">
      <xdr:nvSpPr>
        <xdr:cNvPr id="93" name="楕円 92"/>
        <xdr:cNvSpPr/>
      </xdr:nvSpPr>
      <xdr:spPr>
        <a:xfrm>
          <a:off x="4711700" y="5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108058</xdr:rowOff>
    </xdr:from>
    <xdr:ext cx="405111" cy="259045"/>
    <xdr:sp macro="" textlink="">
      <xdr:nvSpPr>
        <xdr:cNvPr id="94" name="有形固定資産減価償却率該当値テキスト"/>
        <xdr:cNvSpPr txBox="1"/>
      </xdr:nvSpPr>
      <xdr:spPr>
        <a:xfrm>
          <a:off x="4813300" y="5423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95" name="楕円 94"/>
        <xdr:cNvSpPr/>
      </xdr:nvSpPr>
      <xdr:spPr>
        <a:xfrm>
          <a:off x="4000500" y="54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32</xdr:row>
      <xdr:rowOff>8981</xdr:rowOff>
    </xdr:to>
    <xdr:cxnSp macro="">
      <xdr:nvCxnSpPr>
        <xdr:cNvPr id="96" name="直線コネクタ 95"/>
        <xdr:cNvCxnSpPr/>
      </xdr:nvCxnSpPr>
      <xdr:spPr>
        <a:xfrm>
          <a:off x="4051300" y="5461453"/>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97" name="楕円 96"/>
        <xdr:cNvSpPr/>
      </xdr:nvSpPr>
      <xdr:spPr>
        <a:xfrm>
          <a:off x="3238500" y="5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32</xdr:row>
      <xdr:rowOff>5897</xdr:rowOff>
    </xdr:to>
    <xdr:cxnSp macro="">
      <xdr:nvCxnSpPr>
        <xdr:cNvPr id="98" name="直線コネクタ 97"/>
        <xdr:cNvCxnSpPr/>
      </xdr:nvCxnSpPr>
      <xdr:spPr>
        <a:xfrm flipV="1">
          <a:off x="3289300" y="5461453"/>
          <a:ext cx="7620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79556</xdr:rowOff>
    </xdr:from>
    <xdr:to>
      <xdr:col>11</xdr:col>
      <xdr:colOff>187325</xdr:colOff>
      <xdr:row>29</xdr:row>
      <xdr:rowOff>9706</xdr:rowOff>
    </xdr:to>
    <xdr:sp macro="" textlink="">
      <xdr:nvSpPr>
        <xdr:cNvPr id="99" name="楕円 98"/>
        <xdr:cNvSpPr/>
      </xdr:nvSpPr>
      <xdr:spPr>
        <a:xfrm>
          <a:off x="2476500" y="4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130356</xdr:rowOff>
    </xdr:from>
    <xdr:to>
      <xdr:col>15</xdr:col>
      <xdr:colOff>136525</xdr:colOff>
      <xdr:row>32</xdr:row>
      <xdr:rowOff>5897</xdr:rowOff>
    </xdr:to>
    <xdr:cxnSp macro="">
      <xdr:nvCxnSpPr>
        <xdr:cNvPr id="100" name="直線コネクタ 99"/>
        <xdr:cNvCxnSpPr/>
      </xdr:nvCxnSpPr>
      <xdr:spPr>
        <a:xfrm>
          <a:off x="2527300" y="4930956"/>
          <a:ext cx="762000" cy="5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42545</xdr:rowOff>
    </xdr:from>
    <xdr:to>
      <xdr:col>7</xdr:col>
      <xdr:colOff>187325</xdr:colOff>
      <xdr:row>28</xdr:row>
      <xdr:rowOff>144145</xdr:rowOff>
    </xdr:to>
    <xdr:sp macro="" textlink="">
      <xdr:nvSpPr>
        <xdr:cNvPr id="101" name="楕円 100"/>
        <xdr:cNvSpPr/>
      </xdr:nvSpPr>
      <xdr:spPr>
        <a:xfrm>
          <a:off x="1714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93345</xdr:rowOff>
    </xdr:from>
    <xdr:to>
      <xdr:col>11</xdr:col>
      <xdr:colOff>136525</xdr:colOff>
      <xdr:row>28</xdr:row>
      <xdr:rowOff>130356</xdr:rowOff>
    </xdr:to>
    <xdr:cxnSp macro="">
      <xdr:nvCxnSpPr>
        <xdr:cNvPr id="102" name="直線コネクタ 101"/>
        <xdr:cNvCxnSpPr/>
      </xdr:nvCxnSpPr>
      <xdr:spPr>
        <a:xfrm>
          <a:off x="1765300" y="4893945"/>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17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104" name="n_2aveValue有形固定資産減価償却率"/>
        <xdr:cNvSpPr txBox="1"/>
      </xdr:nvSpPr>
      <xdr:spPr>
        <a:xfrm>
          <a:off x="30867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105" name="n_3aveValue有形固定資産減価償却率"/>
        <xdr:cNvSpPr txBox="1"/>
      </xdr:nvSpPr>
      <xdr:spPr>
        <a:xfrm>
          <a:off x="2324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55806</xdr:rowOff>
    </xdr:from>
    <xdr:ext cx="405111" cy="259045"/>
    <xdr:sp macro="" textlink="">
      <xdr:nvSpPr>
        <xdr:cNvPr id="106" name="n_4aveValue有形固定資産減価償却率"/>
        <xdr:cNvSpPr txBox="1"/>
      </xdr:nvSpPr>
      <xdr:spPr>
        <a:xfrm>
          <a:off x="1562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107" name="n_1mainValue有形固定資産減価償却率"/>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108" name="n_2mainValue有形固定資産減価償却率"/>
        <xdr:cNvSpPr txBox="1"/>
      </xdr:nvSpPr>
      <xdr:spPr>
        <a:xfrm>
          <a:off x="3086744" y="553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26233</xdr:rowOff>
    </xdr:from>
    <xdr:ext cx="405111" cy="259045"/>
    <xdr:sp macro="" textlink="">
      <xdr:nvSpPr>
        <xdr:cNvPr id="109" name="n_3mainValue有形固定資産減価償却率"/>
        <xdr:cNvSpPr txBox="1"/>
      </xdr:nvSpPr>
      <xdr:spPr>
        <a:xfrm>
          <a:off x="2324744" y="4655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160672</xdr:rowOff>
    </xdr:from>
    <xdr:ext cx="405111" cy="259045"/>
    <xdr:sp macro="" textlink="">
      <xdr:nvSpPr>
        <xdr:cNvPr id="110" name="n_4mainValue有形固定資産減価償却率"/>
        <xdr:cNvSpPr txBox="1"/>
      </xdr:nvSpPr>
      <xdr:spPr>
        <a:xfrm>
          <a:off x="15627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地方債現在高に影響を及ぼす大規模建設事業が概ね終了したことにより、将来負担額が減少したことに加え、地方消費税交付金などの交付金の増収により経常一般財源が増加したことが要因で、前年度と比べ低下した。</a:t>
          </a:r>
        </a:p>
        <a:p>
          <a:r>
            <a:rPr kumimoji="1" lang="ja-JP" altLang="en-US" sz="1100">
              <a:latin typeface="ＭＳ Ｐゴシック" panose="020B0600070205080204" pitchFamily="50" charset="-128"/>
              <a:ea typeface="ＭＳ Ｐゴシック" panose="020B0600070205080204" pitchFamily="50" charset="-128"/>
            </a:rPr>
            <a:t>類似団体よりも低い状態を継続できるよう、計画的に投資事業を実施し、健全な財政運営に努める。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xdr:cNvSpPr txBox="1"/>
      </xdr:nvSpPr>
      <xdr:spPr>
        <a:xfrm>
          <a:off x="14846300" y="511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49" name="フローチャート: 判断 148"/>
        <xdr:cNvSpPr/>
      </xdr:nvSpPr>
      <xdr:spPr>
        <a:xfrm>
          <a:off x="14033500" y="511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50" name="フローチャート: 判断 149"/>
        <xdr:cNvSpPr/>
      </xdr:nvSpPr>
      <xdr:spPr>
        <a:xfrm>
          <a:off x="13271500" y="50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51" name="フローチャート: 判断 150"/>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52" name="フローチャート: 判断 151"/>
        <xdr:cNvSpPr/>
      </xdr:nvSpPr>
      <xdr:spPr>
        <a:xfrm>
          <a:off x="11747500" y="512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69033</xdr:rowOff>
    </xdr:from>
    <xdr:to>
      <xdr:col>76</xdr:col>
      <xdr:colOff>73025</xdr:colOff>
      <xdr:row>27</xdr:row>
      <xdr:rowOff>170633</xdr:rowOff>
    </xdr:to>
    <xdr:sp macro="" textlink="">
      <xdr:nvSpPr>
        <xdr:cNvPr id="158" name="楕円 157"/>
        <xdr:cNvSpPr/>
      </xdr:nvSpPr>
      <xdr:spPr>
        <a:xfrm>
          <a:off x="14744700" y="46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91910</xdr:rowOff>
    </xdr:from>
    <xdr:ext cx="469744" cy="259045"/>
    <xdr:sp macro="" textlink="">
      <xdr:nvSpPr>
        <xdr:cNvPr id="159" name="債務償還比率該当値テキスト"/>
        <xdr:cNvSpPr txBox="1"/>
      </xdr:nvSpPr>
      <xdr:spPr>
        <a:xfrm>
          <a:off x="14846300" y="45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32521</xdr:rowOff>
    </xdr:from>
    <xdr:to>
      <xdr:col>72</xdr:col>
      <xdr:colOff>123825</xdr:colOff>
      <xdr:row>28</xdr:row>
      <xdr:rowOff>134121</xdr:rowOff>
    </xdr:to>
    <xdr:sp macro="" textlink="">
      <xdr:nvSpPr>
        <xdr:cNvPr id="160" name="楕円 159"/>
        <xdr:cNvSpPr/>
      </xdr:nvSpPr>
      <xdr:spPr>
        <a:xfrm>
          <a:off x="14033500" y="48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119833</xdr:rowOff>
    </xdr:from>
    <xdr:to>
      <xdr:col>76</xdr:col>
      <xdr:colOff>22225</xdr:colOff>
      <xdr:row>28</xdr:row>
      <xdr:rowOff>83321</xdr:rowOff>
    </xdr:to>
    <xdr:cxnSp macro="">
      <xdr:nvCxnSpPr>
        <xdr:cNvPr id="161" name="直線コネクタ 160"/>
        <xdr:cNvCxnSpPr/>
      </xdr:nvCxnSpPr>
      <xdr:spPr>
        <a:xfrm flipV="1">
          <a:off x="14084300" y="4748983"/>
          <a:ext cx="711200" cy="1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95286</xdr:rowOff>
    </xdr:from>
    <xdr:to>
      <xdr:col>68</xdr:col>
      <xdr:colOff>123825</xdr:colOff>
      <xdr:row>29</xdr:row>
      <xdr:rowOff>25436</xdr:rowOff>
    </xdr:to>
    <xdr:sp macro="" textlink="">
      <xdr:nvSpPr>
        <xdr:cNvPr id="162" name="楕円 161"/>
        <xdr:cNvSpPr/>
      </xdr:nvSpPr>
      <xdr:spPr>
        <a:xfrm>
          <a:off x="13271500" y="48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83321</xdr:rowOff>
    </xdr:from>
    <xdr:to>
      <xdr:col>72</xdr:col>
      <xdr:colOff>73025</xdr:colOff>
      <xdr:row>28</xdr:row>
      <xdr:rowOff>146086</xdr:rowOff>
    </xdr:to>
    <xdr:cxnSp macro="">
      <xdr:nvCxnSpPr>
        <xdr:cNvPr id="163" name="直線コネクタ 162"/>
        <xdr:cNvCxnSpPr/>
      </xdr:nvCxnSpPr>
      <xdr:spPr>
        <a:xfrm flipV="1">
          <a:off x="13322300" y="4883921"/>
          <a:ext cx="762000" cy="6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45629</xdr:rowOff>
    </xdr:from>
    <xdr:to>
      <xdr:col>64</xdr:col>
      <xdr:colOff>123825</xdr:colOff>
      <xdr:row>28</xdr:row>
      <xdr:rowOff>147229</xdr:rowOff>
    </xdr:to>
    <xdr:sp macro="" textlink="">
      <xdr:nvSpPr>
        <xdr:cNvPr id="164" name="楕円 163"/>
        <xdr:cNvSpPr/>
      </xdr:nvSpPr>
      <xdr:spPr>
        <a:xfrm>
          <a:off x="12509500" y="48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96429</xdr:rowOff>
    </xdr:from>
    <xdr:to>
      <xdr:col>68</xdr:col>
      <xdr:colOff>73025</xdr:colOff>
      <xdr:row>28</xdr:row>
      <xdr:rowOff>146086</xdr:rowOff>
    </xdr:to>
    <xdr:cxnSp macro="">
      <xdr:nvCxnSpPr>
        <xdr:cNvPr id="165" name="直線コネクタ 164"/>
        <xdr:cNvCxnSpPr/>
      </xdr:nvCxnSpPr>
      <xdr:spPr>
        <a:xfrm>
          <a:off x="12560300" y="4897029"/>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160482</xdr:rowOff>
    </xdr:from>
    <xdr:to>
      <xdr:col>60</xdr:col>
      <xdr:colOff>123825</xdr:colOff>
      <xdr:row>28</xdr:row>
      <xdr:rowOff>90632</xdr:rowOff>
    </xdr:to>
    <xdr:sp macro="" textlink="">
      <xdr:nvSpPr>
        <xdr:cNvPr id="166" name="楕円 165"/>
        <xdr:cNvSpPr/>
      </xdr:nvSpPr>
      <xdr:spPr>
        <a:xfrm>
          <a:off x="11747500" y="47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39832</xdr:rowOff>
    </xdr:from>
    <xdr:to>
      <xdr:col>64</xdr:col>
      <xdr:colOff>73025</xdr:colOff>
      <xdr:row>28</xdr:row>
      <xdr:rowOff>96429</xdr:rowOff>
    </xdr:to>
    <xdr:cxnSp macro="">
      <xdr:nvCxnSpPr>
        <xdr:cNvPr id="167" name="直線コネクタ 166"/>
        <xdr:cNvCxnSpPr/>
      </xdr:nvCxnSpPr>
      <xdr:spPr>
        <a:xfrm>
          <a:off x="11798300" y="4840432"/>
          <a:ext cx="762000" cy="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61784</xdr:rowOff>
    </xdr:from>
    <xdr:ext cx="469744" cy="259045"/>
    <xdr:sp macro="" textlink="">
      <xdr:nvSpPr>
        <xdr:cNvPr id="168" name="n_1aveValue債務償還比率"/>
        <xdr:cNvSpPr txBox="1"/>
      </xdr:nvSpPr>
      <xdr:spPr>
        <a:xfrm>
          <a:off x="13836727" y="520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37418</xdr:rowOff>
    </xdr:from>
    <xdr:ext cx="469744" cy="259045"/>
    <xdr:sp macro="" textlink="">
      <xdr:nvSpPr>
        <xdr:cNvPr id="169" name="n_2aveValue債務償還比率"/>
        <xdr:cNvSpPr txBox="1"/>
      </xdr:nvSpPr>
      <xdr:spPr>
        <a:xfrm>
          <a:off x="13087427" y="518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70" name="n_3aveValue債務償還比率"/>
        <xdr:cNvSpPr txBox="1"/>
      </xdr:nvSpPr>
      <xdr:spPr>
        <a:xfrm>
          <a:off x="12325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78131</xdr:rowOff>
    </xdr:from>
    <xdr:ext cx="469744" cy="259045"/>
    <xdr:sp macro="" textlink="">
      <xdr:nvSpPr>
        <xdr:cNvPr id="171" name="n_4aveValue債務償還比率"/>
        <xdr:cNvSpPr txBox="1"/>
      </xdr:nvSpPr>
      <xdr:spPr>
        <a:xfrm>
          <a:off x="11563427" y="522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150648</xdr:rowOff>
    </xdr:from>
    <xdr:ext cx="469744" cy="259045"/>
    <xdr:sp macro="" textlink="">
      <xdr:nvSpPr>
        <xdr:cNvPr id="172" name="n_1mainValue債務償還比率"/>
        <xdr:cNvSpPr txBox="1"/>
      </xdr:nvSpPr>
      <xdr:spPr>
        <a:xfrm>
          <a:off x="13836727" y="460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41963</xdr:rowOff>
    </xdr:from>
    <xdr:ext cx="469744" cy="259045"/>
    <xdr:sp macro="" textlink="">
      <xdr:nvSpPr>
        <xdr:cNvPr id="173" name="n_2mainValue債務償還比率"/>
        <xdr:cNvSpPr txBox="1"/>
      </xdr:nvSpPr>
      <xdr:spPr>
        <a:xfrm>
          <a:off x="13087427" y="467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163756</xdr:rowOff>
    </xdr:from>
    <xdr:ext cx="469744" cy="259045"/>
    <xdr:sp macro="" textlink="">
      <xdr:nvSpPr>
        <xdr:cNvPr id="174" name="n_3mainValue債務償還比率"/>
        <xdr:cNvSpPr txBox="1"/>
      </xdr:nvSpPr>
      <xdr:spPr>
        <a:xfrm>
          <a:off x="12325427" y="462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107159</xdr:rowOff>
    </xdr:from>
    <xdr:ext cx="469744" cy="259045"/>
    <xdr:sp macro="" textlink="">
      <xdr:nvSpPr>
        <xdr:cNvPr id="175" name="n_4mainValue債務償還比率"/>
        <xdr:cNvSpPr txBox="1"/>
      </xdr:nvSpPr>
      <xdr:spPr>
        <a:xfrm>
          <a:off x="11563427" y="456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3" name="楕円 72"/>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4" name="【道路】&#10;有形固定資産減価償却率該当値テキスト"/>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130175</xdr:rowOff>
    </xdr:from>
    <xdr:to>
      <xdr:col>20</xdr:col>
      <xdr:colOff>38100</xdr:colOff>
      <xdr:row>37</xdr:row>
      <xdr:rowOff>60325</xdr:rowOff>
    </xdr:to>
    <xdr:sp macro="" textlink="">
      <xdr:nvSpPr>
        <xdr:cNvPr id="75" name="楕円 74"/>
        <xdr:cNvSpPr/>
      </xdr:nvSpPr>
      <xdr:spPr>
        <a:xfrm>
          <a:off x="3746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xdr:rowOff>
    </xdr:from>
    <xdr:to>
      <xdr:col>24</xdr:col>
      <xdr:colOff>63500</xdr:colOff>
      <xdr:row>37</xdr:row>
      <xdr:rowOff>43815</xdr:rowOff>
    </xdr:to>
    <xdr:cxnSp macro="">
      <xdr:nvCxnSpPr>
        <xdr:cNvPr id="76" name="直線コネクタ 75"/>
        <xdr:cNvCxnSpPr/>
      </xdr:nvCxnSpPr>
      <xdr:spPr>
        <a:xfrm>
          <a:off x="3797300" y="63531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99695</xdr:rowOff>
    </xdr:from>
    <xdr:to>
      <xdr:col>15</xdr:col>
      <xdr:colOff>101600</xdr:colOff>
      <xdr:row>37</xdr:row>
      <xdr:rowOff>29845</xdr:rowOff>
    </xdr:to>
    <xdr:sp macro="" textlink="">
      <xdr:nvSpPr>
        <xdr:cNvPr id="77" name="楕円 76"/>
        <xdr:cNvSpPr/>
      </xdr:nvSpPr>
      <xdr:spPr>
        <a:xfrm>
          <a:off x="2857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150495</xdr:rowOff>
    </xdr:from>
    <xdr:to>
      <xdr:col>19</xdr:col>
      <xdr:colOff>177800</xdr:colOff>
      <xdr:row>37</xdr:row>
      <xdr:rowOff>9525</xdr:rowOff>
    </xdr:to>
    <xdr:cxnSp macro="">
      <xdr:nvCxnSpPr>
        <xdr:cNvPr id="78" name="直線コネクタ 77"/>
        <xdr:cNvCxnSpPr/>
      </xdr:nvCxnSpPr>
      <xdr:spPr>
        <a:xfrm>
          <a:off x="2908300" y="6322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38735</xdr:rowOff>
    </xdr:from>
    <xdr:to>
      <xdr:col>10</xdr:col>
      <xdr:colOff>165100</xdr:colOff>
      <xdr:row>34</xdr:row>
      <xdr:rowOff>140335</xdr:rowOff>
    </xdr:to>
    <xdr:sp macro="" textlink="">
      <xdr:nvSpPr>
        <xdr:cNvPr id="79" name="楕円 78"/>
        <xdr:cNvSpPr/>
      </xdr:nvSpPr>
      <xdr:spPr>
        <a:xfrm>
          <a:off x="1968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89535</xdr:rowOff>
    </xdr:from>
    <xdr:to>
      <xdr:col>15</xdr:col>
      <xdr:colOff>50800</xdr:colOff>
      <xdr:row>36</xdr:row>
      <xdr:rowOff>150495</xdr:rowOff>
    </xdr:to>
    <xdr:cxnSp macro="">
      <xdr:nvCxnSpPr>
        <xdr:cNvPr id="80" name="直線コネクタ 79"/>
        <xdr:cNvCxnSpPr/>
      </xdr:nvCxnSpPr>
      <xdr:spPr>
        <a:xfrm>
          <a:off x="2019300" y="591883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6350</xdr:rowOff>
    </xdr:from>
    <xdr:to>
      <xdr:col>6</xdr:col>
      <xdr:colOff>38100</xdr:colOff>
      <xdr:row>34</xdr:row>
      <xdr:rowOff>107950</xdr:rowOff>
    </xdr:to>
    <xdr:sp macro="" textlink="">
      <xdr:nvSpPr>
        <xdr:cNvPr id="81" name="楕円 80"/>
        <xdr:cNvSpPr/>
      </xdr:nvSpPr>
      <xdr:spPr>
        <a:xfrm>
          <a:off x="1079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57150</xdr:rowOff>
    </xdr:from>
    <xdr:to>
      <xdr:col>10</xdr:col>
      <xdr:colOff>114300</xdr:colOff>
      <xdr:row>34</xdr:row>
      <xdr:rowOff>89535</xdr:rowOff>
    </xdr:to>
    <xdr:cxnSp macro="">
      <xdr:nvCxnSpPr>
        <xdr:cNvPr id="82" name="直線コネクタ 81"/>
        <xdr:cNvCxnSpPr/>
      </xdr:nvCxnSpPr>
      <xdr:spPr>
        <a:xfrm>
          <a:off x="1130300" y="5886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76852</xdr:rowOff>
    </xdr:from>
    <xdr:ext cx="405111" cy="259045"/>
    <xdr:sp macro="" textlink="">
      <xdr:nvSpPr>
        <xdr:cNvPr id="87" name="n_1mainValue【道路】&#10;有形固定資産減価償却率"/>
        <xdr:cNvSpPr txBox="1"/>
      </xdr:nvSpPr>
      <xdr:spPr>
        <a:xfrm>
          <a:off x="3582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8" name="n_2mainValue【道路】&#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156862</xdr:rowOff>
    </xdr:from>
    <xdr:ext cx="405111" cy="259045"/>
    <xdr:sp macro="" textlink="">
      <xdr:nvSpPr>
        <xdr:cNvPr id="89" name="n_3mainValue【道路】&#10;有形固定資産減価償却率"/>
        <xdr:cNvSpPr txBox="1"/>
      </xdr:nvSpPr>
      <xdr:spPr>
        <a:xfrm>
          <a:off x="1816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124477</xdr:rowOff>
    </xdr:from>
    <xdr:ext cx="405111" cy="259045"/>
    <xdr:sp macro="" textlink="">
      <xdr:nvSpPr>
        <xdr:cNvPr id="90" name="n_4mainValue【道路】&#10;有形固定資産減価償却率"/>
        <xdr:cNvSpPr txBox="1"/>
      </xdr:nvSpPr>
      <xdr:spPr>
        <a:xfrm>
          <a:off x="927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102171</xdr:rowOff>
    </xdr:from>
    <xdr:to>
      <xdr:col>55</xdr:col>
      <xdr:colOff>50800</xdr:colOff>
      <xdr:row>39</xdr:row>
      <xdr:rowOff>32321</xdr:rowOff>
    </xdr:to>
    <xdr:sp macro="" textlink="">
      <xdr:nvSpPr>
        <xdr:cNvPr id="130" name="楕円 129"/>
        <xdr:cNvSpPr/>
      </xdr:nvSpPr>
      <xdr:spPr>
        <a:xfrm>
          <a:off x="10426700" y="66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80598</xdr:rowOff>
    </xdr:from>
    <xdr:ext cx="534377" cy="259045"/>
    <xdr:sp macro="" textlink="">
      <xdr:nvSpPr>
        <xdr:cNvPr id="131" name="【道路】&#10;一人当たり延長該当値テキスト"/>
        <xdr:cNvSpPr txBox="1"/>
      </xdr:nvSpPr>
      <xdr:spPr>
        <a:xfrm>
          <a:off x="10515600" y="65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112192</xdr:rowOff>
    </xdr:from>
    <xdr:to>
      <xdr:col>50</xdr:col>
      <xdr:colOff>165100</xdr:colOff>
      <xdr:row>39</xdr:row>
      <xdr:rowOff>42342</xdr:rowOff>
    </xdr:to>
    <xdr:sp macro="" textlink="">
      <xdr:nvSpPr>
        <xdr:cNvPr id="132" name="楕円 131"/>
        <xdr:cNvSpPr/>
      </xdr:nvSpPr>
      <xdr:spPr>
        <a:xfrm>
          <a:off x="9588500" y="66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152971</xdr:rowOff>
    </xdr:from>
    <xdr:to>
      <xdr:col>55</xdr:col>
      <xdr:colOff>0</xdr:colOff>
      <xdr:row>38</xdr:row>
      <xdr:rowOff>162992</xdr:rowOff>
    </xdr:to>
    <xdr:cxnSp macro="">
      <xdr:nvCxnSpPr>
        <xdr:cNvPr id="133" name="直線コネクタ 132"/>
        <xdr:cNvCxnSpPr/>
      </xdr:nvCxnSpPr>
      <xdr:spPr>
        <a:xfrm flipV="1">
          <a:off x="9639300" y="6668071"/>
          <a:ext cx="8382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150901</xdr:rowOff>
    </xdr:from>
    <xdr:to>
      <xdr:col>46</xdr:col>
      <xdr:colOff>38100</xdr:colOff>
      <xdr:row>38</xdr:row>
      <xdr:rowOff>81051</xdr:rowOff>
    </xdr:to>
    <xdr:sp macro="" textlink="">
      <xdr:nvSpPr>
        <xdr:cNvPr id="134" name="楕円 133"/>
        <xdr:cNvSpPr/>
      </xdr:nvSpPr>
      <xdr:spPr>
        <a:xfrm>
          <a:off x="8699500" y="64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30252</xdr:rowOff>
    </xdr:from>
    <xdr:to>
      <xdr:col>50</xdr:col>
      <xdr:colOff>114300</xdr:colOff>
      <xdr:row>38</xdr:row>
      <xdr:rowOff>162992</xdr:rowOff>
    </xdr:to>
    <xdr:cxnSp macro="">
      <xdr:nvCxnSpPr>
        <xdr:cNvPr id="135" name="直線コネクタ 134"/>
        <xdr:cNvCxnSpPr/>
      </xdr:nvCxnSpPr>
      <xdr:spPr>
        <a:xfrm>
          <a:off x="8750300" y="6545352"/>
          <a:ext cx="889000" cy="1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159703</xdr:rowOff>
    </xdr:from>
    <xdr:to>
      <xdr:col>41</xdr:col>
      <xdr:colOff>101600</xdr:colOff>
      <xdr:row>38</xdr:row>
      <xdr:rowOff>89853</xdr:rowOff>
    </xdr:to>
    <xdr:sp macro="" textlink="">
      <xdr:nvSpPr>
        <xdr:cNvPr id="136" name="楕円 135"/>
        <xdr:cNvSpPr/>
      </xdr:nvSpPr>
      <xdr:spPr>
        <a:xfrm>
          <a:off x="7810500" y="65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30252</xdr:rowOff>
    </xdr:from>
    <xdr:to>
      <xdr:col>45</xdr:col>
      <xdr:colOff>177800</xdr:colOff>
      <xdr:row>38</xdr:row>
      <xdr:rowOff>39053</xdr:rowOff>
    </xdr:to>
    <xdr:cxnSp macro="">
      <xdr:nvCxnSpPr>
        <xdr:cNvPr id="137" name="直線コネクタ 136"/>
        <xdr:cNvCxnSpPr/>
      </xdr:nvCxnSpPr>
      <xdr:spPr>
        <a:xfrm flipV="1">
          <a:off x="7861300" y="654535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169952</xdr:rowOff>
    </xdr:from>
    <xdr:to>
      <xdr:col>36</xdr:col>
      <xdr:colOff>165100</xdr:colOff>
      <xdr:row>38</xdr:row>
      <xdr:rowOff>100102</xdr:rowOff>
    </xdr:to>
    <xdr:sp macro="" textlink="">
      <xdr:nvSpPr>
        <xdr:cNvPr id="138" name="楕円 137"/>
        <xdr:cNvSpPr/>
      </xdr:nvSpPr>
      <xdr:spPr>
        <a:xfrm>
          <a:off x="6921500" y="65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39053</xdr:rowOff>
    </xdr:from>
    <xdr:to>
      <xdr:col>41</xdr:col>
      <xdr:colOff>50800</xdr:colOff>
      <xdr:row>38</xdr:row>
      <xdr:rowOff>49302</xdr:rowOff>
    </xdr:to>
    <xdr:cxnSp macro="">
      <xdr:nvCxnSpPr>
        <xdr:cNvPr id="139" name="直線コネクタ 138"/>
        <xdr:cNvCxnSpPr/>
      </xdr:nvCxnSpPr>
      <xdr:spPr>
        <a:xfrm flipV="1">
          <a:off x="6972300" y="6554153"/>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76293</xdr:rowOff>
    </xdr:from>
    <xdr:ext cx="534377" cy="259045"/>
    <xdr:sp macro="" textlink="">
      <xdr:nvSpPr>
        <xdr:cNvPr id="140" name="n_1aveValue【道路】&#10;一人当たり延長"/>
        <xdr:cNvSpPr txBox="1"/>
      </xdr:nvSpPr>
      <xdr:spPr>
        <a:xfrm>
          <a:off x="93594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76674</xdr:rowOff>
    </xdr:from>
    <xdr:ext cx="534377" cy="259045"/>
    <xdr:sp macro="" textlink="">
      <xdr:nvSpPr>
        <xdr:cNvPr id="141" name="n_2aveValue【道路】&#10;一人当たり延長"/>
        <xdr:cNvSpPr txBox="1"/>
      </xdr:nvSpPr>
      <xdr:spPr>
        <a:xfrm>
          <a:off x="8483111" y="6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168229</xdr:rowOff>
    </xdr:from>
    <xdr:ext cx="534377" cy="259045"/>
    <xdr:sp macro="" textlink="">
      <xdr:nvSpPr>
        <xdr:cNvPr id="142" name="n_3aveValue【道路】&#10;一人当たり延長"/>
        <xdr:cNvSpPr txBox="1"/>
      </xdr:nvSpPr>
      <xdr:spPr>
        <a:xfrm>
          <a:off x="7594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63378</xdr:rowOff>
    </xdr:from>
    <xdr:ext cx="534377" cy="259045"/>
    <xdr:sp macro="" textlink="">
      <xdr:nvSpPr>
        <xdr:cNvPr id="143" name="n_4aveValue【道路】&#10;一人当たり延長"/>
        <xdr:cNvSpPr txBox="1"/>
      </xdr:nvSpPr>
      <xdr:spPr>
        <a:xfrm>
          <a:off x="6705111" y="6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58869</xdr:rowOff>
    </xdr:from>
    <xdr:ext cx="534377" cy="259045"/>
    <xdr:sp macro="" textlink="">
      <xdr:nvSpPr>
        <xdr:cNvPr id="144" name="n_1mainValue【道路】&#10;一人当たり延長"/>
        <xdr:cNvSpPr txBox="1"/>
      </xdr:nvSpPr>
      <xdr:spPr>
        <a:xfrm>
          <a:off x="9359411" y="64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97578</xdr:rowOff>
    </xdr:from>
    <xdr:ext cx="534377" cy="259045"/>
    <xdr:sp macro="" textlink="">
      <xdr:nvSpPr>
        <xdr:cNvPr id="145" name="n_2mainValue【道路】&#10;一人当たり延長"/>
        <xdr:cNvSpPr txBox="1"/>
      </xdr:nvSpPr>
      <xdr:spPr>
        <a:xfrm>
          <a:off x="8483111" y="62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106380</xdr:rowOff>
    </xdr:from>
    <xdr:ext cx="534377" cy="259045"/>
    <xdr:sp macro="" textlink="">
      <xdr:nvSpPr>
        <xdr:cNvPr id="146" name="n_3mainValue【道路】&#10;一人当たり延長"/>
        <xdr:cNvSpPr txBox="1"/>
      </xdr:nvSpPr>
      <xdr:spPr>
        <a:xfrm>
          <a:off x="7594111" y="62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116628</xdr:rowOff>
    </xdr:from>
    <xdr:ext cx="534377" cy="259045"/>
    <xdr:sp macro="" textlink="">
      <xdr:nvSpPr>
        <xdr:cNvPr id="147" name="n_4mainValue【道路】&#10;一人当たり延長"/>
        <xdr:cNvSpPr txBox="1"/>
      </xdr:nvSpPr>
      <xdr:spPr>
        <a:xfrm>
          <a:off x="6705111" y="62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橋りょう・トンネ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55335</xdr:rowOff>
    </xdr:from>
    <xdr:to>
      <xdr:col>20</xdr:col>
      <xdr:colOff>38100</xdr:colOff>
      <xdr:row>62</xdr:row>
      <xdr:rowOff>156935</xdr:rowOff>
    </xdr:to>
    <xdr:sp macro="" textlink="">
      <xdr:nvSpPr>
        <xdr:cNvPr id="191" name="楕円 190"/>
        <xdr:cNvSpPr/>
      </xdr:nvSpPr>
      <xdr:spPr>
        <a:xfrm>
          <a:off x="3746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106135</xdr:rowOff>
    </xdr:from>
    <xdr:to>
      <xdr:col>24</xdr:col>
      <xdr:colOff>63500</xdr:colOff>
      <xdr:row>62</xdr:row>
      <xdr:rowOff>114300</xdr:rowOff>
    </xdr:to>
    <xdr:cxnSp macro="">
      <xdr:nvCxnSpPr>
        <xdr:cNvPr id="192" name="直線コネクタ 191"/>
        <xdr:cNvCxnSpPr/>
      </xdr:nvCxnSpPr>
      <xdr:spPr>
        <a:xfrm>
          <a:off x="3797300" y="1073603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32476</xdr:rowOff>
    </xdr:from>
    <xdr:to>
      <xdr:col>15</xdr:col>
      <xdr:colOff>101600</xdr:colOff>
      <xdr:row>62</xdr:row>
      <xdr:rowOff>134076</xdr:rowOff>
    </xdr:to>
    <xdr:sp macro="" textlink="">
      <xdr:nvSpPr>
        <xdr:cNvPr id="193" name="楕円 192"/>
        <xdr:cNvSpPr/>
      </xdr:nvSpPr>
      <xdr:spPr>
        <a:xfrm>
          <a:off x="2857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83276</xdr:rowOff>
    </xdr:from>
    <xdr:to>
      <xdr:col>19</xdr:col>
      <xdr:colOff>177800</xdr:colOff>
      <xdr:row>62</xdr:row>
      <xdr:rowOff>106135</xdr:rowOff>
    </xdr:to>
    <xdr:cxnSp macro="">
      <xdr:nvCxnSpPr>
        <xdr:cNvPr id="194" name="直線コネクタ 193"/>
        <xdr:cNvCxnSpPr/>
      </xdr:nvCxnSpPr>
      <xdr:spPr>
        <a:xfrm>
          <a:off x="2908300" y="107131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95" name="楕円 194"/>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94706</xdr:rowOff>
    </xdr:from>
    <xdr:to>
      <xdr:col>15</xdr:col>
      <xdr:colOff>50800</xdr:colOff>
      <xdr:row>62</xdr:row>
      <xdr:rowOff>83276</xdr:rowOff>
    </xdr:to>
    <xdr:cxnSp macro="">
      <xdr:nvCxnSpPr>
        <xdr:cNvPr id="196" name="直線コネクタ 195"/>
        <xdr:cNvCxnSpPr/>
      </xdr:nvCxnSpPr>
      <xdr:spPr>
        <a:xfrm>
          <a:off x="2019300" y="10038806"/>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xdr:rowOff>
    </xdr:from>
    <xdr:to>
      <xdr:col>6</xdr:col>
      <xdr:colOff>38100</xdr:colOff>
      <xdr:row>58</xdr:row>
      <xdr:rowOff>107950</xdr:rowOff>
    </xdr:to>
    <xdr:sp macro="" textlink="">
      <xdr:nvSpPr>
        <xdr:cNvPr id="197" name="楕円 196"/>
        <xdr:cNvSpPr/>
      </xdr:nvSpPr>
      <xdr:spPr>
        <a:xfrm>
          <a:off x="107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57150</xdr:rowOff>
    </xdr:from>
    <xdr:to>
      <xdr:col>10</xdr:col>
      <xdr:colOff>114300</xdr:colOff>
      <xdr:row>58</xdr:row>
      <xdr:rowOff>94706</xdr:rowOff>
    </xdr:to>
    <xdr:cxnSp macro="">
      <xdr:nvCxnSpPr>
        <xdr:cNvPr id="198" name="直線コネクタ 197"/>
        <xdr:cNvCxnSpPr/>
      </xdr:nvCxnSpPr>
      <xdr:spPr>
        <a:xfrm>
          <a:off x="1130300" y="100012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2"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148062</xdr:rowOff>
    </xdr:from>
    <xdr:ext cx="405111" cy="259045"/>
    <xdr:sp macro="" textlink="">
      <xdr:nvSpPr>
        <xdr:cNvPr id="203" name="n_1mainValue【橋りょう・トンネル】&#10;有形固定資産減価償却率"/>
        <xdr:cNvSpPr txBox="1"/>
      </xdr:nvSpPr>
      <xdr:spPr>
        <a:xfrm>
          <a:off x="3582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125203</xdr:rowOff>
    </xdr:from>
    <xdr:ext cx="405111" cy="259045"/>
    <xdr:sp macro="" textlink="">
      <xdr:nvSpPr>
        <xdr:cNvPr id="204" name="n_2mainValue【橋りょう・トンネル】&#10;有形固定資産減価償却率"/>
        <xdr:cNvSpPr txBox="1"/>
      </xdr:nvSpPr>
      <xdr:spPr>
        <a:xfrm>
          <a:off x="2705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5" name="n_3mainValue【橋りょう・トンネル】&#10;有形固定資産減価償却率"/>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124477</xdr:rowOff>
    </xdr:from>
    <xdr:ext cx="405111" cy="259045"/>
    <xdr:sp macro="" textlink="">
      <xdr:nvSpPr>
        <xdr:cNvPr id="206" name="n_4mainValue【橋りょう・トンネル】&#10;有形固定資産減価償却率"/>
        <xdr:cNvSpPr txBox="1"/>
      </xdr:nvSpPr>
      <xdr:spPr>
        <a:xfrm>
          <a:off x="927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77582</xdr:rowOff>
    </xdr:from>
    <xdr:to>
      <xdr:col>55</xdr:col>
      <xdr:colOff>50800</xdr:colOff>
      <xdr:row>62</xdr:row>
      <xdr:rowOff>7732</xdr:rowOff>
    </xdr:to>
    <xdr:sp macro="" textlink="">
      <xdr:nvSpPr>
        <xdr:cNvPr id="248" name="楕円 247"/>
        <xdr:cNvSpPr/>
      </xdr:nvSpPr>
      <xdr:spPr>
        <a:xfrm>
          <a:off x="10426700" y="105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100459</xdr:rowOff>
    </xdr:from>
    <xdr:ext cx="599010" cy="259045"/>
    <xdr:sp macro="" textlink="">
      <xdr:nvSpPr>
        <xdr:cNvPr id="249" name="【橋りょう・トンネル】&#10;一人当たり有形固定資産（償却資産）額該当値テキスト"/>
        <xdr:cNvSpPr txBox="1"/>
      </xdr:nvSpPr>
      <xdr:spPr>
        <a:xfrm>
          <a:off x="10515600" y="1038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91930</xdr:rowOff>
    </xdr:from>
    <xdr:to>
      <xdr:col>50</xdr:col>
      <xdr:colOff>165100</xdr:colOff>
      <xdr:row>62</xdr:row>
      <xdr:rowOff>22080</xdr:rowOff>
    </xdr:to>
    <xdr:sp macro="" textlink="">
      <xdr:nvSpPr>
        <xdr:cNvPr id="250" name="楕円 249"/>
        <xdr:cNvSpPr/>
      </xdr:nvSpPr>
      <xdr:spPr>
        <a:xfrm>
          <a:off x="9588500" y="105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128382</xdr:rowOff>
    </xdr:from>
    <xdr:to>
      <xdr:col>55</xdr:col>
      <xdr:colOff>0</xdr:colOff>
      <xdr:row>61</xdr:row>
      <xdr:rowOff>142730</xdr:rowOff>
    </xdr:to>
    <xdr:cxnSp macro="">
      <xdr:nvCxnSpPr>
        <xdr:cNvPr id="251" name="直線コネクタ 250"/>
        <xdr:cNvCxnSpPr/>
      </xdr:nvCxnSpPr>
      <xdr:spPr>
        <a:xfrm flipV="1">
          <a:off x="9639300" y="10586832"/>
          <a:ext cx="838200" cy="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99689</xdr:rowOff>
    </xdr:from>
    <xdr:to>
      <xdr:col>46</xdr:col>
      <xdr:colOff>38100</xdr:colOff>
      <xdr:row>62</xdr:row>
      <xdr:rowOff>29839</xdr:rowOff>
    </xdr:to>
    <xdr:sp macro="" textlink="">
      <xdr:nvSpPr>
        <xdr:cNvPr id="252" name="楕円 251"/>
        <xdr:cNvSpPr/>
      </xdr:nvSpPr>
      <xdr:spPr>
        <a:xfrm>
          <a:off x="8699500" y="1055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142730</xdr:rowOff>
    </xdr:from>
    <xdr:to>
      <xdr:col>50</xdr:col>
      <xdr:colOff>114300</xdr:colOff>
      <xdr:row>61</xdr:row>
      <xdr:rowOff>150489</xdr:rowOff>
    </xdr:to>
    <xdr:cxnSp macro="">
      <xdr:nvCxnSpPr>
        <xdr:cNvPr id="253" name="直線コネクタ 252"/>
        <xdr:cNvCxnSpPr/>
      </xdr:nvCxnSpPr>
      <xdr:spPr>
        <a:xfrm flipV="1">
          <a:off x="8750300" y="10601180"/>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116638</xdr:rowOff>
    </xdr:from>
    <xdr:to>
      <xdr:col>41</xdr:col>
      <xdr:colOff>101600</xdr:colOff>
      <xdr:row>62</xdr:row>
      <xdr:rowOff>46788</xdr:rowOff>
    </xdr:to>
    <xdr:sp macro="" textlink="">
      <xdr:nvSpPr>
        <xdr:cNvPr id="254" name="楕円 253"/>
        <xdr:cNvSpPr/>
      </xdr:nvSpPr>
      <xdr:spPr>
        <a:xfrm>
          <a:off x="7810500" y="10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150489</xdr:rowOff>
    </xdr:from>
    <xdr:to>
      <xdr:col>45</xdr:col>
      <xdr:colOff>177800</xdr:colOff>
      <xdr:row>61</xdr:row>
      <xdr:rowOff>167438</xdr:rowOff>
    </xdr:to>
    <xdr:cxnSp macro="">
      <xdr:nvCxnSpPr>
        <xdr:cNvPr id="255" name="直線コネクタ 254"/>
        <xdr:cNvCxnSpPr/>
      </xdr:nvCxnSpPr>
      <xdr:spPr>
        <a:xfrm flipV="1">
          <a:off x="7861300" y="10608939"/>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123782</xdr:rowOff>
    </xdr:from>
    <xdr:to>
      <xdr:col>36</xdr:col>
      <xdr:colOff>165100</xdr:colOff>
      <xdr:row>62</xdr:row>
      <xdr:rowOff>53932</xdr:rowOff>
    </xdr:to>
    <xdr:sp macro="" textlink="">
      <xdr:nvSpPr>
        <xdr:cNvPr id="256" name="楕円 255"/>
        <xdr:cNvSpPr/>
      </xdr:nvSpPr>
      <xdr:spPr>
        <a:xfrm>
          <a:off x="6921500" y="105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167438</xdr:rowOff>
    </xdr:from>
    <xdr:to>
      <xdr:col>41</xdr:col>
      <xdr:colOff>50800</xdr:colOff>
      <xdr:row>62</xdr:row>
      <xdr:rowOff>3132</xdr:rowOff>
    </xdr:to>
    <xdr:cxnSp macro="">
      <xdr:nvCxnSpPr>
        <xdr:cNvPr id="257" name="直線コネクタ 256"/>
        <xdr:cNvCxnSpPr/>
      </xdr:nvCxnSpPr>
      <xdr:spPr>
        <a:xfrm flipV="1">
          <a:off x="6972300" y="10625888"/>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xdr:cNvSpPr txBox="1"/>
      </xdr:nvSpPr>
      <xdr:spPr>
        <a:xfrm>
          <a:off x="93270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xdr:cNvSpPr txBox="1"/>
      </xdr:nvSpPr>
      <xdr:spPr>
        <a:xfrm>
          <a:off x="8450795" y="1081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38607</xdr:rowOff>
    </xdr:from>
    <xdr:ext cx="599010" cy="259045"/>
    <xdr:sp macro="" textlink="">
      <xdr:nvSpPr>
        <xdr:cNvPr id="262" name="n_1mainValue【橋りょう・トンネル】&#10;一人当たり有形固定資産（償却資産）額"/>
        <xdr:cNvSpPr txBox="1"/>
      </xdr:nvSpPr>
      <xdr:spPr>
        <a:xfrm>
          <a:off x="9327095" y="1032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46366</xdr:rowOff>
    </xdr:from>
    <xdr:ext cx="599010" cy="259045"/>
    <xdr:sp macro="" textlink="">
      <xdr:nvSpPr>
        <xdr:cNvPr id="263" name="n_2mainValue【橋りょう・トンネル】&#10;一人当たり有形固定資産（償却資産）額"/>
        <xdr:cNvSpPr txBox="1"/>
      </xdr:nvSpPr>
      <xdr:spPr>
        <a:xfrm>
          <a:off x="8450795" y="1033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63315</xdr:rowOff>
    </xdr:from>
    <xdr:ext cx="599010" cy="259045"/>
    <xdr:sp macro="" textlink="">
      <xdr:nvSpPr>
        <xdr:cNvPr id="264" name="n_3mainValue【橋りょう・トンネル】&#10;一人当たり有形固定資産（償却資産）額"/>
        <xdr:cNvSpPr txBox="1"/>
      </xdr:nvSpPr>
      <xdr:spPr>
        <a:xfrm>
          <a:off x="7561795" y="103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70459</xdr:rowOff>
    </xdr:from>
    <xdr:ext cx="599010" cy="259045"/>
    <xdr:sp macro="" textlink="">
      <xdr:nvSpPr>
        <xdr:cNvPr id="265" name="n_4mainValue【橋りょう・トンネル】&#10;一人当たり有形固定資産（償却資産）額"/>
        <xdr:cNvSpPr txBox="1"/>
      </xdr:nvSpPr>
      <xdr:spPr>
        <a:xfrm>
          <a:off x="6672795" y="1035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6" name="楕円 305"/>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07" name="【公営住宅】&#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8" name="楕円 307"/>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158114</xdr:rowOff>
    </xdr:to>
    <xdr:cxnSp macro="">
      <xdr:nvCxnSpPr>
        <xdr:cNvPr id="309" name="直線コネクタ 308"/>
        <xdr:cNvCxnSpPr/>
      </xdr:nvCxnSpPr>
      <xdr:spPr>
        <a:xfrm>
          <a:off x="3797300" y="141846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10" name="楕円 309"/>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125730</xdr:rowOff>
    </xdr:to>
    <xdr:cxnSp macro="">
      <xdr:nvCxnSpPr>
        <xdr:cNvPr id="311" name="直線コネクタ 310"/>
        <xdr:cNvCxnSpPr/>
      </xdr:nvCxnSpPr>
      <xdr:spPr>
        <a:xfrm>
          <a:off x="2908300" y="1415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312" name="楕円 311"/>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100964</xdr:rowOff>
    </xdr:to>
    <xdr:cxnSp macro="">
      <xdr:nvCxnSpPr>
        <xdr:cNvPr id="313" name="直線コネクタ 312"/>
        <xdr:cNvCxnSpPr/>
      </xdr:nvCxnSpPr>
      <xdr:spPr>
        <a:xfrm>
          <a:off x="2019300" y="141331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14" name="楕円 313"/>
        <xdr:cNvSpPr/>
      </xdr:nvSpPr>
      <xdr:spPr>
        <a:xfrm>
          <a:off x="1079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74295</xdr:rowOff>
    </xdr:to>
    <xdr:cxnSp macro="">
      <xdr:nvCxnSpPr>
        <xdr:cNvPr id="315" name="直線コネクタ 314"/>
        <xdr:cNvCxnSpPr/>
      </xdr:nvCxnSpPr>
      <xdr:spPr>
        <a:xfrm>
          <a:off x="1130300" y="14114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6" name="n_1ave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17" name="n_2aveValue【公営住宅】&#10;有形固定資産減価償却率"/>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318" name="n_3aveValue【公営住宅】&#10;有形固定資産減価償却率"/>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9" name="n_4aveValue【公営住宅】&#10;有形固定資産減価償却率"/>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21607</xdr:rowOff>
    </xdr:from>
    <xdr:ext cx="405111" cy="259045"/>
    <xdr:sp macro="" textlink="">
      <xdr:nvSpPr>
        <xdr:cNvPr id="320" name="n_1mainValue【公営住宅】&#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321" name="n_2mainValue【公営住宅】&#10;有形固定資産減価償却率"/>
        <xdr:cNvSpPr txBox="1"/>
      </xdr:nvSpPr>
      <xdr:spPr>
        <a:xfrm>
          <a:off x="2705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322" name="n_3mainValue【公営住宅】&#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23" name="n_4mainValue【公営住宅】&#10;有形固定資産減価償却率"/>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76454</xdr:rowOff>
    </xdr:from>
    <xdr:to>
      <xdr:col>55</xdr:col>
      <xdr:colOff>50800</xdr:colOff>
      <xdr:row>85</xdr:row>
      <xdr:rowOff>6604</xdr:rowOff>
    </xdr:to>
    <xdr:sp macro="" textlink="">
      <xdr:nvSpPr>
        <xdr:cNvPr id="363" name="楕円 362"/>
        <xdr:cNvSpPr/>
      </xdr:nvSpPr>
      <xdr:spPr>
        <a:xfrm>
          <a:off x="10426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99331</xdr:rowOff>
    </xdr:from>
    <xdr:ext cx="469744" cy="259045"/>
    <xdr:sp macro="" textlink="">
      <xdr:nvSpPr>
        <xdr:cNvPr id="364" name="【公営住宅】&#10;一人当たり面積該当値テキスト"/>
        <xdr:cNvSpPr txBox="1"/>
      </xdr:nvSpPr>
      <xdr:spPr>
        <a:xfrm>
          <a:off x="10515600"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81026</xdr:rowOff>
    </xdr:from>
    <xdr:to>
      <xdr:col>50</xdr:col>
      <xdr:colOff>165100</xdr:colOff>
      <xdr:row>85</xdr:row>
      <xdr:rowOff>11176</xdr:rowOff>
    </xdr:to>
    <xdr:sp macro="" textlink="">
      <xdr:nvSpPr>
        <xdr:cNvPr id="365" name="楕円 364"/>
        <xdr:cNvSpPr/>
      </xdr:nvSpPr>
      <xdr:spPr>
        <a:xfrm>
          <a:off x="9588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127254</xdr:rowOff>
    </xdr:from>
    <xdr:to>
      <xdr:col>55</xdr:col>
      <xdr:colOff>0</xdr:colOff>
      <xdr:row>84</xdr:row>
      <xdr:rowOff>131826</xdr:rowOff>
    </xdr:to>
    <xdr:cxnSp macro="">
      <xdr:nvCxnSpPr>
        <xdr:cNvPr id="366" name="直線コネクタ 365"/>
        <xdr:cNvCxnSpPr/>
      </xdr:nvCxnSpPr>
      <xdr:spPr>
        <a:xfrm flipV="1">
          <a:off x="9639300" y="145290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84074</xdr:rowOff>
    </xdr:from>
    <xdr:to>
      <xdr:col>46</xdr:col>
      <xdr:colOff>38100</xdr:colOff>
      <xdr:row>85</xdr:row>
      <xdr:rowOff>14224</xdr:rowOff>
    </xdr:to>
    <xdr:sp macro="" textlink="">
      <xdr:nvSpPr>
        <xdr:cNvPr id="367" name="楕円 366"/>
        <xdr:cNvSpPr/>
      </xdr:nvSpPr>
      <xdr:spPr>
        <a:xfrm>
          <a:off x="8699500" y="144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131826</xdr:rowOff>
    </xdr:from>
    <xdr:to>
      <xdr:col>50</xdr:col>
      <xdr:colOff>114300</xdr:colOff>
      <xdr:row>84</xdr:row>
      <xdr:rowOff>134874</xdr:rowOff>
    </xdr:to>
    <xdr:cxnSp macro="">
      <xdr:nvCxnSpPr>
        <xdr:cNvPr id="368" name="直線コネクタ 367"/>
        <xdr:cNvCxnSpPr/>
      </xdr:nvCxnSpPr>
      <xdr:spPr>
        <a:xfrm flipV="1">
          <a:off x="8750300" y="145336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85979</xdr:rowOff>
    </xdr:from>
    <xdr:to>
      <xdr:col>41</xdr:col>
      <xdr:colOff>101600</xdr:colOff>
      <xdr:row>85</xdr:row>
      <xdr:rowOff>16129</xdr:rowOff>
    </xdr:to>
    <xdr:sp macro="" textlink="">
      <xdr:nvSpPr>
        <xdr:cNvPr id="369" name="楕円 368"/>
        <xdr:cNvSpPr/>
      </xdr:nvSpPr>
      <xdr:spPr>
        <a:xfrm>
          <a:off x="7810500" y="144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134874</xdr:rowOff>
    </xdr:from>
    <xdr:to>
      <xdr:col>45</xdr:col>
      <xdr:colOff>177800</xdr:colOff>
      <xdr:row>84</xdr:row>
      <xdr:rowOff>136779</xdr:rowOff>
    </xdr:to>
    <xdr:cxnSp macro="">
      <xdr:nvCxnSpPr>
        <xdr:cNvPr id="370" name="直線コネクタ 369"/>
        <xdr:cNvCxnSpPr/>
      </xdr:nvCxnSpPr>
      <xdr:spPr>
        <a:xfrm flipV="1">
          <a:off x="7861300" y="1453667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93980</xdr:rowOff>
    </xdr:from>
    <xdr:to>
      <xdr:col>36</xdr:col>
      <xdr:colOff>165100</xdr:colOff>
      <xdr:row>85</xdr:row>
      <xdr:rowOff>24130</xdr:rowOff>
    </xdr:to>
    <xdr:sp macro="" textlink="">
      <xdr:nvSpPr>
        <xdr:cNvPr id="371" name="楕円 370"/>
        <xdr:cNvSpPr/>
      </xdr:nvSpPr>
      <xdr:spPr>
        <a:xfrm>
          <a:off x="692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136779</xdr:rowOff>
    </xdr:from>
    <xdr:to>
      <xdr:col>41</xdr:col>
      <xdr:colOff>50800</xdr:colOff>
      <xdr:row>84</xdr:row>
      <xdr:rowOff>144780</xdr:rowOff>
    </xdr:to>
    <xdr:cxnSp macro="">
      <xdr:nvCxnSpPr>
        <xdr:cNvPr id="372" name="直線コネクタ 371"/>
        <xdr:cNvCxnSpPr/>
      </xdr:nvCxnSpPr>
      <xdr:spPr>
        <a:xfrm flipV="1">
          <a:off x="6972300" y="1453857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27703</xdr:rowOff>
    </xdr:from>
    <xdr:ext cx="469744" cy="259045"/>
    <xdr:sp macro="" textlink="">
      <xdr:nvSpPr>
        <xdr:cNvPr id="377" name="n_1mainValue【公営住宅】&#10;一人当たり面積"/>
        <xdr:cNvSpPr txBox="1"/>
      </xdr:nvSpPr>
      <xdr:spPr>
        <a:xfrm>
          <a:off x="9391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30751</xdr:rowOff>
    </xdr:from>
    <xdr:ext cx="469744" cy="259045"/>
    <xdr:sp macro="" textlink="">
      <xdr:nvSpPr>
        <xdr:cNvPr id="378" name="n_2mainValue【公営住宅】&#10;一人当たり面積"/>
        <xdr:cNvSpPr txBox="1"/>
      </xdr:nvSpPr>
      <xdr:spPr>
        <a:xfrm>
          <a:off x="8515427" y="142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32656</xdr:rowOff>
    </xdr:from>
    <xdr:ext cx="469744" cy="259045"/>
    <xdr:sp macro="" textlink="">
      <xdr:nvSpPr>
        <xdr:cNvPr id="379" name="n_3mainValue【公営住宅】&#10;一人当たり面積"/>
        <xdr:cNvSpPr txBox="1"/>
      </xdr:nvSpPr>
      <xdr:spPr>
        <a:xfrm>
          <a:off x="7626427" y="1426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40657</xdr:rowOff>
    </xdr:from>
    <xdr:ext cx="469744" cy="259045"/>
    <xdr:sp macro="" textlink="">
      <xdr:nvSpPr>
        <xdr:cNvPr id="380" name="n_4mainValue【公営住宅】&#10;一人当たり面積"/>
        <xdr:cNvSpPr txBox="1"/>
      </xdr:nvSpPr>
      <xdr:spPr>
        <a:xfrm>
          <a:off x="6737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140970</xdr:rowOff>
    </xdr:from>
    <xdr:to>
      <xdr:col>20</xdr:col>
      <xdr:colOff>38100</xdr:colOff>
      <xdr:row>104</xdr:row>
      <xdr:rowOff>71120</xdr:rowOff>
    </xdr:to>
    <xdr:sp macro="" textlink="">
      <xdr:nvSpPr>
        <xdr:cNvPr id="411" name="フローチャート: 判断 410"/>
        <xdr:cNvSpPr/>
      </xdr:nvSpPr>
      <xdr:spPr>
        <a:xfrm>
          <a:off x="3746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66039</xdr:rowOff>
    </xdr:from>
    <xdr:to>
      <xdr:col>15</xdr:col>
      <xdr:colOff>101600</xdr:colOff>
      <xdr:row>104</xdr:row>
      <xdr:rowOff>167639</xdr:rowOff>
    </xdr:to>
    <xdr:sp macro="" textlink="">
      <xdr:nvSpPr>
        <xdr:cNvPr id="412" name="フローチャート: 判断 411"/>
        <xdr:cNvSpPr/>
      </xdr:nvSpPr>
      <xdr:spPr>
        <a:xfrm>
          <a:off x="2857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413" name="フローチャート: 判断 412"/>
        <xdr:cNvSpPr/>
      </xdr:nvSpPr>
      <xdr:spPr>
        <a:xfrm>
          <a:off x="1968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0</xdr:rowOff>
    </xdr:from>
    <xdr:to>
      <xdr:col>6</xdr:col>
      <xdr:colOff>38100</xdr:colOff>
      <xdr:row>104</xdr:row>
      <xdr:rowOff>101600</xdr:rowOff>
    </xdr:to>
    <xdr:sp macro="" textlink="">
      <xdr:nvSpPr>
        <xdr:cNvPr id="414" name="フローチャート: 判断 413"/>
        <xdr:cNvSpPr/>
      </xdr:nvSpPr>
      <xdr:spPr>
        <a:xfrm>
          <a:off x="1079500" y="1783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165100</xdr:rowOff>
    </xdr:from>
    <xdr:to>
      <xdr:col>24</xdr:col>
      <xdr:colOff>114300</xdr:colOff>
      <xdr:row>105</xdr:row>
      <xdr:rowOff>95250</xdr:rowOff>
    </xdr:to>
    <xdr:sp macro="" textlink="">
      <xdr:nvSpPr>
        <xdr:cNvPr id="420" name="楕円 419"/>
        <xdr:cNvSpPr/>
      </xdr:nvSpPr>
      <xdr:spPr>
        <a:xfrm>
          <a:off x="45847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143527</xdr:rowOff>
    </xdr:from>
    <xdr:ext cx="405111" cy="259045"/>
    <xdr:sp macro="" textlink="">
      <xdr:nvSpPr>
        <xdr:cNvPr id="421" name="【港湾・漁港】&#10;有形固定資産減価償却率該当値テキスト"/>
        <xdr:cNvSpPr txBox="1"/>
      </xdr:nvSpPr>
      <xdr:spPr>
        <a:xfrm>
          <a:off x="4673600"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12700</xdr:rowOff>
    </xdr:from>
    <xdr:to>
      <xdr:col>20</xdr:col>
      <xdr:colOff>38100</xdr:colOff>
      <xdr:row>105</xdr:row>
      <xdr:rowOff>114300</xdr:rowOff>
    </xdr:to>
    <xdr:sp macro="" textlink="">
      <xdr:nvSpPr>
        <xdr:cNvPr id="422" name="楕円 421"/>
        <xdr:cNvSpPr/>
      </xdr:nvSpPr>
      <xdr:spPr>
        <a:xfrm>
          <a:off x="3746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44450</xdr:rowOff>
    </xdr:from>
    <xdr:to>
      <xdr:col>24</xdr:col>
      <xdr:colOff>63500</xdr:colOff>
      <xdr:row>105</xdr:row>
      <xdr:rowOff>63500</xdr:rowOff>
    </xdr:to>
    <xdr:cxnSp macro="">
      <xdr:nvCxnSpPr>
        <xdr:cNvPr id="423" name="直線コネクタ 422"/>
        <xdr:cNvCxnSpPr/>
      </xdr:nvCxnSpPr>
      <xdr:spPr>
        <a:xfrm flipV="1">
          <a:off x="3797300" y="1804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10161</xdr:rowOff>
    </xdr:from>
    <xdr:to>
      <xdr:col>15</xdr:col>
      <xdr:colOff>101600</xdr:colOff>
      <xdr:row>105</xdr:row>
      <xdr:rowOff>111761</xdr:rowOff>
    </xdr:to>
    <xdr:sp macro="" textlink="">
      <xdr:nvSpPr>
        <xdr:cNvPr id="424" name="楕円 423"/>
        <xdr:cNvSpPr/>
      </xdr:nvSpPr>
      <xdr:spPr>
        <a:xfrm>
          <a:off x="2857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60961</xdr:rowOff>
    </xdr:from>
    <xdr:to>
      <xdr:col>19</xdr:col>
      <xdr:colOff>177800</xdr:colOff>
      <xdr:row>105</xdr:row>
      <xdr:rowOff>63500</xdr:rowOff>
    </xdr:to>
    <xdr:cxnSp macro="">
      <xdr:nvCxnSpPr>
        <xdr:cNvPr id="425" name="直線コネクタ 424"/>
        <xdr:cNvCxnSpPr/>
      </xdr:nvCxnSpPr>
      <xdr:spPr>
        <a:xfrm>
          <a:off x="2908300" y="180632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38100</xdr:rowOff>
    </xdr:from>
    <xdr:to>
      <xdr:col>10</xdr:col>
      <xdr:colOff>165100</xdr:colOff>
      <xdr:row>102</xdr:row>
      <xdr:rowOff>139700</xdr:rowOff>
    </xdr:to>
    <xdr:sp macro="" textlink="">
      <xdr:nvSpPr>
        <xdr:cNvPr id="426" name="楕円 425"/>
        <xdr:cNvSpPr/>
      </xdr:nvSpPr>
      <xdr:spPr>
        <a:xfrm>
          <a:off x="1968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88900</xdr:rowOff>
    </xdr:from>
    <xdr:to>
      <xdr:col>15</xdr:col>
      <xdr:colOff>50800</xdr:colOff>
      <xdr:row>105</xdr:row>
      <xdr:rowOff>60961</xdr:rowOff>
    </xdr:to>
    <xdr:cxnSp macro="">
      <xdr:nvCxnSpPr>
        <xdr:cNvPr id="427" name="直線コネクタ 426"/>
        <xdr:cNvCxnSpPr/>
      </xdr:nvCxnSpPr>
      <xdr:spPr>
        <a:xfrm>
          <a:off x="2019300" y="17576800"/>
          <a:ext cx="889000" cy="4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25400</xdr:rowOff>
    </xdr:from>
    <xdr:to>
      <xdr:col>6</xdr:col>
      <xdr:colOff>38100</xdr:colOff>
      <xdr:row>102</xdr:row>
      <xdr:rowOff>127000</xdr:rowOff>
    </xdr:to>
    <xdr:sp macro="" textlink="">
      <xdr:nvSpPr>
        <xdr:cNvPr id="428" name="楕円 427"/>
        <xdr:cNvSpPr/>
      </xdr:nvSpPr>
      <xdr:spPr>
        <a:xfrm>
          <a:off x="1079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76200</xdr:rowOff>
    </xdr:from>
    <xdr:to>
      <xdr:col>10</xdr:col>
      <xdr:colOff>114300</xdr:colOff>
      <xdr:row>102</xdr:row>
      <xdr:rowOff>88900</xdr:rowOff>
    </xdr:to>
    <xdr:cxnSp macro="">
      <xdr:nvCxnSpPr>
        <xdr:cNvPr id="429" name="直線コネクタ 428"/>
        <xdr:cNvCxnSpPr/>
      </xdr:nvCxnSpPr>
      <xdr:spPr>
        <a:xfrm>
          <a:off x="1130300" y="1756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87647</xdr:rowOff>
    </xdr:from>
    <xdr:ext cx="405111" cy="259045"/>
    <xdr:sp macro="" textlink="">
      <xdr:nvSpPr>
        <xdr:cNvPr id="430" name="n_1aveValue【港湾・漁港】&#10;有形固定資産減価償却率"/>
        <xdr:cNvSpPr txBox="1"/>
      </xdr:nvSpPr>
      <xdr:spPr>
        <a:xfrm>
          <a:off x="35820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12716</xdr:rowOff>
    </xdr:from>
    <xdr:ext cx="405111" cy="259045"/>
    <xdr:sp macro="" textlink="">
      <xdr:nvSpPr>
        <xdr:cNvPr id="431" name="n_2aveValue【港湾・漁港】&#10;有形固定資産減価償却率"/>
        <xdr:cNvSpPr txBox="1"/>
      </xdr:nvSpPr>
      <xdr:spPr>
        <a:xfrm>
          <a:off x="2705744"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139716</xdr:rowOff>
    </xdr:from>
    <xdr:ext cx="405111" cy="259045"/>
    <xdr:sp macro="" textlink="">
      <xdr:nvSpPr>
        <xdr:cNvPr id="432" name="n_3aveValue【港湾・漁港】&#10;有形固定資産減価償却率"/>
        <xdr:cNvSpPr txBox="1"/>
      </xdr:nvSpPr>
      <xdr:spPr>
        <a:xfrm>
          <a:off x="1816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92727</xdr:rowOff>
    </xdr:from>
    <xdr:ext cx="405111" cy="259045"/>
    <xdr:sp macro="" textlink="">
      <xdr:nvSpPr>
        <xdr:cNvPr id="433" name="n_4aveValue【港湾・漁港】&#10;有形固定資産減価償却率"/>
        <xdr:cNvSpPr txBox="1"/>
      </xdr:nvSpPr>
      <xdr:spPr>
        <a:xfrm>
          <a:off x="9277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105427</xdr:rowOff>
    </xdr:from>
    <xdr:ext cx="405111" cy="259045"/>
    <xdr:sp macro="" textlink="">
      <xdr:nvSpPr>
        <xdr:cNvPr id="434" name="n_1mainValue【港湾・漁港】&#10;有形固定資産減価償却率"/>
        <xdr:cNvSpPr txBox="1"/>
      </xdr:nvSpPr>
      <xdr:spPr>
        <a:xfrm>
          <a:off x="35820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435" name="n_2mainValue【港湾・漁港】&#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156227</xdr:rowOff>
    </xdr:from>
    <xdr:ext cx="405111" cy="259045"/>
    <xdr:sp macro="" textlink="">
      <xdr:nvSpPr>
        <xdr:cNvPr id="436" name="n_3mainValue【港湾・漁港】&#10;有形固定資産減価償却率"/>
        <xdr:cNvSpPr txBox="1"/>
      </xdr:nvSpPr>
      <xdr:spPr>
        <a:xfrm>
          <a:off x="1816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143527</xdr:rowOff>
    </xdr:from>
    <xdr:ext cx="405111" cy="259045"/>
    <xdr:sp macro="" textlink="">
      <xdr:nvSpPr>
        <xdr:cNvPr id="437" name="n_4mainValue【港湾・漁港】&#10;有形固定資産減価償却率"/>
        <xdr:cNvSpPr txBox="1"/>
      </xdr:nvSpPr>
      <xdr:spPr>
        <a:xfrm>
          <a:off x="927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51259</xdr:rowOff>
    </xdr:from>
    <xdr:to>
      <xdr:col>50</xdr:col>
      <xdr:colOff>165100</xdr:colOff>
      <xdr:row>107</xdr:row>
      <xdr:rowOff>152859</xdr:rowOff>
    </xdr:to>
    <xdr:sp macro="" textlink="">
      <xdr:nvSpPr>
        <xdr:cNvPr id="466" name="フローチャート: 判断 465"/>
        <xdr:cNvSpPr/>
      </xdr:nvSpPr>
      <xdr:spPr>
        <a:xfrm>
          <a:off x="9588500" y="1839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86156</xdr:rowOff>
    </xdr:from>
    <xdr:to>
      <xdr:col>46</xdr:col>
      <xdr:colOff>38100</xdr:colOff>
      <xdr:row>108</xdr:row>
      <xdr:rowOff>16306</xdr:rowOff>
    </xdr:to>
    <xdr:sp macro="" textlink="">
      <xdr:nvSpPr>
        <xdr:cNvPr id="467" name="フローチャート: 判断 466"/>
        <xdr:cNvSpPr/>
      </xdr:nvSpPr>
      <xdr:spPr>
        <a:xfrm>
          <a:off x="8699500" y="184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88574</xdr:rowOff>
    </xdr:from>
    <xdr:to>
      <xdr:col>41</xdr:col>
      <xdr:colOff>101600</xdr:colOff>
      <xdr:row>108</xdr:row>
      <xdr:rowOff>18724</xdr:rowOff>
    </xdr:to>
    <xdr:sp macro="" textlink="">
      <xdr:nvSpPr>
        <xdr:cNvPr id="468" name="フローチャート: 判断 467"/>
        <xdr:cNvSpPr/>
      </xdr:nvSpPr>
      <xdr:spPr>
        <a:xfrm>
          <a:off x="7810500" y="1843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85275</xdr:rowOff>
    </xdr:from>
    <xdr:to>
      <xdr:col>36</xdr:col>
      <xdr:colOff>165100</xdr:colOff>
      <xdr:row>108</xdr:row>
      <xdr:rowOff>15425</xdr:rowOff>
    </xdr:to>
    <xdr:sp macro="" textlink="">
      <xdr:nvSpPr>
        <xdr:cNvPr id="469" name="フローチャート: 判断 468"/>
        <xdr:cNvSpPr/>
      </xdr:nvSpPr>
      <xdr:spPr>
        <a:xfrm>
          <a:off x="6921500" y="1843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135153</xdr:rowOff>
    </xdr:from>
    <xdr:to>
      <xdr:col>55</xdr:col>
      <xdr:colOff>50800</xdr:colOff>
      <xdr:row>108</xdr:row>
      <xdr:rowOff>65303</xdr:rowOff>
    </xdr:to>
    <xdr:sp macro="" textlink="">
      <xdr:nvSpPr>
        <xdr:cNvPr id="475" name="楕円 474"/>
        <xdr:cNvSpPr/>
      </xdr:nvSpPr>
      <xdr:spPr>
        <a:xfrm>
          <a:off x="10426700" y="184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50080</xdr:rowOff>
    </xdr:from>
    <xdr:ext cx="534377" cy="259045"/>
    <xdr:sp macro="" textlink="">
      <xdr:nvSpPr>
        <xdr:cNvPr id="476" name="【港湾・漁港】&#10;一人当たり有形固定資産（償却資産）額該当値テキスト"/>
        <xdr:cNvSpPr txBox="1"/>
      </xdr:nvSpPr>
      <xdr:spPr>
        <a:xfrm>
          <a:off x="10515600" y="183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138404</xdr:rowOff>
    </xdr:from>
    <xdr:to>
      <xdr:col>50</xdr:col>
      <xdr:colOff>165100</xdr:colOff>
      <xdr:row>108</xdr:row>
      <xdr:rowOff>68554</xdr:rowOff>
    </xdr:to>
    <xdr:sp macro="" textlink="">
      <xdr:nvSpPr>
        <xdr:cNvPr id="477" name="楕円 476"/>
        <xdr:cNvSpPr/>
      </xdr:nvSpPr>
      <xdr:spPr>
        <a:xfrm>
          <a:off x="9588500" y="18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14503</xdr:rowOff>
    </xdr:from>
    <xdr:to>
      <xdr:col>55</xdr:col>
      <xdr:colOff>0</xdr:colOff>
      <xdr:row>108</xdr:row>
      <xdr:rowOff>17754</xdr:rowOff>
    </xdr:to>
    <xdr:cxnSp macro="">
      <xdr:nvCxnSpPr>
        <xdr:cNvPr id="478" name="直線コネクタ 477"/>
        <xdr:cNvCxnSpPr/>
      </xdr:nvCxnSpPr>
      <xdr:spPr>
        <a:xfrm flipV="1">
          <a:off x="9639300" y="18531103"/>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140084</xdr:rowOff>
    </xdr:from>
    <xdr:to>
      <xdr:col>46</xdr:col>
      <xdr:colOff>38100</xdr:colOff>
      <xdr:row>108</xdr:row>
      <xdr:rowOff>70234</xdr:rowOff>
    </xdr:to>
    <xdr:sp macro="" textlink="">
      <xdr:nvSpPr>
        <xdr:cNvPr id="479" name="楕円 478"/>
        <xdr:cNvSpPr/>
      </xdr:nvSpPr>
      <xdr:spPr>
        <a:xfrm>
          <a:off x="8699500" y="184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17754</xdr:rowOff>
    </xdr:from>
    <xdr:to>
      <xdr:col>50</xdr:col>
      <xdr:colOff>114300</xdr:colOff>
      <xdr:row>108</xdr:row>
      <xdr:rowOff>19434</xdr:rowOff>
    </xdr:to>
    <xdr:cxnSp macro="">
      <xdr:nvCxnSpPr>
        <xdr:cNvPr id="480" name="直線コネクタ 479"/>
        <xdr:cNvCxnSpPr/>
      </xdr:nvCxnSpPr>
      <xdr:spPr>
        <a:xfrm flipV="1">
          <a:off x="8750300" y="18534354"/>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144024</xdr:rowOff>
    </xdr:from>
    <xdr:to>
      <xdr:col>41</xdr:col>
      <xdr:colOff>101600</xdr:colOff>
      <xdr:row>108</xdr:row>
      <xdr:rowOff>74174</xdr:rowOff>
    </xdr:to>
    <xdr:sp macro="" textlink="">
      <xdr:nvSpPr>
        <xdr:cNvPr id="481" name="楕円 480"/>
        <xdr:cNvSpPr/>
      </xdr:nvSpPr>
      <xdr:spPr>
        <a:xfrm>
          <a:off x="7810500" y="184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19434</xdr:rowOff>
    </xdr:from>
    <xdr:to>
      <xdr:col>45</xdr:col>
      <xdr:colOff>177800</xdr:colOff>
      <xdr:row>108</xdr:row>
      <xdr:rowOff>23374</xdr:rowOff>
    </xdr:to>
    <xdr:cxnSp macro="">
      <xdr:nvCxnSpPr>
        <xdr:cNvPr id="482" name="直線コネクタ 481"/>
        <xdr:cNvCxnSpPr/>
      </xdr:nvCxnSpPr>
      <xdr:spPr>
        <a:xfrm flipV="1">
          <a:off x="7861300" y="18536034"/>
          <a:ext cx="889000" cy="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146279</xdr:rowOff>
    </xdr:from>
    <xdr:to>
      <xdr:col>36</xdr:col>
      <xdr:colOff>165100</xdr:colOff>
      <xdr:row>108</xdr:row>
      <xdr:rowOff>76429</xdr:rowOff>
    </xdr:to>
    <xdr:sp macro="" textlink="">
      <xdr:nvSpPr>
        <xdr:cNvPr id="483" name="楕円 482"/>
        <xdr:cNvSpPr/>
      </xdr:nvSpPr>
      <xdr:spPr>
        <a:xfrm>
          <a:off x="6921500" y="184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23374</xdr:rowOff>
    </xdr:from>
    <xdr:to>
      <xdr:col>41</xdr:col>
      <xdr:colOff>50800</xdr:colOff>
      <xdr:row>108</xdr:row>
      <xdr:rowOff>25629</xdr:rowOff>
    </xdr:to>
    <xdr:cxnSp macro="">
      <xdr:nvCxnSpPr>
        <xdr:cNvPr id="484" name="直線コネクタ 483"/>
        <xdr:cNvCxnSpPr/>
      </xdr:nvCxnSpPr>
      <xdr:spPr>
        <a:xfrm flipV="1">
          <a:off x="6972300" y="18539974"/>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169386</xdr:rowOff>
    </xdr:from>
    <xdr:ext cx="599010" cy="259045"/>
    <xdr:sp macro="" textlink="">
      <xdr:nvSpPr>
        <xdr:cNvPr id="485" name="n_1aveValue【港湾・漁港】&#10;一人当たり有形固定資産（償却資産）額"/>
        <xdr:cNvSpPr txBox="1"/>
      </xdr:nvSpPr>
      <xdr:spPr>
        <a:xfrm>
          <a:off x="9327095" y="181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32833</xdr:rowOff>
    </xdr:from>
    <xdr:ext cx="599010" cy="259045"/>
    <xdr:sp macro="" textlink="">
      <xdr:nvSpPr>
        <xdr:cNvPr id="486" name="n_2aveValue【港湾・漁港】&#10;一人当たり有形固定資産（償却資産）額"/>
        <xdr:cNvSpPr txBox="1"/>
      </xdr:nvSpPr>
      <xdr:spPr>
        <a:xfrm>
          <a:off x="8450795" y="182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35251</xdr:rowOff>
    </xdr:from>
    <xdr:ext cx="599010" cy="259045"/>
    <xdr:sp macro="" textlink="">
      <xdr:nvSpPr>
        <xdr:cNvPr id="487" name="n_3aveValue【港湾・漁港】&#10;一人当たり有形固定資産（償却資産）額"/>
        <xdr:cNvSpPr txBox="1"/>
      </xdr:nvSpPr>
      <xdr:spPr>
        <a:xfrm>
          <a:off x="7561795" y="182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31952</xdr:rowOff>
    </xdr:from>
    <xdr:ext cx="599010" cy="259045"/>
    <xdr:sp macro="" textlink="">
      <xdr:nvSpPr>
        <xdr:cNvPr id="488" name="n_4aveValue【港湾・漁港】&#10;一人当たり有形固定資産（償却資産）額"/>
        <xdr:cNvSpPr txBox="1"/>
      </xdr:nvSpPr>
      <xdr:spPr>
        <a:xfrm>
          <a:off x="6672795" y="1820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59681</xdr:rowOff>
    </xdr:from>
    <xdr:ext cx="534377" cy="259045"/>
    <xdr:sp macro="" textlink="">
      <xdr:nvSpPr>
        <xdr:cNvPr id="489" name="n_1mainValue【港湾・漁港】&#10;一人当たり有形固定資産（償却資産）額"/>
        <xdr:cNvSpPr txBox="1"/>
      </xdr:nvSpPr>
      <xdr:spPr>
        <a:xfrm>
          <a:off x="9359411" y="185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61361</xdr:rowOff>
    </xdr:from>
    <xdr:ext cx="534377" cy="259045"/>
    <xdr:sp macro="" textlink="">
      <xdr:nvSpPr>
        <xdr:cNvPr id="490" name="n_2mainValue【港湾・漁港】&#10;一人当たり有形固定資産（償却資産）額"/>
        <xdr:cNvSpPr txBox="1"/>
      </xdr:nvSpPr>
      <xdr:spPr>
        <a:xfrm>
          <a:off x="8483111" y="185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65301</xdr:rowOff>
    </xdr:from>
    <xdr:ext cx="534377" cy="259045"/>
    <xdr:sp macro="" textlink="">
      <xdr:nvSpPr>
        <xdr:cNvPr id="491" name="n_3mainValue【港湾・漁港】&#10;一人当たり有形固定資産（償却資産）額"/>
        <xdr:cNvSpPr txBox="1"/>
      </xdr:nvSpPr>
      <xdr:spPr>
        <a:xfrm>
          <a:off x="7594111" y="185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67556</xdr:rowOff>
    </xdr:from>
    <xdr:ext cx="534377" cy="259045"/>
    <xdr:sp macro="" textlink="">
      <xdr:nvSpPr>
        <xdr:cNvPr id="492" name="n_4mainValue【港湾・漁港】&#10;一人当たり有形固定資産（償却資産）額"/>
        <xdr:cNvSpPr txBox="1"/>
      </xdr:nvSpPr>
      <xdr:spPr>
        <a:xfrm>
          <a:off x="6705111" y="185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522"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4" name="フローチャート: 判断 523"/>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5" name="フローチャート: 判断 524"/>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6" name="フローチャート: 判断 5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7" name="フローチャート: 判断 526"/>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114935</xdr:rowOff>
    </xdr:from>
    <xdr:to>
      <xdr:col>85</xdr:col>
      <xdr:colOff>177800</xdr:colOff>
      <xdr:row>35</xdr:row>
      <xdr:rowOff>45085</xdr:rowOff>
    </xdr:to>
    <xdr:sp macro="" textlink="">
      <xdr:nvSpPr>
        <xdr:cNvPr id="533" name="楕円 532"/>
        <xdr:cNvSpPr/>
      </xdr:nvSpPr>
      <xdr:spPr>
        <a:xfrm>
          <a:off x="16268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137812</xdr:rowOff>
    </xdr:from>
    <xdr:ext cx="405111" cy="259045"/>
    <xdr:sp macro="" textlink="">
      <xdr:nvSpPr>
        <xdr:cNvPr id="534" name="【認定こども園・幼稚園・保育所】&#10;有形固定資産減価償却率該当値テキスト"/>
        <xdr:cNvSpPr txBox="1"/>
      </xdr:nvSpPr>
      <xdr:spPr>
        <a:xfrm>
          <a:off x="16357600"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71120</xdr:rowOff>
    </xdr:from>
    <xdr:to>
      <xdr:col>81</xdr:col>
      <xdr:colOff>101600</xdr:colOff>
      <xdr:row>35</xdr:row>
      <xdr:rowOff>1270</xdr:rowOff>
    </xdr:to>
    <xdr:sp macro="" textlink="">
      <xdr:nvSpPr>
        <xdr:cNvPr id="535" name="楕円 534"/>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34</xdr:row>
      <xdr:rowOff>165735</xdr:rowOff>
    </xdr:to>
    <xdr:cxnSp macro="">
      <xdr:nvCxnSpPr>
        <xdr:cNvPr id="536" name="直線コネクタ 535"/>
        <xdr:cNvCxnSpPr/>
      </xdr:nvCxnSpPr>
      <xdr:spPr>
        <a:xfrm>
          <a:off x="15481300" y="59512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537" name="楕円 536"/>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35</xdr:row>
      <xdr:rowOff>158115</xdr:rowOff>
    </xdr:to>
    <xdr:cxnSp macro="">
      <xdr:nvCxnSpPr>
        <xdr:cNvPr id="538" name="直線コネクタ 537"/>
        <xdr:cNvCxnSpPr/>
      </xdr:nvCxnSpPr>
      <xdr:spPr>
        <a:xfrm flipV="1">
          <a:off x="14592300" y="595122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67310</xdr:rowOff>
    </xdr:from>
    <xdr:to>
      <xdr:col>72</xdr:col>
      <xdr:colOff>38100</xdr:colOff>
      <xdr:row>35</xdr:row>
      <xdr:rowOff>168910</xdr:rowOff>
    </xdr:to>
    <xdr:sp macro="" textlink="">
      <xdr:nvSpPr>
        <xdr:cNvPr id="539" name="楕円 538"/>
        <xdr:cNvSpPr/>
      </xdr:nvSpPr>
      <xdr:spPr>
        <a:xfrm>
          <a:off x="13652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118110</xdr:rowOff>
    </xdr:from>
    <xdr:to>
      <xdr:col>76</xdr:col>
      <xdr:colOff>114300</xdr:colOff>
      <xdr:row>35</xdr:row>
      <xdr:rowOff>158115</xdr:rowOff>
    </xdr:to>
    <xdr:cxnSp macro="">
      <xdr:nvCxnSpPr>
        <xdr:cNvPr id="540" name="直線コネクタ 539"/>
        <xdr:cNvCxnSpPr/>
      </xdr:nvCxnSpPr>
      <xdr:spPr>
        <a:xfrm>
          <a:off x="13703300" y="61188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141605</xdr:rowOff>
    </xdr:from>
    <xdr:to>
      <xdr:col>67</xdr:col>
      <xdr:colOff>101600</xdr:colOff>
      <xdr:row>36</xdr:row>
      <xdr:rowOff>71755</xdr:rowOff>
    </xdr:to>
    <xdr:sp macro="" textlink="">
      <xdr:nvSpPr>
        <xdr:cNvPr id="541" name="楕円 540"/>
        <xdr:cNvSpPr/>
      </xdr:nvSpPr>
      <xdr:spPr>
        <a:xfrm>
          <a:off x="12763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118110</xdr:rowOff>
    </xdr:from>
    <xdr:to>
      <xdr:col>71</xdr:col>
      <xdr:colOff>177800</xdr:colOff>
      <xdr:row>36</xdr:row>
      <xdr:rowOff>20955</xdr:rowOff>
    </xdr:to>
    <xdr:cxnSp macro="">
      <xdr:nvCxnSpPr>
        <xdr:cNvPr id="542" name="直線コネクタ 541"/>
        <xdr:cNvCxnSpPr/>
      </xdr:nvCxnSpPr>
      <xdr:spPr>
        <a:xfrm flipV="1">
          <a:off x="12814300" y="61188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3"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4"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5"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6"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17797</xdr:rowOff>
    </xdr:from>
    <xdr:ext cx="405111" cy="259045"/>
    <xdr:sp macro="" textlink="">
      <xdr:nvSpPr>
        <xdr:cNvPr id="547" name="n_1mainValue【認定こども園・幼稚園・保育所】&#10;有形固定資産減価償却率"/>
        <xdr:cNvSpPr txBox="1"/>
      </xdr:nvSpPr>
      <xdr:spPr>
        <a:xfrm>
          <a:off x="15266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548" name="n_2mainValue【認定こども園・幼稚園・保育所】&#10;有形固定資産減価償却率"/>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13987</xdr:rowOff>
    </xdr:from>
    <xdr:ext cx="405111" cy="259045"/>
    <xdr:sp macro="" textlink="">
      <xdr:nvSpPr>
        <xdr:cNvPr id="549" name="n_3mainValue【認定こども園・幼稚園・保育所】&#10;有形固定資産減価償却率"/>
        <xdr:cNvSpPr txBox="1"/>
      </xdr:nvSpPr>
      <xdr:spPr>
        <a:xfrm>
          <a:off x="13500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88282</xdr:rowOff>
    </xdr:from>
    <xdr:ext cx="405111" cy="259045"/>
    <xdr:sp macro="" textlink="">
      <xdr:nvSpPr>
        <xdr:cNvPr id="550" name="n_4mainValue【認定こども園・幼稚園・保育所】&#10;有形固定資産減価償却率"/>
        <xdr:cNvSpPr txBox="1"/>
      </xdr:nvSpPr>
      <xdr:spPr>
        <a:xfrm>
          <a:off x="12611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77"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579" name="フローチャート: 判断 578"/>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580" name="フローチャート: 判断 579"/>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81" name="フローチャート: 判断 580"/>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582" name="フローチャート: 判断 581"/>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88" name="楕円 587"/>
        <xdr:cNvSpPr/>
      </xdr:nvSpPr>
      <xdr:spPr>
        <a:xfrm>
          <a:off x="22110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160291</xdr:rowOff>
    </xdr:from>
    <xdr:ext cx="469744" cy="259045"/>
    <xdr:sp macro="" textlink="">
      <xdr:nvSpPr>
        <xdr:cNvPr id="589" name="【認定こども園・幼稚園・保育所】&#10;一人当たり面積該当値テキスト"/>
        <xdr:cNvSpPr txBox="1"/>
      </xdr:nvSpPr>
      <xdr:spPr>
        <a:xfrm>
          <a:off x="22199600"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146558</xdr:rowOff>
    </xdr:from>
    <xdr:to>
      <xdr:col>112</xdr:col>
      <xdr:colOff>38100</xdr:colOff>
      <xdr:row>38</xdr:row>
      <xdr:rowOff>76708</xdr:rowOff>
    </xdr:to>
    <xdr:sp macro="" textlink="">
      <xdr:nvSpPr>
        <xdr:cNvPr id="590" name="楕円 589"/>
        <xdr:cNvSpPr/>
      </xdr:nvSpPr>
      <xdr:spPr>
        <a:xfrm>
          <a:off x="21272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xdr:rowOff>
    </xdr:from>
    <xdr:to>
      <xdr:col>116</xdr:col>
      <xdr:colOff>63500</xdr:colOff>
      <xdr:row>38</xdr:row>
      <xdr:rowOff>25908</xdr:rowOff>
    </xdr:to>
    <xdr:cxnSp macro="">
      <xdr:nvCxnSpPr>
        <xdr:cNvPr id="591" name="直線コネクタ 590"/>
        <xdr:cNvCxnSpPr/>
      </xdr:nvCxnSpPr>
      <xdr:spPr>
        <a:xfrm flipV="1">
          <a:off x="21323300" y="6531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139700</xdr:rowOff>
    </xdr:from>
    <xdr:to>
      <xdr:col>107</xdr:col>
      <xdr:colOff>101600</xdr:colOff>
      <xdr:row>38</xdr:row>
      <xdr:rowOff>69850</xdr:rowOff>
    </xdr:to>
    <xdr:sp macro="" textlink="">
      <xdr:nvSpPr>
        <xdr:cNvPr id="592" name="楕円 591"/>
        <xdr:cNvSpPr/>
      </xdr:nvSpPr>
      <xdr:spPr>
        <a:xfrm>
          <a:off x="2038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19050</xdr:rowOff>
    </xdr:from>
    <xdr:to>
      <xdr:col>111</xdr:col>
      <xdr:colOff>177800</xdr:colOff>
      <xdr:row>38</xdr:row>
      <xdr:rowOff>25908</xdr:rowOff>
    </xdr:to>
    <xdr:cxnSp macro="">
      <xdr:nvCxnSpPr>
        <xdr:cNvPr id="593" name="直線コネクタ 592"/>
        <xdr:cNvCxnSpPr/>
      </xdr:nvCxnSpPr>
      <xdr:spPr>
        <a:xfrm>
          <a:off x="20434300" y="65341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594" name="楕円 593"/>
        <xdr:cNvSpPr/>
      </xdr:nvSpPr>
      <xdr:spPr>
        <a:xfrm>
          <a:off x="19494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19050</xdr:rowOff>
    </xdr:from>
    <xdr:to>
      <xdr:col>107</xdr:col>
      <xdr:colOff>50800</xdr:colOff>
      <xdr:row>38</xdr:row>
      <xdr:rowOff>28194</xdr:rowOff>
    </xdr:to>
    <xdr:cxnSp macro="">
      <xdr:nvCxnSpPr>
        <xdr:cNvPr id="595" name="直線コネクタ 594"/>
        <xdr:cNvCxnSpPr/>
      </xdr:nvCxnSpPr>
      <xdr:spPr>
        <a:xfrm flipV="1">
          <a:off x="19545300" y="65341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xdr:rowOff>
    </xdr:from>
    <xdr:to>
      <xdr:col>98</xdr:col>
      <xdr:colOff>38100</xdr:colOff>
      <xdr:row>38</xdr:row>
      <xdr:rowOff>101854</xdr:rowOff>
    </xdr:to>
    <xdr:sp macro="" textlink="">
      <xdr:nvSpPr>
        <xdr:cNvPr id="596" name="楕円 595"/>
        <xdr:cNvSpPr/>
      </xdr:nvSpPr>
      <xdr:spPr>
        <a:xfrm>
          <a:off x="18605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28194</xdr:rowOff>
    </xdr:from>
    <xdr:to>
      <xdr:col>102</xdr:col>
      <xdr:colOff>114300</xdr:colOff>
      <xdr:row>38</xdr:row>
      <xdr:rowOff>51054</xdr:rowOff>
    </xdr:to>
    <xdr:cxnSp macro="">
      <xdr:nvCxnSpPr>
        <xdr:cNvPr id="597" name="直線コネクタ 596"/>
        <xdr:cNvCxnSpPr/>
      </xdr:nvCxnSpPr>
      <xdr:spPr>
        <a:xfrm flipV="1">
          <a:off x="18656300" y="65432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98" name="n_1aveValue【認定こども園・幼稚園・保育所】&#10;一人当たり面積"/>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99" name="n_2aveValue【認定こども園・幼稚園・保育所】&#10;一人当たり面積"/>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600" name="n_3ave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601" name="n_4aveValue【認定こども園・幼稚園・保育所】&#10;一人当たり面積"/>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93235</xdr:rowOff>
    </xdr:from>
    <xdr:ext cx="469744" cy="259045"/>
    <xdr:sp macro="" textlink="">
      <xdr:nvSpPr>
        <xdr:cNvPr id="602" name="n_1main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86377</xdr:rowOff>
    </xdr:from>
    <xdr:ext cx="469744" cy="259045"/>
    <xdr:sp macro="" textlink="">
      <xdr:nvSpPr>
        <xdr:cNvPr id="603" name="n_2mainValue【認定こども園・幼稚園・保育所】&#10;一人当たり面積"/>
        <xdr:cNvSpPr txBox="1"/>
      </xdr:nvSpPr>
      <xdr:spPr>
        <a:xfrm>
          <a:off x="20199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604" name="n_3main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118381</xdr:rowOff>
    </xdr:from>
    <xdr:ext cx="469744" cy="259045"/>
    <xdr:sp macro="" textlink="">
      <xdr:nvSpPr>
        <xdr:cNvPr id="605" name="n_4mainValue【認定こども園・幼稚園・保育所】&#10;一人当たり面積"/>
        <xdr:cNvSpPr txBox="1"/>
      </xdr:nvSpPr>
      <xdr:spPr>
        <a:xfrm>
          <a:off x="18421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35"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637" name="フローチャート: 判断 636"/>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38" name="フローチャート: 判断 637"/>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639" name="フローチャート: 判断 63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40" name="フローチャート: 判断 639"/>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145415</xdr:rowOff>
    </xdr:from>
    <xdr:to>
      <xdr:col>85</xdr:col>
      <xdr:colOff>177800</xdr:colOff>
      <xdr:row>58</xdr:row>
      <xdr:rowOff>75565</xdr:rowOff>
    </xdr:to>
    <xdr:sp macro="" textlink="">
      <xdr:nvSpPr>
        <xdr:cNvPr id="646" name="楕円 645"/>
        <xdr:cNvSpPr/>
      </xdr:nvSpPr>
      <xdr:spPr>
        <a:xfrm>
          <a:off x="16268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168292</xdr:rowOff>
    </xdr:from>
    <xdr:ext cx="405111" cy="259045"/>
    <xdr:sp macro="" textlink="">
      <xdr:nvSpPr>
        <xdr:cNvPr id="647" name="【学校施設】&#10;有形固定資産減価償却率該当値テキスト"/>
        <xdr:cNvSpPr txBox="1"/>
      </xdr:nvSpPr>
      <xdr:spPr>
        <a:xfrm>
          <a:off x="16357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648" name="楕円 647"/>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24765</xdr:rowOff>
    </xdr:to>
    <xdr:cxnSp macro="">
      <xdr:nvCxnSpPr>
        <xdr:cNvPr id="649" name="直線コネクタ 648"/>
        <xdr:cNvCxnSpPr/>
      </xdr:nvCxnSpPr>
      <xdr:spPr>
        <a:xfrm>
          <a:off x="15481300" y="99402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46355</xdr:rowOff>
    </xdr:from>
    <xdr:to>
      <xdr:col>76</xdr:col>
      <xdr:colOff>165100</xdr:colOff>
      <xdr:row>58</xdr:row>
      <xdr:rowOff>147955</xdr:rowOff>
    </xdr:to>
    <xdr:sp macro="" textlink="">
      <xdr:nvSpPr>
        <xdr:cNvPr id="650" name="楕円 649"/>
        <xdr:cNvSpPr/>
      </xdr:nvSpPr>
      <xdr:spPr>
        <a:xfrm>
          <a:off x="1454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167640</xdr:rowOff>
    </xdr:from>
    <xdr:to>
      <xdr:col>81</xdr:col>
      <xdr:colOff>50800</xdr:colOff>
      <xdr:row>58</xdr:row>
      <xdr:rowOff>97155</xdr:rowOff>
    </xdr:to>
    <xdr:cxnSp macro="">
      <xdr:nvCxnSpPr>
        <xdr:cNvPr id="651" name="直線コネクタ 650"/>
        <xdr:cNvCxnSpPr/>
      </xdr:nvCxnSpPr>
      <xdr:spPr>
        <a:xfrm flipV="1">
          <a:off x="14592300" y="99402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xdr:rowOff>
    </xdr:from>
    <xdr:to>
      <xdr:col>72</xdr:col>
      <xdr:colOff>38100</xdr:colOff>
      <xdr:row>58</xdr:row>
      <xdr:rowOff>113665</xdr:rowOff>
    </xdr:to>
    <xdr:sp macro="" textlink="">
      <xdr:nvSpPr>
        <xdr:cNvPr id="652" name="楕円 651"/>
        <xdr:cNvSpPr/>
      </xdr:nvSpPr>
      <xdr:spPr>
        <a:xfrm>
          <a:off x="13652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62865</xdr:rowOff>
    </xdr:from>
    <xdr:to>
      <xdr:col>76</xdr:col>
      <xdr:colOff>114300</xdr:colOff>
      <xdr:row>58</xdr:row>
      <xdr:rowOff>97155</xdr:rowOff>
    </xdr:to>
    <xdr:cxnSp macro="">
      <xdr:nvCxnSpPr>
        <xdr:cNvPr id="653" name="直線コネクタ 652"/>
        <xdr:cNvCxnSpPr/>
      </xdr:nvCxnSpPr>
      <xdr:spPr>
        <a:xfrm>
          <a:off x="13703300" y="100069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164465</xdr:rowOff>
    </xdr:from>
    <xdr:to>
      <xdr:col>67</xdr:col>
      <xdr:colOff>101600</xdr:colOff>
      <xdr:row>58</xdr:row>
      <xdr:rowOff>94615</xdr:rowOff>
    </xdr:to>
    <xdr:sp macro="" textlink="">
      <xdr:nvSpPr>
        <xdr:cNvPr id="654" name="楕円 653"/>
        <xdr:cNvSpPr/>
      </xdr:nvSpPr>
      <xdr:spPr>
        <a:xfrm>
          <a:off x="12763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43815</xdr:rowOff>
    </xdr:from>
    <xdr:to>
      <xdr:col>71</xdr:col>
      <xdr:colOff>177800</xdr:colOff>
      <xdr:row>58</xdr:row>
      <xdr:rowOff>62865</xdr:rowOff>
    </xdr:to>
    <xdr:cxnSp macro="">
      <xdr:nvCxnSpPr>
        <xdr:cNvPr id="655" name="直線コネクタ 654"/>
        <xdr:cNvCxnSpPr/>
      </xdr:nvCxnSpPr>
      <xdr:spPr>
        <a:xfrm>
          <a:off x="12814300" y="99879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656" name="n_1aveValue【学校施設】&#10;有形固定資産減価償却率"/>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57" name="n_2aveValue【学校施設】&#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658"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659" name="n_4ave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660" name="n_1mainValue【学校施設】&#10;有形固定資産減価償却率"/>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661" name="n_2mainValue【学校施設】&#10;有形固定資産減価償却率"/>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130192</xdr:rowOff>
    </xdr:from>
    <xdr:ext cx="405111" cy="259045"/>
    <xdr:sp macro="" textlink="">
      <xdr:nvSpPr>
        <xdr:cNvPr id="662" name="n_3mainValue【学校施設】&#10;有形固定資産減価償却率"/>
        <xdr:cNvSpPr txBox="1"/>
      </xdr:nvSpPr>
      <xdr:spPr>
        <a:xfrm>
          <a:off x="13500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111142</xdr:rowOff>
    </xdr:from>
    <xdr:ext cx="405111" cy="259045"/>
    <xdr:sp macro="" textlink="">
      <xdr:nvSpPr>
        <xdr:cNvPr id="663" name="n_4mainValue【学校施設】&#10;有形固定資産減価償却率"/>
        <xdr:cNvSpPr txBox="1"/>
      </xdr:nvSpPr>
      <xdr:spPr>
        <a:xfrm>
          <a:off x="12611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694" name="フローチャート: 判断 693"/>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695" name="フローチャート: 判断 694"/>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96" name="フローチャート: 判断 695"/>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97" name="フローチャート: 判断 696"/>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xdr:rowOff>
    </xdr:from>
    <xdr:to>
      <xdr:col>116</xdr:col>
      <xdr:colOff>114300</xdr:colOff>
      <xdr:row>63</xdr:row>
      <xdr:rowOff>109855</xdr:rowOff>
    </xdr:to>
    <xdr:sp macro="" textlink="">
      <xdr:nvSpPr>
        <xdr:cNvPr id="703" name="楕円 702"/>
        <xdr:cNvSpPr/>
      </xdr:nvSpPr>
      <xdr:spPr>
        <a:xfrm>
          <a:off x="22110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94632</xdr:rowOff>
    </xdr:from>
    <xdr:ext cx="469744" cy="259045"/>
    <xdr:sp macro="" textlink="">
      <xdr:nvSpPr>
        <xdr:cNvPr id="704" name="【学校施設】&#10;一人当たり面積該当値テキスト"/>
        <xdr:cNvSpPr txBox="1"/>
      </xdr:nvSpPr>
      <xdr:spPr>
        <a:xfrm>
          <a:off x="22199600" y="107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11430</xdr:rowOff>
    </xdr:from>
    <xdr:to>
      <xdr:col>112</xdr:col>
      <xdr:colOff>38100</xdr:colOff>
      <xdr:row>63</xdr:row>
      <xdr:rowOff>113030</xdr:rowOff>
    </xdr:to>
    <xdr:sp macro="" textlink="">
      <xdr:nvSpPr>
        <xdr:cNvPr id="705" name="楕円 704"/>
        <xdr:cNvSpPr/>
      </xdr:nvSpPr>
      <xdr:spPr>
        <a:xfrm>
          <a:off x="21272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59055</xdr:rowOff>
    </xdr:from>
    <xdr:to>
      <xdr:col>116</xdr:col>
      <xdr:colOff>63500</xdr:colOff>
      <xdr:row>63</xdr:row>
      <xdr:rowOff>62230</xdr:rowOff>
    </xdr:to>
    <xdr:cxnSp macro="">
      <xdr:nvCxnSpPr>
        <xdr:cNvPr id="706" name="直線コネクタ 705"/>
        <xdr:cNvCxnSpPr/>
      </xdr:nvCxnSpPr>
      <xdr:spPr>
        <a:xfrm flipV="1">
          <a:off x="21323300" y="1086040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20701</xdr:rowOff>
    </xdr:from>
    <xdr:to>
      <xdr:col>107</xdr:col>
      <xdr:colOff>101600</xdr:colOff>
      <xdr:row>63</xdr:row>
      <xdr:rowOff>122301</xdr:rowOff>
    </xdr:to>
    <xdr:sp macro="" textlink="">
      <xdr:nvSpPr>
        <xdr:cNvPr id="707" name="楕円 706"/>
        <xdr:cNvSpPr/>
      </xdr:nvSpPr>
      <xdr:spPr>
        <a:xfrm>
          <a:off x="20383500" y="108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62230</xdr:rowOff>
    </xdr:from>
    <xdr:to>
      <xdr:col>111</xdr:col>
      <xdr:colOff>177800</xdr:colOff>
      <xdr:row>63</xdr:row>
      <xdr:rowOff>71501</xdr:rowOff>
    </xdr:to>
    <xdr:cxnSp macro="">
      <xdr:nvCxnSpPr>
        <xdr:cNvPr id="708" name="直線コネクタ 707"/>
        <xdr:cNvCxnSpPr/>
      </xdr:nvCxnSpPr>
      <xdr:spPr>
        <a:xfrm flipV="1">
          <a:off x="20434300" y="10863580"/>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22987</xdr:rowOff>
    </xdr:from>
    <xdr:to>
      <xdr:col>102</xdr:col>
      <xdr:colOff>165100</xdr:colOff>
      <xdr:row>63</xdr:row>
      <xdr:rowOff>124587</xdr:rowOff>
    </xdr:to>
    <xdr:sp macro="" textlink="">
      <xdr:nvSpPr>
        <xdr:cNvPr id="709" name="楕円 708"/>
        <xdr:cNvSpPr/>
      </xdr:nvSpPr>
      <xdr:spPr>
        <a:xfrm>
          <a:off x="19494500" y="108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71501</xdr:rowOff>
    </xdr:from>
    <xdr:to>
      <xdr:col>107</xdr:col>
      <xdr:colOff>50800</xdr:colOff>
      <xdr:row>63</xdr:row>
      <xdr:rowOff>73787</xdr:rowOff>
    </xdr:to>
    <xdr:cxnSp macro="">
      <xdr:nvCxnSpPr>
        <xdr:cNvPr id="710" name="直線コネクタ 709"/>
        <xdr:cNvCxnSpPr/>
      </xdr:nvCxnSpPr>
      <xdr:spPr>
        <a:xfrm flipV="1">
          <a:off x="19545300" y="1087285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21971</xdr:rowOff>
    </xdr:from>
    <xdr:to>
      <xdr:col>98</xdr:col>
      <xdr:colOff>38100</xdr:colOff>
      <xdr:row>63</xdr:row>
      <xdr:rowOff>123571</xdr:rowOff>
    </xdr:to>
    <xdr:sp macro="" textlink="">
      <xdr:nvSpPr>
        <xdr:cNvPr id="711" name="楕円 710"/>
        <xdr:cNvSpPr/>
      </xdr:nvSpPr>
      <xdr:spPr>
        <a:xfrm>
          <a:off x="18605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72771</xdr:rowOff>
    </xdr:from>
    <xdr:to>
      <xdr:col>102</xdr:col>
      <xdr:colOff>114300</xdr:colOff>
      <xdr:row>63</xdr:row>
      <xdr:rowOff>73787</xdr:rowOff>
    </xdr:to>
    <xdr:cxnSp macro="">
      <xdr:nvCxnSpPr>
        <xdr:cNvPr id="712" name="直線コネクタ 711"/>
        <xdr:cNvCxnSpPr/>
      </xdr:nvCxnSpPr>
      <xdr:spPr>
        <a:xfrm>
          <a:off x="18656300" y="1087412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104284</xdr:rowOff>
    </xdr:from>
    <xdr:ext cx="469744" cy="259045"/>
    <xdr:sp macro="" textlink="">
      <xdr:nvSpPr>
        <xdr:cNvPr id="713" name="n_1aveValue【学校施設】&#10;一人当たり面積"/>
        <xdr:cNvSpPr txBox="1"/>
      </xdr:nvSpPr>
      <xdr:spPr>
        <a:xfrm>
          <a:off x="21075727" y="1056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109872</xdr:rowOff>
    </xdr:from>
    <xdr:ext cx="469744" cy="259045"/>
    <xdr:sp macro="" textlink="">
      <xdr:nvSpPr>
        <xdr:cNvPr id="714" name="n_2aveValue【学校施設】&#10;一人当たり面積"/>
        <xdr:cNvSpPr txBox="1"/>
      </xdr:nvSpPr>
      <xdr:spPr>
        <a:xfrm>
          <a:off x="20199427" y="105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112666</xdr:rowOff>
    </xdr:from>
    <xdr:ext cx="469744" cy="259045"/>
    <xdr:sp macro="" textlink="">
      <xdr:nvSpPr>
        <xdr:cNvPr id="715" name="n_3aveValue【学校施設】&#10;一人当たり面積"/>
        <xdr:cNvSpPr txBox="1"/>
      </xdr:nvSpPr>
      <xdr:spPr>
        <a:xfrm>
          <a:off x="19310427" y="1057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116476</xdr:rowOff>
    </xdr:from>
    <xdr:ext cx="469744" cy="259045"/>
    <xdr:sp macro="" textlink="">
      <xdr:nvSpPr>
        <xdr:cNvPr id="716" name="n_4aveValue【学校施設】&#10;一人当たり面積"/>
        <xdr:cNvSpPr txBox="1"/>
      </xdr:nvSpPr>
      <xdr:spPr>
        <a:xfrm>
          <a:off x="18421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104157</xdr:rowOff>
    </xdr:from>
    <xdr:ext cx="469744" cy="259045"/>
    <xdr:sp macro="" textlink="">
      <xdr:nvSpPr>
        <xdr:cNvPr id="717" name="n_1mainValue【学校施設】&#10;一人当たり面積"/>
        <xdr:cNvSpPr txBox="1"/>
      </xdr:nvSpPr>
      <xdr:spPr>
        <a:xfrm>
          <a:off x="21075727"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113428</xdr:rowOff>
    </xdr:from>
    <xdr:ext cx="469744" cy="259045"/>
    <xdr:sp macro="" textlink="">
      <xdr:nvSpPr>
        <xdr:cNvPr id="718" name="n_2mainValue【学校施設】&#10;一人当たり面積"/>
        <xdr:cNvSpPr txBox="1"/>
      </xdr:nvSpPr>
      <xdr:spPr>
        <a:xfrm>
          <a:off x="20199427" y="1091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115714</xdr:rowOff>
    </xdr:from>
    <xdr:ext cx="469744" cy="259045"/>
    <xdr:sp macro="" textlink="">
      <xdr:nvSpPr>
        <xdr:cNvPr id="719" name="n_3mainValue【学校施設】&#10;一人当たり面積"/>
        <xdr:cNvSpPr txBox="1"/>
      </xdr:nvSpPr>
      <xdr:spPr>
        <a:xfrm>
          <a:off x="19310427" y="1091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114698</xdr:rowOff>
    </xdr:from>
    <xdr:ext cx="469744" cy="259045"/>
    <xdr:sp macro="" textlink="">
      <xdr:nvSpPr>
        <xdr:cNvPr id="720" name="n_4mainValue【学校施設】&#10;一人当たり面積"/>
        <xdr:cNvSpPr txBox="1"/>
      </xdr:nvSpPr>
      <xdr:spPr>
        <a:xfrm>
          <a:off x="18421427" y="1091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3" name="フローチャート: 判断 752"/>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754" name="フローチャート: 判断 753"/>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755" name="フローチャート: 判断 754"/>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756" name="フローチャート: 判断 755"/>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62" name="楕円 761"/>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763" name="【児童館】&#10;有形固定資産減価償却率該当値テキスト"/>
        <xdr:cNvSpPr txBox="1"/>
      </xdr:nvSpPr>
      <xdr:spPr>
        <a:xfrm>
          <a:off x="16357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764" name="楕円 763"/>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26670</xdr:rowOff>
    </xdr:to>
    <xdr:cxnSp macro="">
      <xdr:nvCxnSpPr>
        <xdr:cNvPr id="765" name="直線コネクタ 764"/>
        <xdr:cNvCxnSpPr/>
      </xdr:nvCxnSpPr>
      <xdr:spPr>
        <a:xfrm>
          <a:off x="15481300" y="14051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57513</xdr:rowOff>
    </xdr:from>
    <xdr:to>
      <xdr:col>76</xdr:col>
      <xdr:colOff>165100</xdr:colOff>
      <xdr:row>82</xdr:row>
      <xdr:rowOff>159113</xdr:rowOff>
    </xdr:to>
    <xdr:sp macro="" textlink="">
      <xdr:nvSpPr>
        <xdr:cNvPr id="766" name="楕円 765"/>
        <xdr:cNvSpPr/>
      </xdr:nvSpPr>
      <xdr:spPr>
        <a:xfrm>
          <a:off x="14541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108313</xdr:rowOff>
    </xdr:to>
    <xdr:cxnSp macro="">
      <xdr:nvCxnSpPr>
        <xdr:cNvPr id="767" name="直線コネクタ 766"/>
        <xdr:cNvCxnSpPr/>
      </xdr:nvCxnSpPr>
      <xdr:spPr>
        <a:xfrm flipV="1">
          <a:off x="14592300" y="14051280"/>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23223</xdr:rowOff>
    </xdr:from>
    <xdr:to>
      <xdr:col>72</xdr:col>
      <xdr:colOff>38100</xdr:colOff>
      <xdr:row>82</xdr:row>
      <xdr:rowOff>124823</xdr:rowOff>
    </xdr:to>
    <xdr:sp macro="" textlink="">
      <xdr:nvSpPr>
        <xdr:cNvPr id="768" name="楕円 767"/>
        <xdr:cNvSpPr/>
      </xdr:nvSpPr>
      <xdr:spPr>
        <a:xfrm>
          <a:off x="13652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74023</xdr:rowOff>
    </xdr:from>
    <xdr:to>
      <xdr:col>76</xdr:col>
      <xdr:colOff>114300</xdr:colOff>
      <xdr:row>82</xdr:row>
      <xdr:rowOff>108313</xdr:rowOff>
    </xdr:to>
    <xdr:cxnSp macro="">
      <xdr:nvCxnSpPr>
        <xdr:cNvPr id="769" name="直線コネクタ 768"/>
        <xdr:cNvCxnSpPr/>
      </xdr:nvCxnSpPr>
      <xdr:spPr>
        <a:xfrm>
          <a:off x="13703300" y="141329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770" name="楕円 769"/>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82</xdr:row>
      <xdr:rowOff>74023</xdr:rowOff>
    </xdr:to>
    <xdr:cxnSp macro="">
      <xdr:nvCxnSpPr>
        <xdr:cNvPr id="771" name="直線コネクタ 770"/>
        <xdr:cNvCxnSpPr/>
      </xdr:nvCxnSpPr>
      <xdr:spPr>
        <a:xfrm>
          <a:off x="12814300" y="1409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772" name="n_1aveValue【児童館】&#10;有形固定資産減価償却率"/>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122482</xdr:rowOff>
    </xdr:from>
    <xdr:ext cx="405111" cy="259045"/>
    <xdr:sp macro="" textlink="">
      <xdr:nvSpPr>
        <xdr:cNvPr id="773" name="n_2aveValue【児童館】&#10;有形固定資産減価償却率"/>
        <xdr:cNvSpPr txBox="1"/>
      </xdr:nvSpPr>
      <xdr:spPr>
        <a:xfrm>
          <a:off x="14389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774" name="n_3aveValue【児童館】&#10;有形固定資産減価償却率"/>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775" name="n_4aveValue【児童館】&#10;有形固定資産減価償却率"/>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59707</xdr:rowOff>
    </xdr:from>
    <xdr:ext cx="405111" cy="259045"/>
    <xdr:sp macro="" textlink="">
      <xdr:nvSpPr>
        <xdr:cNvPr id="776" name="n_1mainValue【児童館】&#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777" name="n_2mainValue【児童館】&#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141350</xdr:rowOff>
    </xdr:from>
    <xdr:ext cx="405111" cy="259045"/>
    <xdr:sp macro="" textlink="">
      <xdr:nvSpPr>
        <xdr:cNvPr id="778" name="n_3mainValue【児童館】&#10;有形固定資産減価償却率"/>
        <xdr:cNvSpPr txBox="1"/>
      </xdr:nvSpPr>
      <xdr:spPr>
        <a:xfrm>
          <a:off x="13500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105427</xdr:rowOff>
    </xdr:from>
    <xdr:ext cx="405111" cy="259045"/>
    <xdr:sp macro="" textlink="">
      <xdr:nvSpPr>
        <xdr:cNvPr id="779" name="n_4mainValue【児童館】&#10;有形固定資産減価償却率"/>
        <xdr:cNvSpPr txBox="1"/>
      </xdr:nvSpPr>
      <xdr:spPr>
        <a:xfrm>
          <a:off x="12611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806"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808" name="フローチャート: 判断 807"/>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809" name="フローチャート: 判断 808"/>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0" name="フローチャート: 判断 809"/>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811" name="フローチャート: 判断 810"/>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17" name="楕円 816"/>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129049</xdr:rowOff>
    </xdr:from>
    <xdr:ext cx="469744" cy="259045"/>
    <xdr:sp macro="" textlink="">
      <xdr:nvSpPr>
        <xdr:cNvPr id="818" name="【児童館】&#10;一人当たり面積該当値テキスト"/>
        <xdr:cNvSpPr txBox="1"/>
      </xdr:nvSpPr>
      <xdr:spPr>
        <a:xfrm>
          <a:off x="22199600" y="143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819" name="楕円 818"/>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820" name="直線コネクタ 819"/>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821" name="楕円 820"/>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22098</xdr:rowOff>
    </xdr:to>
    <xdr:cxnSp macro="">
      <xdr:nvCxnSpPr>
        <xdr:cNvPr id="822" name="直線コネクタ 821"/>
        <xdr:cNvCxnSpPr/>
      </xdr:nvCxnSpPr>
      <xdr:spPr>
        <a:xfrm flipV="1">
          <a:off x="20434300" y="14563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23" name="楕円 822"/>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26670</xdr:rowOff>
    </xdr:to>
    <xdr:cxnSp macro="">
      <xdr:nvCxnSpPr>
        <xdr:cNvPr id="824" name="直線コネクタ 823"/>
        <xdr:cNvCxnSpPr/>
      </xdr:nvCxnSpPr>
      <xdr:spPr>
        <a:xfrm flipV="1">
          <a:off x="19545300" y="1459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5" name="楕円 824"/>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826" name="直線コネクタ 825"/>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141749</xdr:rowOff>
    </xdr:from>
    <xdr:ext cx="469744" cy="259045"/>
    <xdr:sp macro="" textlink="">
      <xdr:nvSpPr>
        <xdr:cNvPr id="827" name="n_1aveValue【児童館】&#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828" name="n_2aveValue【児童館】&#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29" name="n_3ave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830" name="n_4aveValue【児童館】&#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57421</xdr:rowOff>
    </xdr:from>
    <xdr:ext cx="469744" cy="259045"/>
    <xdr:sp macro="" textlink="">
      <xdr:nvSpPr>
        <xdr:cNvPr id="831" name="n_1mainValue【児童館】&#10;一人当たり面積"/>
        <xdr:cNvSpPr txBox="1"/>
      </xdr:nvSpPr>
      <xdr:spPr>
        <a:xfrm>
          <a:off x="21075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2" name="n_2main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33" name="n_3main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34" name="n_4mainValue【児童館】&#10;一人当たり面積"/>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64"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875" name="楕円 874"/>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876" name="【公民館】&#10;有形固定資産減価償却率該当値テキスト"/>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877" name="楕円 876"/>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49530</xdr:rowOff>
    </xdr:to>
    <xdr:cxnSp macro="">
      <xdr:nvCxnSpPr>
        <xdr:cNvPr id="878" name="直線コネクタ 877"/>
        <xdr:cNvCxnSpPr/>
      </xdr:nvCxnSpPr>
      <xdr:spPr>
        <a:xfrm>
          <a:off x="15481300" y="181946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79" name="楕円 878"/>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xdr:rowOff>
    </xdr:from>
    <xdr:to>
      <xdr:col>81</xdr:col>
      <xdr:colOff>50800</xdr:colOff>
      <xdr:row>106</xdr:row>
      <xdr:rowOff>20955</xdr:rowOff>
    </xdr:to>
    <xdr:cxnSp macro="">
      <xdr:nvCxnSpPr>
        <xdr:cNvPr id="880" name="直線コネクタ 879"/>
        <xdr:cNvCxnSpPr/>
      </xdr:nvCxnSpPr>
      <xdr:spPr>
        <a:xfrm>
          <a:off x="14592300" y="18183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881" name="楕円 880"/>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9525</xdr:rowOff>
    </xdr:to>
    <xdr:cxnSp macro="">
      <xdr:nvCxnSpPr>
        <xdr:cNvPr id="882" name="直線コネクタ 881"/>
        <xdr:cNvCxnSpPr/>
      </xdr:nvCxnSpPr>
      <xdr:spPr>
        <a:xfrm>
          <a:off x="13703300" y="181584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4445</xdr:rowOff>
    </xdr:from>
    <xdr:to>
      <xdr:col>67</xdr:col>
      <xdr:colOff>101600</xdr:colOff>
      <xdr:row>106</xdr:row>
      <xdr:rowOff>106045</xdr:rowOff>
    </xdr:to>
    <xdr:sp macro="" textlink="">
      <xdr:nvSpPr>
        <xdr:cNvPr id="883" name="楕円 882"/>
        <xdr:cNvSpPr/>
      </xdr:nvSpPr>
      <xdr:spPr>
        <a:xfrm>
          <a:off x="12763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55245</xdr:rowOff>
    </xdr:to>
    <xdr:cxnSp macro="">
      <xdr:nvCxnSpPr>
        <xdr:cNvPr id="884" name="直線コネクタ 883"/>
        <xdr:cNvCxnSpPr/>
      </xdr:nvCxnSpPr>
      <xdr:spPr>
        <a:xfrm flipV="1">
          <a:off x="12814300" y="181584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62882</xdr:rowOff>
    </xdr:from>
    <xdr:ext cx="405111" cy="259045"/>
    <xdr:sp macro="" textlink="">
      <xdr:nvSpPr>
        <xdr:cNvPr id="889" name="n_1mainValue【公民館】&#10;有形固定資産減価償却率"/>
        <xdr:cNvSpPr txBox="1"/>
      </xdr:nvSpPr>
      <xdr:spPr>
        <a:xfrm>
          <a:off x="152660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90" name="n_2mainValue【公民館】&#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891" name="n_3mainValue【公民館】&#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97172</xdr:rowOff>
    </xdr:from>
    <xdr:ext cx="405111" cy="259045"/>
    <xdr:sp macro="" textlink="">
      <xdr:nvSpPr>
        <xdr:cNvPr id="892" name="n_4mainValue【公民館】&#10;有形固定資産減価償却率"/>
        <xdr:cNvSpPr txBox="1"/>
      </xdr:nvSpPr>
      <xdr:spPr>
        <a:xfrm>
          <a:off x="12611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919"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xdr:rowOff>
    </xdr:from>
    <xdr:to>
      <xdr:col>116</xdr:col>
      <xdr:colOff>114300</xdr:colOff>
      <xdr:row>106</xdr:row>
      <xdr:rowOff>101854</xdr:rowOff>
    </xdr:to>
    <xdr:sp macro="" textlink="">
      <xdr:nvSpPr>
        <xdr:cNvPr id="930" name="楕円 929"/>
        <xdr:cNvSpPr/>
      </xdr:nvSpPr>
      <xdr:spPr>
        <a:xfrm>
          <a:off x="221107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150131</xdr:rowOff>
    </xdr:from>
    <xdr:ext cx="469744" cy="259045"/>
    <xdr:sp macro="" textlink="">
      <xdr:nvSpPr>
        <xdr:cNvPr id="931" name="【公民館】&#10;一人当たり面積該当値テキスト"/>
        <xdr:cNvSpPr txBox="1"/>
      </xdr:nvSpPr>
      <xdr:spPr>
        <a:xfrm>
          <a:off x="22199600"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7113</xdr:rowOff>
    </xdr:from>
    <xdr:to>
      <xdr:col>112</xdr:col>
      <xdr:colOff>38100</xdr:colOff>
      <xdr:row>106</xdr:row>
      <xdr:rowOff>108713</xdr:rowOff>
    </xdr:to>
    <xdr:sp macro="" textlink="">
      <xdr:nvSpPr>
        <xdr:cNvPr id="932" name="楕円 931"/>
        <xdr:cNvSpPr/>
      </xdr:nvSpPr>
      <xdr:spPr>
        <a:xfrm>
          <a:off x="2127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51054</xdr:rowOff>
    </xdr:from>
    <xdr:to>
      <xdr:col>116</xdr:col>
      <xdr:colOff>63500</xdr:colOff>
      <xdr:row>106</xdr:row>
      <xdr:rowOff>57913</xdr:rowOff>
    </xdr:to>
    <xdr:cxnSp macro="">
      <xdr:nvCxnSpPr>
        <xdr:cNvPr id="933" name="直線コネクタ 932"/>
        <xdr:cNvCxnSpPr/>
      </xdr:nvCxnSpPr>
      <xdr:spPr>
        <a:xfrm flipV="1">
          <a:off x="21323300" y="1822475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144272</xdr:rowOff>
    </xdr:from>
    <xdr:to>
      <xdr:col>107</xdr:col>
      <xdr:colOff>101600</xdr:colOff>
      <xdr:row>106</xdr:row>
      <xdr:rowOff>74422</xdr:rowOff>
    </xdr:to>
    <xdr:sp macro="" textlink="">
      <xdr:nvSpPr>
        <xdr:cNvPr id="934" name="楕円 933"/>
        <xdr:cNvSpPr/>
      </xdr:nvSpPr>
      <xdr:spPr>
        <a:xfrm>
          <a:off x="20383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23622</xdr:rowOff>
    </xdr:from>
    <xdr:to>
      <xdr:col>111</xdr:col>
      <xdr:colOff>177800</xdr:colOff>
      <xdr:row>106</xdr:row>
      <xdr:rowOff>57913</xdr:rowOff>
    </xdr:to>
    <xdr:cxnSp macro="">
      <xdr:nvCxnSpPr>
        <xdr:cNvPr id="935" name="直線コネクタ 934"/>
        <xdr:cNvCxnSpPr/>
      </xdr:nvCxnSpPr>
      <xdr:spPr>
        <a:xfrm>
          <a:off x="20434300" y="1819732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148844</xdr:rowOff>
    </xdr:from>
    <xdr:to>
      <xdr:col>102</xdr:col>
      <xdr:colOff>165100</xdr:colOff>
      <xdr:row>106</xdr:row>
      <xdr:rowOff>78994</xdr:rowOff>
    </xdr:to>
    <xdr:sp macro="" textlink="">
      <xdr:nvSpPr>
        <xdr:cNvPr id="936" name="楕円 935"/>
        <xdr:cNvSpPr/>
      </xdr:nvSpPr>
      <xdr:spPr>
        <a:xfrm>
          <a:off x="19494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23622</xdr:rowOff>
    </xdr:from>
    <xdr:to>
      <xdr:col>107</xdr:col>
      <xdr:colOff>50800</xdr:colOff>
      <xdr:row>106</xdr:row>
      <xdr:rowOff>28194</xdr:rowOff>
    </xdr:to>
    <xdr:cxnSp macro="">
      <xdr:nvCxnSpPr>
        <xdr:cNvPr id="937" name="直線コネクタ 936"/>
        <xdr:cNvCxnSpPr/>
      </xdr:nvCxnSpPr>
      <xdr:spPr>
        <a:xfrm flipV="1">
          <a:off x="19545300" y="181973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38" name="楕円 937"/>
        <xdr:cNvSpPr/>
      </xdr:nvSpPr>
      <xdr:spPr>
        <a:xfrm>
          <a:off x="18605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28194</xdr:rowOff>
    </xdr:from>
    <xdr:to>
      <xdr:col>102</xdr:col>
      <xdr:colOff>114300</xdr:colOff>
      <xdr:row>106</xdr:row>
      <xdr:rowOff>35052</xdr:rowOff>
    </xdr:to>
    <xdr:cxnSp macro="">
      <xdr:nvCxnSpPr>
        <xdr:cNvPr id="939" name="直線コネクタ 938"/>
        <xdr:cNvCxnSpPr/>
      </xdr:nvCxnSpPr>
      <xdr:spPr>
        <a:xfrm flipV="1">
          <a:off x="18656300" y="182018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125240</xdr:rowOff>
    </xdr:from>
    <xdr:ext cx="469744" cy="259045"/>
    <xdr:sp macro="" textlink="">
      <xdr:nvSpPr>
        <xdr:cNvPr id="944" name="n_1mainValue【公民館】&#10;一人当たり面積"/>
        <xdr:cNvSpPr txBox="1"/>
      </xdr:nvSpPr>
      <xdr:spPr>
        <a:xfrm>
          <a:off x="21075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90949</xdr:rowOff>
    </xdr:from>
    <xdr:ext cx="469744" cy="259045"/>
    <xdr:sp macro="" textlink="">
      <xdr:nvSpPr>
        <xdr:cNvPr id="945" name="n_2mainValue【公民館】&#10;一人当たり面積"/>
        <xdr:cNvSpPr txBox="1"/>
      </xdr:nvSpPr>
      <xdr:spPr>
        <a:xfrm>
          <a:off x="20199427"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95521</xdr:rowOff>
    </xdr:from>
    <xdr:ext cx="469744" cy="259045"/>
    <xdr:sp macro="" textlink="">
      <xdr:nvSpPr>
        <xdr:cNvPr id="946" name="n_3mainValue【公民館】&#10;一人当たり面積"/>
        <xdr:cNvSpPr txBox="1"/>
      </xdr:nvSpPr>
      <xdr:spPr>
        <a:xfrm>
          <a:off x="19310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7" name="n_4mainValue【公民館】&#10;一人当たり面積"/>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港湾・漁港については、脇元漁港海岸高潮対策工事を実施したことにより、有形固定資産減価償却率が低下した。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認定こども園・幼稚園・保育所、学校施設については、少子化の影響により施設の統廃合を進めたため、類似団体平均を大きく下回っている。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民館については、大部分の施設が昭和５０年前後に建てられたものであるため、施設の老朽化が進んでいるが、今後、公共施設等総合管理計画や個別施設計画に基づき、老朽化対策に取り組んでいくことと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道路、橋りょう・トンネルについては、定期点検結果に基づき計画を策定し、修繕等を実施しているが、大規模な更新は予定されていないため、今後も緩やかに有形固定資産減価償却率は上昇していく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7" name="直線コネクタ 76"/>
        <xdr:cNvCxnSpPr/>
      </xdr:nvCxnSpPr>
      <xdr:spPr>
        <a:xfrm>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29" name="楕円 128"/>
        <xdr:cNvSpPr/>
      </xdr:nvSpPr>
      <xdr:spPr>
        <a:xfrm>
          <a:off x="10426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30" name="【図書館】&#10;一人当たり面積該当値テキスト"/>
        <xdr:cNvSpPr txBox="1"/>
      </xdr:nvSpPr>
      <xdr:spPr>
        <a:xfrm>
          <a:off x="10515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31" name="楕円 130"/>
        <xdr:cNvSpPr/>
      </xdr:nvSpPr>
      <xdr:spPr>
        <a:xfrm>
          <a:off x="9588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51054</xdr:rowOff>
    </xdr:to>
    <xdr:cxnSp macro="">
      <xdr:nvCxnSpPr>
        <xdr:cNvPr id="132" name="直線コネクタ 131"/>
        <xdr:cNvCxnSpPr/>
      </xdr:nvCxnSpPr>
      <xdr:spPr>
        <a:xfrm>
          <a:off x="9639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xdr:rowOff>
    </xdr:from>
    <xdr:to>
      <xdr:col>46</xdr:col>
      <xdr:colOff>38100</xdr:colOff>
      <xdr:row>41</xdr:row>
      <xdr:rowOff>101854</xdr:rowOff>
    </xdr:to>
    <xdr:sp macro="" textlink="">
      <xdr:nvSpPr>
        <xdr:cNvPr id="133" name="楕円 132"/>
        <xdr:cNvSpPr/>
      </xdr:nvSpPr>
      <xdr:spPr>
        <a:xfrm>
          <a:off x="8699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51054</xdr:rowOff>
    </xdr:from>
    <xdr:to>
      <xdr:col>50</xdr:col>
      <xdr:colOff>114300</xdr:colOff>
      <xdr:row>41</xdr:row>
      <xdr:rowOff>51054</xdr:rowOff>
    </xdr:to>
    <xdr:cxnSp macro="">
      <xdr:nvCxnSpPr>
        <xdr:cNvPr id="134" name="直線コネクタ 133"/>
        <xdr:cNvCxnSpPr/>
      </xdr:nvCxnSpPr>
      <xdr:spPr>
        <a:xfrm>
          <a:off x="8750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xdr:rowOff>
    </xdr:from>
    <xdr:to>
      <xdr:col>41</xdr:col>
      <xdr:colOff>101600</xdr:colOff>
      <xdr:row>41</xdr:row>
      <xdr:rowOff>101854</xdr:rowOff>
    </xdr:to>
    <xdr:sp macro="" textlink="">
      <xdr:nvSpPr>
        <xdr:cNvPr id="135" name="楕円 134"/>
        <xdr:cNvSpPr/>
      </xdr:nvSpPr>
      <xdr:spPr>
        <a:xfrm>
          <a:off x="7810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51054</xdr:rowOff>
    </xdr:from>
    <xdr:to>
      <xdr:col>45</xdr:col>
      <xdr:colOff>177800</xdr:colOff>
      <xdr:row>41</xdr:row>
      <xdr:rowOff>51054</xdr:rowOff>
    </xdr:to>
    <xdr:cxnSp macro="">
      <xdr:nvCxnSpPr>
        <xdr:cNvPr id="136" name="直線コネクタ 135"/>
        <xdr:cNvCxnSpPr/>
      </xdr:nvCxnSpPr>
      <xdr:spPr>
        <a:xfrm>
          <a:off x="7861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xdr:rowOff>
    </xdr:from>
    <xdr:to>
      <xdr:col>36</xdr:col>
      <xdr:colOff>165100</xdr:colOff>
      <xdr:row>41</xdr:row>
      <xdr:rowOff>101854</xdr:rowOff>
    </xdr:to>
    <xdr:sp macro="" textlink="">
      <xdr:nvSpPr>
        <xdr:cNvPr id="137" name="楕円 136"/>
        <xdr:cNvSpPr/>
      </xdr:nvSpPr>
      <xdr:spPr>
        <a:xfrm>
          <a:off x="6921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51054</xdr:rowOff>
    </xdr:from>
    <xdr:to>
      <xdr:col>41</xdr:col>
      <xdr:colOff>50800</xdr:colOff>
      <xdr:row>41</xdr:row>
      <xdr:rowOff>51054</xdr:rowOff>
    </xdr:to>
    <xdr:cxnSp macro="">
      <xdr:nvCxnSpPr>
        <xdr:cNvPr id="138" name="直線コネクタ 137"/>
        <xdr:cNvCxnSpPr/>
      </xdr:nvCxnSpPr>
      <xdr:spPr>
        <a:xfrm>
          <a:off x="6972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104665</xdr:rowOff>
    </xdr:from>
    <xdr:ext cx="469744" cy="259045"/>
    <xdr:sp macro="" textlink="">
      <xdr:nvSpPr>
        <xdr:cNvPr id="139" name="n_1aveValue【図書館】&#10;一人当たり面積"/>
        <xdr:cNvSpPr txBox="1"/>
      </xdr:nvSpPr>
      <xdr:spPr>
        <a:xfrm>
          <a:off x="9391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0" name="n_2aveValue【図書館】&#10;一人当たり面積"/>
        <xdr:cNvSpPr txBox="1"/>
      </xdr:nvSpPr>
      <xdr:spPr>
        <a:xfrm>
          <a:off x="8515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2" name="n_4aveValue【図書館】&#10;一人当たり面積"/>
        <xdr:cNvSpPr txBox="1"/>
      </xdr:nvSpPr>
      <xdr:spPr>
        <a:xfrm>
          <a:off x="6737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43" name="n_1mainValue【図書館】&#10;一人当たり面積"/>
        <xdr:cNvSpPr txBox="1"/>
      </xdr:nvSpPr>
      <xdr:spPr>
        <a:xfrm>
          <a:off x="9391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44" name="n_2mainValue【図書館】&#10;一人当たり面積"/>
        <xdr:cNvSpPr txBox="1"/>
      </xdr:nvSpPr>
      <xdr:spPr>
        <a:xfrm>
          <a:off x="8515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92981</xdr:rowOff>
    </xdr:from>
    <xdr:ext cx="469744" cy="259045"/>
    <xdr:sp macro="" textlink="">
      <xdr:nvSpPr>
        <xdr:cNvPr id="145" name="n_3mainValue【図書館】&#10;一人当たり面積"/>
        <xdr:cNvSpPr txBox="1"/>
      </xdr:nvSpPr>
      <xdr:spPr>
        <a:xfrm>
          <a:off x="7626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92981</xdr:rowOff>
    </xdr:from>
    <xdr:ext cx="469744" cy="259045"/>
    <xdr:sp macro="" textlink="">
      <xdr:nvSpPr>
        <xdr:cNvPr id="146" name="n_4mainValue【図書館】&#10;一人当たり面積"/>
        <xdr:cNvSpPr txBox="1"/>
      </xdr:nvSpPr>
      <xdr:spPr>
        <a:xfrm>
          <a:off x="6737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87" name="楕円 186"/>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48277</xdr:rowOff>
    </xdr:from>
    <xdr:ext cx="405111" cy="259045"/>
    <xdr:sp macro="" textlink="">
      <xdr:nvSpPr>
        <xdr:cNvPr id="188" name="【体育館・プール】&#10;有形固定資産減価償却率該当値テキスト"/>
        <xdr:cNvSpPr txBox="1"/>
      </xdr:nvSpPr>
      <xdr:spPr>
        <a:xfrm>
          <a:off x="4673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89" name="楕円 188"/>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76200</xdr:rowOff>
    </xdr:to>
    <xdr:cxnSp macro="">
      <xdr:nvCxnSpPr>
        <xdr:cNvPr id="190" name="直線コネクタ 189"/>
        <xdr:cNvCxnSpPr/>
      </xdr:nvCxnSpPr>
      <xdr:spPr>
        <a:xfrm>
          <a:off x="3797300" y="101479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1" name="楕円 190"/>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62</xdr:row>
      <xdr:rowOff>0</xdr:rowOff>
    </xdr:to>
    <xdr:cxnSp macro="">
      <xdr:nvCxnSpPr>
        <xdr:cNvPr id="192" name="直線コネクタ 191"/>
        <xdr:cNvCxnSpPr/>
      </xdr:nvCxnSpPr>
      <xdr:spPr>
        <a:xfrm flipV="1">
          <a:off x="2908300" y="10147935"/>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93" name="楕円 192"/>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62</xdr:row>
      <xdr:rowOff>0</xdr:rowOff>
    </xdr:to>
    <xdr:cxnSp macro="">
      <xdr:nvCxnSpPr>
        <xdr:cNvPr id="194" name="直線コネクタ 193"/>
        <xdr:cNvCxnSpPr/>
      </xdr:nvCxnSpPr>
      <xdr:spPr>
        <a:xfrm>
          <a:off x="2019300" y="10589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5" name="楕円 194"/>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62</xdr:row>
      <xdr:rowOff>38100</xdr:rowOff>
    </xdr:to>
    <xdr:cxnSp macro="">
      <xdr:nvCxnSpPr>
        <xdr:cNvPr id="196" name="直線コネクタ 195"/>
        <xdr:cNvCxnSpPr/>
      </xdr:nvCxnSpPr>
      <xdr:spPr>
        <a:xfrm flipV="1">
          <a:off x="1130300" y="105898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0"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201" name="n_1mainValue【体育館・プール】&#10;有形固定資産減価償却率"/>
        <xdr:cNvSpPr txBox="1"/>
      </xdr:nvSpPr>
      <xdr:spPr>
        <a:xfrm>
          <a:off x="3582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2" name="n_2mainValue【体育館・プー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203" name="n_3mainValue【体育館・プール】&#10;有形固定資産減価償却率"/>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4" name="n_4mainValue【体育館・プール】&#10;有形固定資産減価償却率"/>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53594</xdr:rowOff>
    </xdr:from>
    <xdr:to>
      <xdr:col>55</xdr:col>
      <xdr:colOff>50800</xdr:colOff>
      <xdr:row>63</xdr:row>
      <xdr:rowOff>155194</xdr:rowOff>
    </xdr:to>
    <xdr:sp macro="" textlink="">
      <xdr:nvSpPr>
        <xdr:cNvPr id="244" name="楕円 243"/>
        <xdr:cNvSpPr/>
      </xdr:nvSpPr>
      <xdr:spPr>
        <a:xfrm>
          <a:off x="104267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32021</xdr:rowOff>
    </xdr:from>
    <xdr:ext cx="469744" cy="259045"/>
    <xdr:sp macro="" textlink="">
      <xdr:nvSpPr>
        <xdr:cNvPr id="245" name="【体育館・プール】&#10;一人当たり面積該当値テキスト"/>
        <xdr:cNvSpPr txBox="1"/>
      </xdr:nvSpPr>
      <xdr:spPr>
        <a:xfrm>
          <a:off x="10515600" y="1083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246" name="楕円 245"/>
        <xdr:cNvSpPr/>
      </xdr:nvSpPr>
      <xdr:spPr>
        <a:xfrm>
          <a:off x="958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104394</xdr:rowOff>
    </xdr:from>
    <xdr:to>
      <xdr:col>55</xdr:col>
      <xdr:colOff>0</xdr:colOff>
      <xdr:row>63</xdr:row>
      <xdr:rowOff>106680</xdr:rowOff>
    </xdr:to>
    <xdr:cxnSp macro="">
      <xdr:nvCxnSpPr>
        <xdr:cNvPr id="247" name="直線コネクタ 246"/>
        <xdr:cNvCxnSpPr/>
      </xdr:nvCxnSpPr>
      <xdr:spPr>
        <a:xfrm flipV="1">
          <a:off x="9639300" y="109057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48" name="楕円 247"/>
        <xdr:cNvSpPr/>
      </xdr:nvSpPr>
      <xdr:spPr>
        <a:xfrm>
          <a:off x="8699500" y="10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106680</xdr:rowOff>
    </xdr:from>
    <xdr:to>
      <xdr:col>50</xdr:col>
      <xdr:colOff>114300</xdr:colOff>
      <xdr:row>63</xdr:row>
      <xdr:rowOff>115824</xdr:rowOff>
    </xdr:to>
    <xdr:cxnSp macro="">
      <xdr:nvCxnSpPr>
        <xdr:cNvPr id="249" name="直線コネクタ 248"/>
        <xdr:cNvCxnSpPr/>
      </xdr:nvCxnSpPr>
      <xdr:spPr>
        <a:xfrm flipV="1">
          <a:off x="8750300" y="10908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66548</xdr:rowOff>
    </xdr:from>
    <xdr:to>
      <xdr:col>41</xdr:col>
      <xdr:colOff>101600</xdr:colOff>
      <xdr:row>63</xdr:row>
      <xdr:rowOff>168148</xdr:rowOff>
    </xdr:to>
    <xdr:sp macro="" textlink="">
      <xdr:nvSpPr>
        <xdr:cNvPr id="250" name="楕円 249"/>
        <xdr:cNvSpPr/>
      </xdr:nvSpPr>
      <xdr:spPr>
        <a:xfrm>
          <a:off x="7810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115824</xdr:rowOff>
    </xdr:from>
    <xdr:to>
      <xdr:col>45</xdr:col>
      <xdr:colOff>177800</xdr:colOff>
      <xdr:row>63</xdr:row>
      <xdr:rowOff>117348</xdr:rowOff>
    </xdr:to>
    <xdr:cxnSp macro="">
      <xdr:nvCxnSpPr>
        <xdr:cNvPr id="251" name="直線コネクタ 250"/>
        <xdr:cNvCxnSpPr/>
      </xdr:nvCxnSpPr>
      <xdr:spPr>
        <a:xfrm flipV="1">
          <a:off x="7861300" y="10917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68834</xdr:rowOff>
    </xdr:from>
    <xdr:to>
      <xdr:col>36</xdr:col>
      <xdr:colOff>165100</xdr:colOff>
      <xdr:row>63</xdr:row>
      <xdr:rowOff>170434</xdr:rowOff>
    </xdr:to>
    <xdr:sp macro="" textlink="">
      <xdr:nvSpPr>
        <xdr:cNvPr id="252" name="楕円 251"/>
        <xdr:cNvSpPr/>
      </xdr:nvSpPr>
      <xdr:spPr>
        <a:xfrm>
          <a:off x="69215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117348</xdr:rowOff>
    </xdr:from>
    <xdr:to>
      <xdr:col>41</xdr:col>
      <xdr:colOff>50800</xdr:colOff>
      <xdr:row>63</xdr:row>
      <xdr:rowOff>119634</xdr:rowOff>
    </xdr:to>
    <xdr:cxnSp macro="">
      <xdr:nvCxnSpPr>
        <xdr:cNvPr id="253" name="直線コネクタ 252"/>
        <xdr:cNvCxnSpPr/>
      </xdr:nvCxnSpPr>
      <xdr:spPr>
        <a:xfrm flipV="1">
          <a:off x="6972300" y="109186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1033</xdr:rowOff>
    </xdr:from>
    <xdr:ext cx="469744" cy="259045"/>
    <xdr:sp macro="" textlink="">
      <xdr:nvSpPr>
        <xdr:cNvPr id="254" name="n_1aveValue【体育館・プール】&#10;一人当たり面積"/>
        <xdr:cNvSpPr txBox="1"/>
      </xdr:nvSpPr>
      <xdr:spPr>
        <a:xfrm>
          <a:off x="9391727"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55" name="n_2aveValue【体育館・プール】&#10;一人当たり面積"/>
        <xdr:cNvSpPr txBox="1"/>
      </xdr:nvSpPr>
      <xdr:spPr>
        <a:xfrm>
          <a:off x="85154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140479</xdr:rowOff>
    </xdr:from>
    <xdr:ext cx="469744" cy="259045"/>
    <xdr:sp macro="" textlink="">
      <xdr:nvSpPr>
        <xdr:cNvPr id="256" name="n_3aveValue【体育館・プール】&#10;一人当たり面積"/>
        <xdr:cNvSpPr txBox="1"/>
      </xdr:nvSpPr>
      <xdr:spPr>
        <a:xfrm>
          <a:off x="7626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13225</xdr:rowOff>
    </xdr:from>
    <xdr:ext cx="469744" cy="259045"/>
    <xdr:sp macro="" textlink="">
      <xdr:nvSpPr>
        <xdr:cNvPr id="257" name="n_4aveValue【体育館・プール】&#10;一人当たり面積"/>
        <xdr:cNvSpPr txBox="1"/>
      </xdr:nvSpPr>
      <xdr:spPr>
        <a:xfrm>
          <a:off x="6737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148607</xdr:rowOff>
    </xdr:from>
    <xdr:ext cx="469744" cy="259045"/>
    <xdr:sp macro="" textlink="">
      <xdr:nvSpPr>
        <xdr:cNvPr id="258" name="n_1mainValue【体育館・プール】&#10;一人当たり面積"/>
        <xdr:cNvSpPr txBox="1"/>
      </xdr:nvSpPr>
      <xdr:spPr>
        <a:xfrm>
          <a:off x="9391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9" name="n_2main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159275</xdr:rowOff>
    </xdr:from>
    <xdr:ext cx="469744" cy="259045"/>
    <xdr:sp macro="" textlink="">
      <xdr:nvSpPr>
        <xdr:cNvPr id="260" name="n_3mainValue【体育館・プール】&#10;一人当たり面積"/>
        <xdr:cNvSpPr txBox="1"/>
      </xdr:nvSpPr>
      <xdr:spPr>
        <a:xfrm>
          <a:off x="7626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161561</xdr:rowOff>
    </xdr:from>
    <xdr:ext cx="469744" cy="259045"/>
    <xdr:sp macro="" textlink="">
      <xdr:nvSpPr>
        <xdr:cNvPr id="261" name="n_4mainValue【体育館・プール】&#10;一人当たり面積"/>
        <xdr:cNvSpPr txBox="1"/>
      </xdr:nvSpPr>
      <xdr:spPr>
        <a:xfrm>
          <a:off x="6737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302" name="楕円 301"/>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70502</xdr:rowOff>
    </xdr:from>
    <xdr:ext cx="405111" cy="259045"/>
    <xdr:sp macro="" textlink="">
      <xdr:nvSpPr>
        <xdr:cNvPr id="303" name="【福祉施設】&#10;有形固定資産減価償却率該当値テキスト"/>
        <xdr:cNvSpPr txBox="1"/>
      </xdr:nvSpPr>
      <xdr:spPr>
        <a:xfrm>
          <a:off x="4673600"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304" name="楕円 303"/>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81</xdr:row>
      <xdr:rowOff>142875</xdr:rowOff>
    </xdr:to>
    <xdr:cxnSp macro="">
      <xdr:nvCxnSpPr>
        <xdr:cNvPr id="305" name="直線コネクタ 304"/>
        <xdr:cNvCxnSpPr/>
      </xdr:nvCxnSpPr>
      <xdr:spPr>
        <a:xfrm>
          <a:off x="3797300" y="139884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6" name="楕円 305"/>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100964</xdr:rowOff>
    </xdr:to>
    <xdr:cxnSp macro="">
      <xdr:nvCxnSpPr>
        <xdr:cNvPr id="307" name="直線コネクタ 306"/>
        <xdr:cNvCxnSpPr/>
      </xdr:nvCxnSpPr>
      <xdr:spPr>
        <a:xfrm>
          <a:off x="2908300" y="139484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308" name="楕円 307"/>
        <xdr:cNvSpPr/>
      </xdr:nvSpPr>
      <xdr:spPr>
        <a:xfrm>
          <a:off x="1968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60961</xdr:rowOff>
    </xdr:to>
    <xdr:cxnSp macro="">
      <xdr:nvCxnSpPr>
        <xdr:cNvPr id="309" name="直線コネクタ 308"/>
        <xdr:cNvCxnSpPr/>
      </xdr:nvCxnSpPr>
      <xdr:spPr>
        <a:xfrm>
          <a:off x="2019300" y="138893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27305</xdr:rowOff>
    </xdr:from>
    <xdr:to>
      <xdr:col>6</xdr:col>
      <xdr:colOff>38100</xdr:colOff>
      <xdr:row>80</xdr:row>
      <xdr:rowOff>128905</xdr:rowOff>
    </xdr:to>
    <xdr:sp macro="" textlink="">
      <xdr:nvSpPr>
        <xdr:cNvPr id="310" name="楕円 309"/>
        <xdr:cNvSpPr/>
      </xdr:nvSpPr>
      <xdr:spPr>
        <a:xfrm>
          <a:off x="1079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78105</xdr:rowOff>
    </xdr:from>
    <xdr:to>
      <xdr:col>10</xdr:col>
      <xdr:colOff>114300</xdr:colOff>
      <xdr:row>81</xdr:row>
      <xdr:rowOff>1905</xdr:rowOff>
    </xdr:to>
    <xdr:cxnSp macro="">
      <xdr:nvCxnSpPr>
        <xdr:cNvPr id="311" name="直線コネクタ 310"/>
        <xdr:cNvCxnSpPr/>
      </xdr:nvCxnSpPr>
      <xdr:spPr>
        <a:xfrm>
          <a:off x="1130300" y="1379410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2"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3"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4"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5"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168291</xdr:rowOff>
    </xdr:from>
    <xdr:ext cx="405111" cy="259045"/>
    <xdr:sp macro="" textlink="">
      <xdr:nvSpPr>
        <xdr:cNvPr id="316" name="n_1main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17" name="n_2mainValue【福祉施設】&#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318" name="n_3mainValue【福祉施設】&#10;有形固定資産減価償却率"/>
        <xdr:cNvSpPr txBox="1"/>
      </xdr:nvSpPr>
      <xdr:spPr>
        <a:xfrm>
          <a:off x="1816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145432</xdr:rowOff>
    </xdr:from>
    <xdr:ext cx="405111" cy="259045"/>
    <xdr:sp macro="" textlink="">
      <xdr:nvSpPr>
        <xdr:cNvPr id="319" name="n_4mainValue【福祉施設】&#10;有形固定資産減価償却率"/>
        <xdr:cNvSpPr txBox="1"/>
      </xdr:nvSpPr>
      <xdr:spPr>
        <a:xfrm>
          <a:off x="927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125831</xdr:rowOff>
    </xdr:from>
    <xdr:to>
      <xdr:col>55</xdr:col>
      <xdr:colOff>50800</xdr:colOff>
      <xdr:row>86</xdr:row>
      <xdr:rowOff>55981</xdr:rowOff>
    </xdr:to>
    <xdr:sp macro="" textlink="">
      <xdr:nvSpPr>
        <xdr:cNvPr id="357" name="楕円 356"/>
        <xdr:cNvSpPr/>
      </xdr:nvSpPr>
      <xdr:spPr>
        <a:xfrm>
          <a:off x="104267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126288</xdr:rowOff>
    </xdr:from>
    <xdr:to>
      <xdr:col>50</xdr:col>
      <xdr:colOff>165100</xdr:colOff>
      <xdr:row>86</xdr:row>
      <xdr:rowOff>56438</xdr:rowOff>
    </xdr:to>
    <xdr:sp macro="" textlink="">
      <xdr:nvSpPr>
        <xdr:cNvPr id="359" name="楕円 358"/>
        <xdr:cNvSpPr/>
      </xdr:nvSpPr>
      <xdr:spPr>
        <a:xfrm>
          <a:off x="9588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5181</xdr:rowOff>
    </xdr:from>
    <xdr:to>
      <xdr:col>55</xdr:col>
      <xdr:colOff>0</xdr:colOff>
      <xdr:row>86</xdr:row>
      <xdr:rowOff>5638</xdr:rowOff>
    </xdr:to>
    <xdr:cxnSp macro="">
      <xdr:nvCxnSpPr>
        <xdr:cNvPr id="360" name="直線コネクタ 359"/>
        <xdr:cNvCxnSpPr/>
      </xdr:nvCxnSpPr>
      <xdr:spPr>
        <a:xfrm flipV="1">
          <a:off x="9639300" y="1474988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361" name="楕円 360"/>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5638</xdr:rowOff>
    </xdr:from>
    <xdr:to>
      <xdr:col>50</xdr:col>
      <xdr:colOff>114300</xdr:colOff>
      <xdr:row>86</xdr:row>
      <xdr:rowOff>6096</xdr:rowOff>
    </xdr:to>
    <xdr:cxnSp macro="">
      <xdr:nvCxnSpPr>
        <xdr:cNvPr id="362" name="直線コネクタ 361"/>
        <xdr:cNvCxnSpPr/>
      </xdr:nvCxnSpPr>
      <xdr:spPr>
        <a:xfrm flipV="1">
          <a:off x="8750300" y="1475033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128575</xdr:rowOff>
    </xdr:from>
    <xdr:to>
      <xdr:col>41</xdr:col>
      <xdr:colOff>101600</xdr:colOff>
      <xdr:row>86</xdr:row>
      <xdr:rowOff>58725</xdr:rowOff>
    </xdr:to>
    <xdr:sp macro="" textlink="">
      <xdr:nvSpPr>
        <xdr:cNvPr id="363" name="楕円 362"/>
        <xdr:cNvSpPr/>
      </xdr:nvSpPr>
      <xdr:spPr>
        <a:xfrm>
          <a:off x="7810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xdr:rowOff>
    </xdr:from>
    <xdr:to>
      <xdr:col>45</xdr:col>
      <xdr:colOff>177800</xdr:colOff>
      <xdr:row>86</xdr:row>
      <xdr:rowOff>7925</xdr:rowOff>
    </xdr:to>
    <xdr:cxnSp macro="">
      <xdr:nvCxnSpPr>
        <xdr:cNvPr id="364" name="直線コネクタ 363"/>
        <xdr:cNvCxnSpPr/>
      </xdr:nvCxnSpPr>
      <xdr:spPr>
        <a:xfrm flipV="1">
          <a:off x="7861300" y="1475079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137261</xdr:rowOff>
    </xdr:from>
    <xdr:to>
      <xdr:col>36</xdr:col>
      <xdr:colOff>165100</xdr:colOff>
      <xdr:row>86</xdr:row>
      <xdr:rowOff>67411</xdr:rowOff>
    </xdr:to>
    <xdr:sp macro="" textlink="">
      <xdr:nvSpPr>
        <xdr:cNvPr id="365" name="楕円 364"/>
        <xdr:cNvSpPr/>
      </xdr:nvSpPr>
      <xdr:spPr>
        <a:xfrm>
          <a:off x="6921500" y="147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7925</xdr:rowOff>
    </xdr:from>
    <xdr:to>
      <xdr:col>41</xdr:col>
      <xdr:colOff>50800</xdr:colOff>
      <xdr:row>86</xdr:row>
      <xdr:rowOff>16611</xdr:rowOff>
    </xdr:to>
    <xdr:cxnSp macro="">
      <xdr:nvCxnSpPr>
        <xdr:cNvPr id="366" name="直線コネクタ 365"/>
        <xdr:cNvCxnSpPr/>
      </xdr:nvCxnSpPr>
      <xdr:spPr>
        <a:xfrm flipV="1">
          <a:off x="6972300" y="1475262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65194</xdr:rowOff>
    </xdr:from>
    <xdr:ext cx="469744" cy="259045"/>
    <xdr:sp macro="" textlink="">
      <xdr:nvSpPr>
        <xdr:cNvPr id="367" name="n_1aveValue【福祉施設】&#10;一人当たり面積"/>
        <xdr:cNvSpPr txBox="1"/>
      </xdr:nvSpPr>
      <xdr:spPr>
        <a:xfrm>
          <a:off x="9391727" y="144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66108</xdr:rowOff>
    </xdr:from>
    <xdr:ext cx="469744" cy="259045"/>
    <xdr:sp macro="" textlink="">
      <xdr:nvSpPr>
        <xdr:cNvPr id="368" name="n_2aveValue【福祉施設】&#10;一人当たり面積"/>
        <xdr:cNvSpPr txBox="1"/>
      </xdr:nvSpPr>
      <xdr:spPr>
        <a:xfrm>
          <a:off x="8515427" y="1446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67022</xdr:rowOff>
    </xdr:from>
    <xdr:ext cx="469744" cy="259045"/>
    <xdr:sp macro="" textlink="">
      <xdr:nvSpPr>
        <xdr:cNvPr id="369" name="n_3aveValue【福祉施設】&#10;一人当たり面積"/>
        <xdr:cNvSpPr txBox="1"/>
      </xdr:nvSpPr>
      <xdr:spPr>
        <a:xfrm>
          <a:off x="7626427" y="144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0" name="n_4aveValue【福祉施設】&#10;一人当たり面積"/>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47565</xdr:rowOff>
    </xdr:from>
    <xdr:ext cx="469744" cy="259045"/>
    <xdr:sp macro="" textlink="">
      <xdr:nvSpPr>
        <xdr:cNvPr id="371" name="n_1mainValue【福祉施設】&#10;一人当たり面積"/>
        <xdr:cNvSpPr txBox="1"/>
      </xdr:nvSpPr>
      <xdr:spPr>
        <a:xfrm>
          <a:off x="93917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372" name="n_2mainValue【福祉施設】&#10;一人当たり面積"/>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49852</xdr:rowOff>
    </xdr:from>
    <xdr:ext cx="469744" cy="259045"/>
    <xdr:sp macro="" textlink="">
      <xdr:nvSpPr>
        <xdr:cNvPr id="373" name="n_3mainValue【福祉施設】&#10;一人当たり面積"/>
        <xdr:cNvSpPr txBox="1"/>
      </xdr:nvSpPr>
      <xdr:spPr>
        <a:xfrm>
          <a:off x="76264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58538</xdr:rowOff>
    </xdr:from>
    <xdr:ext cx="469744" cy="259045"/>
    <xdr:sp macro="" textlink="">
      <xdr:nvSpPr>
        <xdr:cNvPr id="374" name="n_4mainValue【福祉施設】&#10;一人当たり面積"/>
        <xdr:cNvSpPr txBox="1"/>
      </xdr:nvSpPr>
      <xdr:spPr>
        <a:xfrm>
          <a:off x="6737427" y="1480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157662</xdr:rowOff>
    </xdr:from>
    <xdr:to>
      <xdr:col>24</xdr:col>
      <xdr:colOff>114300</xdr:colOff>
      <xdr:row>105</xdr:row>
      <xdr:rowOff>87812</xdr:rowOff>
    </xdr:to>
    <xdr:sp macro="" textlink="">
      <xdr:nvSpPr>
        <xdr:cNvPr id="416" name="楕円 415"/>
        <xdr:cNvSpPr/>
      </xdr:nvSpPr>
      <xdr:spPr>
        <a:xfrm>
          <a:off x="4584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136089</xdr:rowOff>
    </xdr:from>
    <xdr:ext cx="405111" cy="259045"/>
    <xdr:sp macro="" textlink="">
      <xdr:nvSpPr>
        <xdr:cNvPr id="417" name="【市民会館】&#10;有形固定資産減価償却率該当値テキスト"/>
        <xdr:cNvSpPr txBox="1"/>
      </xdr:nvSpPr>
      <xdr:spPr>
        <a:xfrm>
          <a:off x="4673600"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418" name="楕円 417"/>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4355</xdr:rowOff>
    </xdr:from>
    <xdr:to>
      <xdr:col>24</xdr:col>
      <xdr:colOff>63500</xdr:colOff>
      <xdr:row>105</xdr:row>
      <xdr:rowOff>37012</xdr:rowOff>
    </xdr:to>
    <xdr:cxnSp macro="">
      <xdr:nvCxnSpPr>
        <xdr:cNvPr id="419" name="直線コネクタ 418"/>
        <xdr:cNvCxnSpPr/>
      </xdr:nvCxnSpPr>
      <xdr:spPr>
        <a:xfrm>
          <a:off x="3797300" y="180066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92348</xdr:rowOff>
    </xdr:from>
    <xdr:to>
      <xdr:col>15</xdr:col>
      <xdr:colOff>101600</xdr:colOff>
      <xdr:row>105</xdr:row>
      <xdr:rowOff>22498</xdr:rowOff>
    </xdr:to>
    <xdr:sp macro="" textlink="">
      <xdr:nvSpPr>
        <xdr:cNvPr id="420" name="楕円 419"/>
        <xdr:cNvSpPr/>
      </xdr:nvSpPr>
      <xdr:spPr>
        <a:xfrm>
          <a:off x="2857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143148</xdr:rowOff>
    </xdr:from>
    <xdr:to>
      <xdr:col>19</xdr:col>
      <xdr:colOff>177800</xdr:colOff>
      <xdr:row>105</xdr:row>
      <xdr:rowOff>4355</xdr:rowOff>
    </xdr:to>
    <xdr:cxnSp macro="">
      <xdr:nvCxnSpPr>
        <xdr:cNvPr id="421" name="直線コネクタ 420"/>
        <xdr:cNvCxnSpPr/>
      </xdr:nvCxnSpPr>
      <xdr:spPr>
        <a:xfrm>
          <a:off x="2908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22" name="楕円 421"/>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143148</xdr:rowOff>
    </xdr:to>
    <xdr:cxnSp macro="">
      <xdr:nvCxnSpPr>
        <xdr:cNvPr id="423" name="直線コネクタ 422"/>
        <xdr:cNvCxnSpPr/>
      </xdr:nvCxnSpPr>
      <xdr:spPr>
        <a:xfrm>
          <a:off x="2019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27032</xdr:rowOff>
    </xdr:from>
    <xdr:to>
      <xdr:col>6</xdr:col>
      <xdr:colOff>38100</xdr:colOff>
      <xdr:row>104</xdr:row>
      <xdr:rowOff>128632</xdr:rowOff>
    </xdr:to>
    <xdr:sp macro="" textlink="">
      <xdr:nvSpPr>
        <xdr:cNvPr id="424" name="楕円 423"/>
        <xdr:cNvSpPr/>
      </xdr:nvSpPr>
      <xdr:spPr>
        <a:xfrm>
          <a:off x="1079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77832</xdr:rowOff>
    </xdr:from>
    <xdr:to>
      <xdr:col>10</xdr:col>
      <xdr:colOff>114300</xdr:colOff>
      <xdr:row>104</xdr:row>
      <xdr:rowOff>110489</xdr:rowOff>
    </xdr:to>
    <xdr:cxnSp macro="">
      <xdr:nvCxnSpPr>
        <xdr:cNvPr id="425" name="直線コネクタ 424"/>
        <xdr:cNvCxnSpPr/>
      </xdr:nvCxnSpPr>
      <xdr:spPr>
        <a:xfrm>
          <a:off x="1130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29"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430" name="n_1mainValue【市民会館】&#10;有形固定資産減価償却率"/>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31" name="n_2mainValue【市民会館】&#10;有形固定資産減価償却率"/>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32" name="n_3mainValue【市民会館】&#10;有形固定資産減価償却率"/>
        <xdr:cNvSpPr txBox="1"/>
      </xdr:nvSpPr>
      <xdr:spPr>
        <a:xfrm>
          <a:off x="1816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145159</xdr:rowOff>
    </xdr:from>
    <xdr:ext cx="405111" cy="259045"/>
    <xdr:sp macro="" textlink="">
      <xdr:nvSpPr>
        <xdr:cNvPr id="433" name="n_4mainValue【市民会館】&#10;有形固定資産減価償却率"/>
        <xdr:cNvSpPr txBox="1"/>
      </xdr:nvSpPr>
      <xdr:spPr>
        <a:xfrm>
          <a:off x="927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160274</xdr:rowOff>
    </xdr:from>
    <xdr:to>
      <xdr:col>55</xdr:col>
      <xdr:colOff>50800</xdr:colOff>
      <xdr:row>108</xdr:row>
      <xdr:rowOff>90424</xdr:rowOff>
    </xdr:to>
    <xdr:sp macro="" textlink="">
      <xdr:nvSpPr>
        <xdr:cNvPr id="471" name="楕円 470"/>
        <xdr:cNvSpPr/>
      </xdr:nvSpPr>
      <xdr:spPr>
        <a:xfrm>
          <a:off x="104267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161189</xdr:rowOff>
    </xdr:from>
    <xdr:to>
      <xdr:col>50</xdr:col>
      <xdr:colOff>165100</xdr:colOff>
      <xdr:row>108</xdr:row>
      <xdr:rowOff>91339</xdr:rowOff>
    </xdr:to>
    <xdr:sp macro="" textlink="">
      <xdr:nvSpPr>
        <xdr:cNvPr id="473" name="楕円 472"/>
        <xdr:cNvSpPr/>
      </xdr:nvSpPr>
      <xdr:spPr>
        <a:xfrm>
          <a:off x="9588500" y="18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39624</xdr:rowOff>
    </xdr:from>
    <xdr:to>
      <xdr:col>55</xdr:col>
      <xdr:colOff>0</xdr:colOff>
      <xdr:row>108</xdr:row>
      <xdr:rowOff>40539</xdr:rowOff>
    </xdr:to>
    <xdr:cxnSp macro="">
      <xdr:nvCxnSpPr>
        <xdr:cNvPr id="474" name="直線コネクタ 473"/>
        <xdr:cNvCxnSpPr/>
      </xdr:nvCxnSpPr>
      <xdr:spPr>
        <a:xfrm flipV="1">
          <a:off x="9639300" y="185562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161646</xdr:rowOff>
    </xdr:from>
    <xdr:to>
      <xdr:col>46</xdr:col>
      <xdr:colOff>38100</xdr:colOff>
      <xdr:row>108</xdr:row>
      <xdr:rowOff>91796</xdr:rowOff>
    </xdr:to>
    <xdr:sp macro="" textlink="">
      <xdr:nvSpPr>
        <xdr:cNvPr id="475" name="楕円 474"/>
        <xdr:cNvSpPr/>
      </xdr:nvSpPr>
      <xdr:spPr>
        <a:xfrm>
          <a:off x="8699500" y="185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40539</xdr:rowOff>
    </xdr:from>
    <xdr:to>
      <xdr:col>50</xdr:col>
      <xdr:colOff>114300</xdr:colOff>
      <xdr:row>108</xdr:row>
      <xdr:rowOff>40996</xdr:rowOff>
    </xdr:to>
    <xdr:cxnSp macro="">
      <xdr:nvCxnSpPr>
        <xdr:cNvPr id="476" name="直線コネクタ 475"/>
        <xdr:cNvCxnSpPr/>
      </xdr:nvCxnSpPr>
      <xdr:spPr>
        <a:xfrm flipV="1">
          <a:off x="8750300" y="18557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162103</xdr:rowOff>
    </xdr:from>
    <xdr:to>
      <xdr:col>41</xdr:col>
      <xdr:colOff>101600</xdr:colOff>
      <xdr:row>108</xdr:row>
      <xdr:rowOff>92253</xdr:rowOff>
    </xdr:to>
    <xdr:sp macro="" textlink="">
      <xdr:nvSpPr>
        <xdr:cNvPr id="477" name="楕円 476"/>
        <xdr:cNvSpPr/>
      </xdr:nvSpPr>
      <xdr:spPr>
        <a:xfrm>
          <a:off x="7810500" y="185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40996</xdr:rowOff>
    </xdr:from>
    <xdr:to>
      <xdr:col>45</xdr:col>
      <xdr:colOff>177800</xdr:colOff>
      <xdr:row>108</xdr:row>
      <xdr:rowOff>41453</xdr:rowOff>
    </xdr:to>
    <xdr:cxnSp macro="">
      <xdr:nvCxnSpPr>
        <xdr:cNvPr id="478" name="直線コネクタ 477"/>
        <xdr:cNvCxnSpPr/>
      </xdr:nvCxnSpPr>
      <xdr:spPr>
        <a:xfrm flipV="1">
          <a:off x="7861300" y="185575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162561</xdr:rowOff>
    </xdr:from>
    <xdr:to>
      <xdr:col>36</xdr:col>
      <xdr:colOff>165100</xdr:colOff>
      <xdr:row>108</xdr:row>
      <xdr:rowOff>92711</xdr:rowOff>
    </xdr:to>
    <xdr:sp macro="" textlink="">
      <xdr:nvSpPr>
        <xdr:cNvPr id="479" name="楕円 478"/>
        <xdr:cNvSpPr/>
      </xdr:nvSpPr>
      <xdr:spPr>
        <a:xfrm>
          <a:off x="692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41453</xdr:rowOff>
    </xdr:from>
    <xdr:to>
      <xdr:col>41</xdr:col>
      <xdr:colOff>50800</xdr:colOff>
      <xdr:row>108</xdr:row>
      <xdr:rowOff>41911</xdr:rowOff>
    </xdr:to>
    <xdr:cxnSp macro="">
      <xdr:nvCxnSpPr>
        <xdr:cNvPr id="480" name="直線コネクタ 479"/>
        <xdr:cNvCxnSpPr/>
      </xdr:nvCxnSpPr>
      <xdr:spPr>
        <a:xfrm flipV="1">
          <a:off x="6972300" y="1855805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81" name="n_1aveValue【市民会館】&#10;一人当たり面積"/>
        <xdr:cNvSpPr txBox="1"/>
      </xdr:nvSpPr>
      <xdr:spPr>
        <a:xfrm>
          <a:off x="9391727" y="182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82" name="n_2aveValue【市民会館】&#10;一人当たり面積"/>
        <xdr:cNvSpPr txBox="1"/>
      </xdr:nvSpPr>
      <xdr:spPr>
        <a:xfrm>
          <a:off x="8515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83" name="n_3aveValue【市民会館】&#10;一人当たり面積"/>
        <xdr:cNvSpPr txBox="1"/>
      </xdr:nvSpPr>
      <xdr:spPr>
        <a:xfrm>
          <a:off x="7626427" y="182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xdr:cNvSpPr txBox="1"/>
      </xdr:nvSpPr>
      <xdr:spPr>
        <a:xfrm>
          <a:off x="6737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82466</xdr:rowOff>
    </xdr:from>
    <xdr:ext cx="469744" cy="259045"/>
    <xdr:sp macro="" textlink="">
      <xdr:nvSpPr>
        <xdr:cNvPr id="485" name="n_1mainValue【市民会館】&#10;一人当たり面積"/>
        <xdr:cNvSpPr txBox="1"/>
      </xdr:nvSpPr>
      <xdr:spPr>
        <a:xfrm>
          <a:off x="9391727" y="185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82923</xdr:rowOff>
    </xdr:from>
    <xdr:ext cx="469744" cy="259045"/>
    <xdr:sp macro="" textlink="">
      <xdr:nvSpPr>
        <xdr:cNvPr id="486" name="n_2mainValue【市民会館】&#10;一人当たり面積"/>
        <xdr:cNvSpPr txBox="1"/>
      </xdr:nvSpPr>
      <xdr:spPr>
        <a:xfrm>
          <a:off x="8515427" y="185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83380</xdr:rowOff>
    </xdr:from>
    <xdr:ext cx="469744" cy="259045"/>
    <xdr:sp macro="" textlink="">
      <xdr:nvSpPr>
        <xdr:cNvPr id="487" name="n_3mainValue【市民会館】&#10;一人当たり面積"/>
        <xdr:cNvSpPr txBox="1"/>
      </xdr:nvSpPr>
      <xdr:spPr>
        <a:xfrm>
          <a:off x="7626427" y="1859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83838</xdr:rowOff>
    </xdr:from>
    <xdr:ext cx="469744" cy="259045"/>
    <xdr:sp macro="" textlink="">
      <xdr:nvSpPr>
        <xdr:cNvPr id="488" name="n_4mainValue【市民会館】&#10;一人当たり面積"/>
        <xdr:cNvSpPr txBox="1"/>
      </xdr:nvSpPr>
      <xdr:spPr>
        <a:xfrm>
          <a:off x="6737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xdr:rowOff>
    </xdr:from>
    <xdr:to>
      <xdr:col>85</xdr:col>
      <xdr:colOff>177800</xdr:colOff>
      <xdr:row>41</xdr:row>
      <xdr:rowOff>109038</xdr:rowOff>
    </xdr:to>
    <xdr:sp macro="" textlink="">
      <xdr:nvSpPr>
        <xdr:cNvPr id="530" name="楕円 529"/>
        <xdr:cNvSpPr/>
      </xdr:nvSpPr>
      <xdr:spPr>
        <a:xfrm>
          <a:off x="16268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157315</xdr:rowOff>
    </xdr:from>
    <xdr:ext cx="405111" cy="259045"/>
    <xdr:sp macro="" textlink="">
      <xdr:nvSpPr>
        <xdr:cNvPr id="531" name="【一般廃棄物処理施設】&#10;有形固定資産減価償却率該当値テキスト"/>
        <xdr:cNvSpPr txBox="1"/>
      </xdr:nvSpPr>
      <xdr:spPr>
        <a:xfrm>
          <a:off x="16357600"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160927</xdr:rowOff>
    </xdr:from>
    <xdr:to>
      <xdr:col>81</xdr:col>
      <xdr:colOff>101600</xdr:colOff>
      <xdr:row>41</xdr:row>
      <xdr:rowOff>91077</xdr:rowOff>
    </xdr:to>
    <xdr:sp macro="" textlink="">
      <xdr:nvSpPr>
        <xdr:cNvPr id="532" name="楕円 531"/>
        <xdr:cNvSpPr/>
      </xdr:nvSpPr>
      <xdr:spPr>
        <a:xfrm>
          <a:off x="15430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40277</xdr:rowOff>
    </xdr:from>
    <xdr:to>
      <xdr:col>85</xdr:col>
      <xdr:colOff>127000</xdr:colOff>
      <xdr:row>41</xdr:row>
      <xdr:rowOff>58238</xdr:rowOff>
    </xdr:to>
    <xdr:cxnSp macro="">
      <xdr:nvCxnSpPr>
        <xdr:cNvPr id="533" name="直線コネクタ 532"/>
        <xdr:cNvCxnSpPr/>
      </xdr:nvCxnSpPr>
      <xdr:spPr>
        <a:xfrm>
          <a:off x="15481300" y="706972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142966</xdr:rowOff>
    </xdr:from>
    <xdr:to>
      <xdr:col>76</xdr:col>
      <xdr:colOff>165100</xdr:colOff>
      <xdr:row>41</xdr:row>
      <xdr:rowOff>73116</xdr:rowOff>
    </xdr:to>
    <xdr:sp macro="" textlink="">
      <xdr:nvSpPr>
        <xdr:cNvPr id="534" name="楕円 533"/>
        <xdr:cNvSpPr/>
      </xdr:nvSpPr>
      <xdr:spPr>
        <a:xfrm>
          <a:off x="14541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22316</xdr:rowOff>
    </xdr:from>
    <xdr:to>
      <xdr:col>81</xdr:col>
      <xdr:colOff>50800</xdr:colOff>
      <xdr:row>41</xdr:row>
      <xdr:rowOff>40277</xdr:rowOff>
    </xdr:to>
    <xdr:cxnSp macro="">
      <xdr:nvCxnSpPr>
        <xdr:cNvPr id="535" name="直線コネクタ 534"/>
        <xdr:cNvCxnSpPr/>
      </xdr:nvCxnSpPr>
      <xdr:spPr>
        <a:xfrm>
          <a:off x="14592300" y="70517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536" name="楕円 535"/>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22316</xdr:rowOff>
    </xdr:to>
    <xdr:cxnSp macro="">
      <xdr:nvCxnSpPr>
        <xdr:cNvPr id="537" name="直線コネクタ 536"/>
        <xdr:cNvCxnSpPr/>
      </xdr:nvCxnSpPr>
      <xdr:spPr>
        <a:xfrm>
          <a:off x="13703300" y="70142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123372</xdr:rowOff>
    </xdr:from>
    <xdr:to>
      <xdr:col>67</xdr:col>
      <xdr:colOff>101600</xdr:colOff>
      <xdr:row>41</xdr:row>
      <xdr:rowOff>53522</xdr:rowOff>
    </xdr:to>
    <xdr:sp macro="" textlink="">
      <xdr:nvSpPr>
        <xdr:cNvPr id="538" name="楕円 537"/>
        <xdr:cNvSpPr/>
      </xdr:nvSpPr>
      <xdr:spPr>
        <a:xfrm>
          <a:off x="12763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2722</xdr:rowOff>
    </xdr:to>
    <xdr:cxnSp macro="">
      <xdr:nvCxnSpPr>
        <xdr:cNvPr id="539" name="直線コネクタ 538"/>
        <xdr:cNvCxnSpPr/>
      </xdr:nvCxnSpPr>
      <xdr:spPr>
        <a:xfrm flipV="1">
          <a:off x="12814300" y="70142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0"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1"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2"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82204</xdr:rowOff>
    </xdr:from>
    <xdr:ext cx="405111" cy="259045"/>
    <xdr:sp macro="" textlink="">
      <xdr:nvSpPr>
        <xdr:cNvPr id="544" name="n_1mainValue【一般廃棄物処理施設】&#10;有形固定資産減価償却率"/>
        <xdr:cNvSpPr txBox="1"/>
      </xdr:nvSpPr>
      <xdr:spPr>
        <a:xfrm>
          <a:off x="152660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64243</xdr:rowOff>
    </xdr:from>
    <xdr:ext cx="405111" cy="259045"/>
    <xdr:sp macro="" textlink="">
      <xdr:nvSpPr>
        <xdr:cNvPr id="545" name="n_2mainValue【一般廃棄物処理施設】&#10;有形固定資産減価償却率"/>
        <xdr:cNvSpPr txBox="1"/>
      </xdr:nvSpPr>
      <xdr:spPr>
        <a:xfrm>
          <a:off x="14389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546" name="n_3mainValue【一般廃棄物処理施設】&#10;有形固定資産減価償却率"/>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44649</xdr:rowOff>
    </xdr:from>
    <xdr:ext cx="405111" cy="259045"/>
    <xdr:sp macro="" textlink="">
      <xdr:nvSpPr>
        <xdr:cNvPr id="547" name="n_4mainValue【一般廃棄物処理施設】&#10;有形固定資産減価償却率"/>
        <xdr:cNvSpPr txBox="1"/>
      </xdr:nvSpPr>
      <xdr:spPr>
        <a:xfrm>
          <a:off x="12611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73644</xdr:rowOff>
    </xdr:from>
    <xdr:to>
      <xdr:col>116</xdr:col>
      <xdr:colOff>114300</xdr:colOff>
      <xdr:row>39</xdr:row>
      <xdr:rowOff>3794</xdr:rowOff>
    </xdr:to>
    <xdr:sp macro="" textlink="">
      <xdr:nvSpPr>
        <xdr:cNvPr id="589" name="楕円 588"/>
        <xdr:cNvSpPr/>
      </xdr:nvSpPr>
      <xdr:spPr>
        <a:xfrm>
          <a:off x="22110700" y="6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96521</xdr:rowOff>
    </xdr:from>
    <xdr:ext cx="599010" cy="259045"/>
    <xdr:sp macro="" textlink="">
      <xdr:nvSpPr>
        <xdr:cNvPr id="590" name="【一般廃棄物処理施設】&#10;一人当たり有形固定資産（償却資産）額該当値テキスト"/>
        <xdr:cNvSpPr txBox="1"/>
      </xdr:nvSpPr>
      <xdr:spPr>
        <a:xfrm>
          <a:off x="22199600" y="64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68456</xdr:rowOff>
    </xdr:from>
    <xdr:to>
      <xdr:col>112</xdr:col>
      <xdr:colOff>38100</xdr:colOff>
      <xdr:row>38</xdr:row>
      <xdr:rowOff>170056</xdr:rowOff>
    </xdr:to>
    <xdr:sp macro="" textlink="">
      <xdr:nvSpPr>
        <xdr:cNvPr id="591" name="楕円 590"/>
        <xdr:cNvSpPr/>
      </xdr:nvSpPr>
      <xdr:spPr>
        <a:xfrm>
          <a:off x="21272500" y="658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119256</xdr:rowOff>
    </xdr:from>
    <xdr:to>
      <xdr:col>116</xdr:col>
      <xdr:colOff>63500</xdr:colOff>
      <xdr:row>38</xdr:row>
      <xdr:rowOff>124444</xdr:rowOff>
    </xdr:to>
    <xdr:cxnSp macro="">
      <xdr:nvCxnSpPr>
        <xdr:cNvPr id="592" name="直線コネクタ 591"/>
        <xdr:cNvCxnSpPr/>
      </xdr:nvCxnSpPr>
      <xdr:spPr>
        <a:xfrm>
          <a:off x="21323300" y="6634356"/>
          <a:ext cx="8382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78220</xdr:rowOff>
    </xdr:from>
    <xdr:to>
      <xdr:col>107</xdr:col>
      <xdr:colOff>101600</xdr:colOff>
      <xdr:row>39</xdr:row>
      <xdr:rowOff>8370</xdr:rowOff>
    </xdr:to>
    <xdr:sp macro="" textlink="">
      <xdr:nvSpPr>
        <xdr:cNvPr id="593" name="楕円 592"/>
        <xdr:cNvSpPr/>
      </xdr:nvSpPr>
      <xdr:spPr>
        <a:xfrm>
          <a:off x="20383500" y="65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119256</xdr:rowOff>
    </xdr:from>
    <xdr:to>
      <xdr:col>111</xdr:col>
      <xdr:colOff>177800</xdr:colOff>
      <xdr:row>38</xdr:row>
      <xdr:rowOff>129020</xdr:rowOff>
    </xdr:to>
    <xdr:cxnSp macro="">
      <xdr:nvCxnSpPr>
        <xdr:cNvPr id="594" name="直線コネクタ 593"/>
        <xdr:cNvCxnSpPr/>
      </xdr:nvCxnSpPr>
      <xdr:spPr>
        <a:xfrm flipV="1">
          <a:off x="20434300" y="6634356"/>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96589</xdr:rowOff>
    </xdr:from>
    <xdr:to>
      <xdr:col>102</xdr:col>
      <xdr:colOff>165100</xdr:colOff>
      <xdr:row>39</xdr:row>
      <xdr:rowOff>26739</xdr:rowOff>
    </xdr:to>
    <xdr:sp macro="" textlink="">
      <xdr:nvSpPr>
        <xdr:cNvPr id="595" name="楕円 594"/>
        <xdr:cNvSpPr/>
      </xdr:nvSpPr>
      <xdr:spPr>
        <a:xfrm>
          <a:off x="19494500" y="66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129020</xdr:rowOff>
    </xdr:from>
    <xdr:to>
      <xdr:col>107</xdr:col>
      <xdr:colOff>50800</xdr:colOff>
      <xdr:row>38</xdr:row>
      <xdr:rowOff>147389</xdr:rowOff>
    </xdr:to>
    <xdr:cxnSp macro="">
      <xdr:nvCxnSpPr>
        <xdr:cNvPr id="596" name="直線コネクタ 595"/>
        <xdr:cNvCxnSpPr/>
      </xdr:nvCxnSpPr>
      <xdr:spPr>
        <a:xfrm flipV="1">
          <a:off x="19545300" y="6644120"/>
          <a:ext cx="8890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142835</xdr:rowOff>
    </xdr:from>
    <xdr:to>
      <xdr:col>98</xdr:col>
      <xdr:colOff>38100</xdr:colOff>
      <xdr:row>39</xdr:row>
      <xdr:rowOff>72985</xdr:rowOff>
    </xdr:to>
    <xdr:sp macro="" textlink="">
      <xdr:nvSpPr>
        <xdr:cNvPr id="597" name="楕円 596"/>
        <xdr:cNvSpPr/>
      </xdr:nvSpPr>
      <xdr:spPr>
        <a:xfrm>
          <a:off x="18605500" y="66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147389</xdr:rowOff>
    </xdr:from>
    <xdr:to>
      <xdr:col>102</xdr:col>
      <xdr:colOff>114300</xdr:colOff>
      <xdr:row>39</xdr:row>
      <xdr:rowOff>22185</xdr:rowOff>
    </xdr:to>
    <xdr:cxnSp macro="">
      <xdr:nvCxnSpPr>
        <xdr:cNvPr id="598" name="直線コネクタ 597"/>
        <xdr:cNvCxnSpPr/>
      </xdr:nvCxnSpPr>
      <xdr:spPr>
        <a:xfrm flipV="1">
          <a:off x="18656300" y="6662489"/>
          <a:ext cx="8890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4885</xdr:rowOff>
    </xdr:from>
    <xdr:ext cx="534377" cy="259045"/>
    <xdr:sp macro="" textlink="">
      <xdr:nvSpPr>
        <xdr:cNvPr id="599" name="n_1aveValue【一般廃棄物処理施設】&#10;一人当たり有形固定資産（償却資産）額"/>
        <xdr:cNvSpPr txBox="1"/>
      </xdr:nvSpPr>
      <xdr:spPr>
        <a:xfrm>
          <a:off x="21043411" y="7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168827</xdr:rowOff>
    </xdr:from>
    <xdr:ext cx="534377" cy="259045"/>
    <xdr:sp macro="" textlink="">
      <xdr:nvSpPr>
        <xdr:cNvPr id="600" name="n_2aveValue【一般廃棄物処理施設】&#10;一人当たり有形固定資産（償却資産）額"/>
        <xdr:cNvSpPr txBox="1"/>
      </xdr:nvSpPr>
      <xdr:spPr>
        <a:xfrm>
          <a:off x="20167111" y="70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19623</xdr:rowOff>
    </xdr:from>
    <xdr:ext cx="534377" cy="259045"/>
    <xdr:sp macro="" textlink="">
      <xdr:nvSpPr>
        <xdr:cNvPr id="601" name="n_3aveValue【一般廃棄物処理施設】&#10;一人当たり有形固定資産（償却資産）額"/>
        <xdr:cNvSpPr txBox="1"/>
      </xdr:nvSpPr>
      <xdr:spPr>
        <a:xfrm>
          <a:off x="19278111" y="70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38330</xdr:rowOff>
    </xdr:from>
    <xdr:ext cx="534377" cy="259045"/>
    <xdr:sp macro="" textlink="">
      <xdr:nvSpPr>
        <xdr:cNvPr id="602" name="n_4aveValue【一般廃棄物処理施設】&#10;一人当たり有形固定資産（償却資産）額"/>
        <xdr:cNvSpPr txBox="1"/>
      </xdr:nvSpPr>
      <xdr:spPr>
        <a:xfrm>
          <a:off x="18389111" y="7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15132</xdr:rowOff>
    </xdr:from>
    <xdr:ext cx="599010" cy="259045"/>
    <xdr:sp macro="" textlink="">
      <xdr:nvSpPr>
        <xdr:cNvPr id="603" name="n_1mainValue【一般廃棄物処理施設】&#10;一人当たり有形固定資産（償却資産）額"/>
        <xdr:cNvSpPr txBox="1"/>
      </xdr:nvSpPr>
      <xdr:spPr>
        <a:xfrm>
          <a:off x="21011095" y="635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24897</xdr:rowOff>
    </xdr:from>
    <xdr:ext cx="599010" cy="259045"/>
    <xdr:sp macro="" textlink="">
      <xdr:nvSpPr>
        <xdr:cNvPr id="604" name="n_2mainValue【一般廃棄物処理施設】&#10;一人当たり有形固定資産（償却資産）額"/>
        <xdr:cNvSpPr txBox="1"/>
      </xdr:nvSpPr>
      <xdr:spPr>
        <a:xfrm>
          <a:off x="20134795" y="636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43266</xdr:rowOff>
    </xdr:from>
    <xdr:ext cx="599010" cy="259045"/>
    <xdr:sp macro="" textlink="">
      <xdr:nvSpPr>
        <xdr:cNvPr id="605" name="n_3mainValue【一般廃棄物処理施設】&#10;一人当たり有形固定資産（償却資産）額"/>
        <xdr:cNvSpPr txBox="1"/>
      </xdr:nvSpPr>
      <xdr:spPr>
        <a:xfrm>
          <a:off x="19245795" y="638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89512</xdr:rowOff>
    </xdr:from>
    <xdr:ext cx="599010" cy="259045"/>
    <xdr:sp macro="" textlink="">
      <xdr:nvSpPr>
        <xdr:cNvPr id="606" name="n_4mainValue【一般廃棄物処理施設】&#10;一人当たり有形固定資産（償却資産）額"/>
        <xdr:cNvSpPr txBox="1"/>
      </xdr:nvSpPr>
      <xdr:spPr>
        <a:xfrm>
          <a:off x="18356795" y="643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648" name="楕円 647"/>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27231</xdr:rowOff>
    </xdr:from>
    <xdr:ext cx="405111" cy="259045"/>
    <xdr:sp macro="" textlink="">
      <xdr:nvSpPr>
        <xdr:cNvPr id="649" name="【保健センター・保健所】&#10;有形固定資産減価償却率該当値テキスト"/>
        <xdr:cNvSpPr txBox="1"/>
      </xdr:nvSpPr>
      <xdr:spPr>
        <a:xfrm>
          <a:off x="16357600"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xdr:rowOff>
    </xdr:from>
    <xdr:to>
      <xdr:col>81</xdr:col>
      <xdr:colOff>101600</xdr:colOff>
      <xdr:row>60</xdr:row>
      <xdr:rowOff>117747</xdr:rowOff>
    </xdr:to>
    <xdr:sp macro="" textlink="">
      <xdr:nvSpPr>
        <xdr:cNvPr id="650" name="楕円 649"/>
        <xdr:cNvSpPr/>
      </xdr:nvSpPr>
      <xdr:spPr>
        <a:xfrm>
          <a:off x="15430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66947</xdr:rowOff>
    </xdr:from>
    <xdr:to>
      <xdr:col>85</xdr:col>
      <xdr:colOff>127000</xdr:colOff>
      <xdr:row>60</xdr:row>
      <xdr:rowOff>99604</xdr:rowOff>
    </xdr:to>
    <xdr:cxnSp macro="">
      <xdr:nvCxnSpPr>
        <xdr:cNvPr id="651" name="直線コネクタ 650"/>
        <xdr:cNvCxnSpPr/>
      </xdr:nvCxnSpPr>
      <xdr:spPr>
        <a:xfrm>
          <a:off x="15481300" y="103539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52" name="楕円 651"/>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66947</xdr:rowOff>
    </xdr:to>
    <xdr:cxnSp macro="">
      <xdr:nvCxnSpPr>
        <xdr:cNvPr id="653" name="直線コネクタ 652"/>
        <xdr:cNvCxnSpPr/>
      </xdr:nvCxnSpPr>
      <xdr:spPr>
        <a:xfrm>
          <a:off x="14592300" y="1032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122283</xdr:rowOff>
    </xdr:from>
    <xdr:to>
      <xdr:col>72</xdr:col>
      <xdr:colOff>38100</xdr:colOff>
      <xdr:row>60</xdr:row>
      <xdr:rowOff>52433</xdr:rowOff>
    </xdr:to>
    <xdr:sp macro="" textlink="">
      <xdr:nvSpPr>
        <xdr:cNvPr id="654" name="楕円 653"/>
        <xdr:cNvSpPr/>
      </xdr:nvSpPr>
      <xdr:spPr>
        <a:xfrm>
          <a:off x="13652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1633</xdr:rowOff>
    </xdr:from>
    <xdr:to>
      <xdr:col>76</xdr:col>
      <xdr:colOff>114300</xdr:colOff>
      <xdr:row>60</xdr:row>
      <xdr:rowOff>34290</xdr:rowOff>
    </xdr:to>
    <xdr:cxnSp macro="">
      <xdr:nvCxnSpPr>
        <xdr:cNvPr id="655" name="直線コネクタ 654"/>
        <xdr:cNvCxnSpPr/>
      </xdr:nvCxnSpPr>
      <xdr:spPr>
        <a:xfrm>
          <a:off x="13703300" y="1028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89626</xdr:rowOff>
    </xdr:from>
    <xdr:to>
      <xdr:col>67</xdr:col>
      <xdr:colOff>101600</xdr:colOff>
      <xdr:row>60</xdr:row>
      <xdr:rowOff>19776</xdr:rowOff>
    </xdr:to>
    <xdr:sp macro="" textlink="">
      <xdr:nvSpPr>
        <xdr:cNvPr id="656" name="楕円 655"/>
        <xdr:cNvSpPr/>
      </xdr:nvSpPr>
      <xdr:spPr>
        <a:xfrm>
          <a:off x="12763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140426</xdr:rowOff>
    </xdr:from>
    <xdr:to>
      <xdr:col>71</xdr:col>
      <xdr:colOff>177800</xdr:colOff>
      <xdr:row>60</xdr:row>
      <xdr:rowOff>1633</xdr:rowOff>
    </xdr:to>
    <xdr:cxnSp macro="">
      <xdr:nvCxnSpPr>
        <xdr:cNvPr id="657" name="直線コネクタ 656"/>
        <xdr:cNvCxnSpPr/>
      </xdr:nvCxnSpPr>
      <xdr:spPr>
        <a:xfrm>
          <a:off x="12814300" y="102559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108874</xdr:rowOff>
    </xdr:from>
    <xdr:ext cx="405111" cy="259045"/>
    <xdr:sp macro="" textlink="">
      <xdr:nvSpPr>
        <xdr:cNvPr id="662" name="n_1mainValue【保健センター・保健所】&#10;有形固定資産減価償却率"/>
        <xdr:cNvSpPr txBox="1"/>
      </xdr:nvSpPr>
      <xdr:spPr>
        <a:xfrm>
          <a:off x="152660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663" name="n_2mainValue【保健センター・保健所】&#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664" name="n_3mainValue【保健センター・保健所】&#10;有形固定資産減価償却率"/>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10903</xdr:rowOff>
    </xdr:from>
    <xdr:ext cx="405111" cy="259045"/>
    <xdr:sp macro="" textlink="">
      <xdr:nvSpPr>
        <xdr:cNvPr id="665" name="n_4mainValue【保健センター・保健所】&#10;有形固定資産減価償却率"/>
        <xdr:cNvSpPr txBox="1"/>
      </xdr:nvSpPr>
      <xdr:spPr>
        <a:xfrm>
          <a:off x="12611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05" name="楕円 704"/>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706" name="【保健センター・保健所】&#10;一人当たり面積該当値テキスト"/>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707" name="楕円 706"/>
        <xdr:cNvSpPr/>
      </xdr:nvSpPr>
      <xdr:spPr>
        <a:xfrm>
          <a:off x="2127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53340</xdr:rowOff>
    </xdr:to>
    <xdr:cxnSp macro="">
      <xdr:nvCxnSpPr>
        <xdr:cNvPr id="708" name="直線コネクタ 707"/>
        <xdr:cNvCxnSpPr/>
      </xdr:nvCxnSpPr>
      <xdr:spPr>
        <a:xfrm flipV="1">
          <a:off x="21323300" y="1085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09" name="楕円 708"/>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57150</xdr:rowOff>
    </xdr:to>
    <xdr:cxnSp macro="">
      <xdr:nvCxnSpPr>
        <xdr:cNvPr id="710" name="直線コネクタ 709"/>
        <xdr:cNvCxnSpPr/>
      </xdr:nvCxnSpPr>
      <xdr:spPr>
        <a:xfrm flipV="1">
          <a:off x="20434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1" name="楕円 710"/>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2" name="直線コネクタ 711"/>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713" name="楕円 712"/>
        <xdr:cNvSpPr/>
      </xdr:nvSpPr>
      <xdr:spPr>
        <a:xfrm>
          <a:off x="18605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60960</xdr:rowOff>
    </xdr:to>
    <xdr:cxnSp macro="">
      <xdr:nvCxnSpPr>
        <xdr:cNvPr id="714" name="直線コネクタ 713"/>
        <xdr:cNvCxnSpPr/>
      </xdr:nvCxnSpPr>
      <xdr:spPr>
        <a:xfrm flipV="1">
          <a:off x="18656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715" name="n_1ave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716" name="n_2aveValue【保健センター・保健所】&#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717" name="n_3aveValue【保健センター・保健所】&#10;一人当たり面積"/>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18" name="n_4ave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120667</xdr:rowOff>
    </xdr:from>
    <xdr:ext cx="469744" cy="259045"/>
    <xdr:sp macro="" textlink="">
      <xdr:nvSpPr>
        <xdr:cNvPr id="719" name="n_1mainValue【保健センター・保健所】&#10;一人当たり面積"/>
        <xdr:cNvSpPr txBox="1"/>
      </xdr:nvSpPr>
      <xdr:spPr>
        <a:xfrm>
          <a:off x="21075727"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720" name="n_2main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1" name="n_3main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128287</xdr:rowOff>
    </xdr:from>
    <xdr:ext cx="469744" cy="259045"/>
    <xdr:sp macro="" textlink="">
      <xdr:nvSpPr>
        <xdr:cNvPr id="722" name="n_4mainValue【保健センター・保健所】&#10;一人当たり面積"/>
        <xdr:cNvSpPr txBox="1"/>
      </xdr:nvSpPr>
      <xdr:spPr>
        <a:xfrm>
          <a:off x="18421427"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97789</xdr:rowOff>
    </xdr:from>
    <xdr:to>
      <xdr:col>85</xdr:col>
      <xdr:colOff>177800</xdr:colOff>
      <xdr:row>79</xdr:row>
      <xdr:rowOff>27939</xdr:rowOff>
    </xdr:to>
    <xdr:sp macro="" textlink="">
      <xdr:nvSpPr>
        <xdr:cNvPr id="763" name="楕円 762"/>
        <xdr:cNvSpPr/>
      </xdr:nvSpPr>
      <xdr:spPr>
        <a:xfrm>
          <a:off x="162687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120666</xdr:rowOff>
    </xdr:from>
    <xdr:ext cx="405111" cy="259045"/>
    <xdr:sp macro="" textlink="">
      <xdr:nvSpPr>
        <xdr:cNvPr id="764" name="【消防施設】&#10;有形固定資産減価償却率該当値テキスト"/>
        <xdr:cNvSpPr txBox="1"/>
      </xdr:nvSpPr>
      <xdr:spPr>
        <a:xfrm>
          <a:off x="16357600"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23495</xdr:rowOff>
    </xdr:from>
    <xdr:to>
      <xdr:col>81</xdr:col>
      <xdr:colOff>101600</xdr:colOff>
      <xdr:row>78</xdr:row>
      <xdr:rowOff>125095</xdr:rowOff>
    </xdr:to>
    <xdr:sp macro="" textlink="">
      <xdr:nvSpPr>
        <xdr:cNvPr id="765" name="楕円 764"/>
        <xdr:cNvSpPr/>
      </xdr:nvSpPr>
      <xdr:spPr>
        <a:xfrm>
          <a:off x="15430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74295</xdr:rowOff>
    </xdr:from>
    <xdr:to>
      <xdr:col>85</xdr:col>
      <xdr:colOff>127000</xdr:colOff>
      <xdr:row>78</xdr:row>
      <xdr:rowOff>148589</xdr:rowOff>
    </xdr:to>
    <xdr:cxnSp macro="">
      <xdr:nvCxnSpPr>
        <xdr:cNvPr id="766" name="直線コネクタ 765"/>
        <xdr:cNvCxnSpPr/>
      </xdr:nvCxnSpPr>
      <xdr:spPr>
        <a:xfrm>
          <a:off x="15481300" y="13447395"/>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636</xdr:rowOff>
    </xdr:from>
    <xdr:to>
      <xdr:col>76</xdr:col>
      <xdr:colOff>165100</xdr:colOff>
      <xdr:row>78</xdr:row>
      <xdr:rowOff>102236</xdr:rowOff>
    </xdr:to>
    <xdr:sp macro="" textlink="">
      <xdr:nvSpPr>
        <xdr:cNvPr id="767" name="楕円 766"/>
        <xdr:cNvSpPr/>
      </xdr:nvSpPr>
      <xdr:spPr>
        <a:xfrm>
          <a:off x="14541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51436</xdr:rowOff>
    </xdr:from>
    <xdr:to>
      <xdr:col>81</xdr:col>
      <xdr:colOff>50800</xdr:colOff>
      <xdr:row>78</xdr:row>
      <xdr:rowOff>74295</xdr:rowOff>
    </xdr:to>
    <xdr:cxnSp macro="">
      <xdr:nvCxnSpPr>
        <xdr:cNvPr id="768" name="直線コネクタ 767"/>
        <xdr:cNvCxnSpPr/>
      </xdr:nvCxnSpPr>
      <xdr:spPr>
        <a:xfrm>
          <a:off x="14592300" y="134245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xdr:rowOff>
    </xdr:from>
    <xdr:to>
      <xdr:col>72</xdr:col>
      <xdr:colOff>38100</xdr:colOff>
      <xdr:row>79</xdr:row>
      <xdr:rowOff>106045</xdr:rowOff>
    </xdr:to>
    <xdr:sp macro="" textlink="">
      <xdr:nvSpPr>
        <xdr:cNvPr id="769" name="楕円 768"/>
        <xdr:cNvSpPr/>
      </xdr:nvSpPr>
      <xdr:spPr>
        <a:xfrm>
          <a:off x="13652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51436</xdr:rowOff>
    </xdr:from>
    <xdr:to>
      <xdr:col>76</xdr:col>
      <xdr:colOff>114300</xdr:colOff>
      <xdr:row>79</xdr:row>
      <xdr:rowOff>55245</xdr:rowOff>
    </xdr:to>
    <xdr:cxnSp macro="">
      <xdr:nvCxnSpPr>
        <xdr:cNvPr id="770" name="直線コネクタ 769"/>
        <xdr:cNvCxnSpPr/>
      </xdr:nvCxnSpPr>
      <xdr:spPr>
        <a:xfrm flipV="1">
          <a:off x="13703300" y="13424536"/>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141605</xdr:rowOff>
    </xdr:from>
    <xdr:to>
      <xdr:col>67</xdr:col>
      <xdr:colOff>101600</xdr:colOff>
      <xdr:row>79</xdr:row>
      <xdr:rowOff>71755</xdr:rowOff>
    </xdr:to>
    <xdr:sp macro="" textlink="">
      <xdr:nvSpPr>
        <xdr:cNvPr id="771" name="楕円 770"/>
        <xdr:cNvSpPr/>
      </xdr:nvSpPr>
      <xdr:spPr>
        <a:xfrm>
          <a:off x="12763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20955</xdr:rowOff>
    </xdr:from>
    <xdr:to>
      <xdr:col>71</xdr:col>
      <xdr:colOff>177800</xdr:colOff>
      <xdr:row>79</xdr:row>
      <xdr:rowOff>55245</xdr:rowOff>
    </xdr:to>
    <xdr:cxnSp macro="">
      <xdr:nvCxnSpPr>
        <xdr:cNvPr id="772" name="直線コネクタ 771"/>
        <xdr:cNvCxnSpPr/>
      </xdr:nvCxnSpPr>
      <xdr:spPr>
        <a:xfrm>
          <a:off x="12814300" y="13565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4" name="n_2aveValue【消防施設】&#10;有形固定資産減価償却率"/>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775" name="n_3aveValue【消防施設】&#10;有形固定資産減価償却率"/>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74313</xdr:rowOff>
    </xdr:from>
    <xdr:ext cx="405111" cy="259045"/>
    <xdr:sp macro="" textlink="">
      <xdr:nvSpPr>
        <xdr:cNvPr id="776" name="n_4aveValue【消防施設】&#10;有形固定資産減価償却率"/>
        <xdr:cNvSpPr txBox="1"/>
      </xdr:nvSpPr>
      <xdr:spPr>
        <a:xfrm>
          <a:off x="12611744"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141622</xdr:rowOff>
    </xdr:from>
    <xdr:ext cx="405111" cy="259045"/>
    <xdr:sp macro="" textlink="">
      <xdr:nvSpPr>
        <xdr:cNvPr id="777" name="n_1mainValue【消防施設】&#10;有形固定資産減価償却率"/>
        <xdr:cNvSpPr txBox="1"/>
      </xdr:nvSpPr>
      <xdr:spPr>
        <a:xfrm>
          <a:off x="152660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118763</xdr:rowOff>
    </xdr:from>
    <xdr:ext cx="405111" cy="259045"/>
    <xdr:sp macro="" textlink="">
      <xdr:nvSpPr>
        <xdr:cNvPr id="778" name="n_2mainValue【消防施設】&#10;有形固定資産減価償却率"/>
        <xdr:cNvSpPr txBox="1"/>
      </xdr:nvSpPr>
      <xdr:spPr>
        <a:xfrm>
          <a:off x="14389744"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122572</xdr:rowOff>
    </xdr:from>
    <xdr:ext cx="405111" cy="259045"/>
    <xdr:sp macro="" textlink="">
      <xdr:nvSpPr>
        <xdr:cNvPr id="779" name="n_3mainValue【消防施設】&#10;有形固定資産減価償却率"/>
        <xdr:cNvSpPr txBox="1"/>
      </xdr:nvSpPr>
      <xdr:spPr>
        <a:xfrm>
          <a:off x="13500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88282</xdr:rowOff>
    </xdr:from>
    <xdr:ext cx="405111" cy="259045"/>
    <xdr:sp macro="" textlink="">
      <xdr:nvSpPr>
        <xdr:cNvPr id="780" name="n_4mainValue【消防施設】&#10;有形固定資産減価償却率"/>
        <xdr:cNvSpPr txBox="1"/>
      </xdr:nvSpPr>
      <xdr:spPr>
        <a:xfrm>
          <a:off x="126117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156573</xdr:rowOff>
    </xdr:from>
    <xdr:to>
      <xdr:col>116</xdr:col>
      <xdr:colOff>114300</xdr:colOff>
      <xdr:row>86</xdr:row>
      <xdr:rowOff>86723</xdr:rowOff>
    </xdr:to>
    <xdr:sp macro="" textlink="">
      <xdr:nvSpPr>
        <xdr:cNvPr id="822" name="楕円 821"/>
        <xdr:cNvSpPr/>
      </xdr:nvSpPr>
      <xdr:spPr>
        <a:xfrm>
          <a:off x="22110700" y="147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3" name="【消防施設】&#10;一人当たり面積該当値テキスト"/>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824" name="楕円 823"/>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35923</xdr:rowOff>
    </xdr:from>
    <xdr:to>
      <xdr:col>116</xdr:col>
      <xdr:colOff>63500</xdr:colOff>
      <xdr:row>86</xdr:row>
      <xdr:rowOff>45720</xdr:rowOff>
    </xdr:to>
    <xdr:cxnSp macro="">
      <xdr:nvCxnSpPr>
        <xdr:cNvPr id="825" name="直線コネクタ 824"/>
        <xdr:cNvCxnSpPr/>
      </xdr:nvCxnSpPr>
      <xdr:spPr>
        <a:xfrm flipV="1">
          <a:off x="21323300" y="147806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157662</xdr:rowOff>
    </xdr:from>
    <xdr:to>
      <xdr:col>107</xdr:col>
      <xdr:colOff>101600</xdr:colOff>
      <xdr:row>86</xdr:row>
      <xdr:rowOff>87812</xdr:rowOff>
    </xdr:to>
    <xdr:sp macro="" textlink="">
      <xdr:nvSpPr>
        <xdr:cNvPr id="826" name="楕円 825"/>
        <xdr:cNvSpPr/>
      </xdr:nvSpPr>
      <xdr:spPr>
        <a:xfrm>
          <a:off x="203835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37012</xdr:rowOff>
    </xdr:from>
    <xdr:to>
      <xdr:col>111</xdr:col>
      <xdr:colOff>177800</xdr:colOff>
      <xdr:row>86</xdr:row>
      <xdr:rowOff>45720</xdr:rowOff>
    </xdr:to>
    <xdr:cxnSp macro="">
      <xdr:nvCxnSpPr>
        <xdr:cNvPr id="827" name="直線コネクタ 826"/>
        <xdr:cNvCxnSpPr/>
      </xdr:nvCxnSpPr>
      <xdr:spPr>
        <a:xfrm>
          <a:off x="20434300" y="1478171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154395</xdr:rowOff>
    </xdr:from>
    <xdr:to>
      <xdr:col>102</xdr:col>
      <xdr:colOff>165100</xdr:colOff>
      <xdr:row>86</xdr:row>
      <xdr:rowOff>84545</xdr:rowOff>
    </xdr:to>
    <xdr:sp macro="" textlink="">
      <xdr:nvSpPr>
        <xdr:cNvPr id="828" name="楕円 827"/>
        <xdr:cNvSpPr/>
      </xdr:nvSpPr>
      <xdr:spPr>
        <a:xfrm>
          <a:off x="19494500" y="147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33745</xdr:rowOff>
    </xdr:from>
    <xdr:to>
      <xdr:col>107</xdr:col>
      <xdr:colOff>50800</xdr:colOff>
      <xdr:row>86</xdr:row>
      <xdr:rowOff>37012</xdr:rowOff>
    </xdr:to>
    <xdr:cxnSp macro="">
      <xdr:nvCxnSpPr>
        <xdr:cNvPr id="829" name="直線コネクタ 828"/>
        <xdr:cNvCxnSpPr/>
      </xdr:nvCxnSpPr>
      <xdr:spPr>
        <a:xfrm>
          <a:off x="19545300" y="147784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148952</xdr:rowOff>
    </xdr:from>
    <xdr:to>
      <xdr:col>98</xdr:col>
      <xdr:colOff>38100</xdr:colOff>
      <xdr:row>86</xdr:row>
      <xdr:rowOff>79102</xdr:rowOff>
    </xdr:to>
    <xdr:sp macro="" textlink="">
      <xdr:nvSpPr>
        <xdr:cNvPr id="830" name="楕円 829"/>
        <xdr:cNvSpPr/>
      </xdr:nvSpPr>
      <xdr:spPr>
        <a:xfrm>
          <a:off x="18605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28302</xdr:rowOff>
    </xdr:from>
    <xdr:to>
      <xdr:col>102</xdr:col>
      <xdr:colOff>114300</xdr:colOff>
      <xdr:row>86</xdr:row>
      <xdr:rowOff>33745</xdr:rowOff>
    </xdr:to>
    <xdr:cxnSp macro="">
      <xdr:nvCxnSpPr>
        <xdr:cNvPr id="831" name="直線コネクタ 830"/>
        <xdr:cNvCxnSpPr/>
      </xdr:nvCxnSpPr>
      <xdr:spPr>
        <a:xfrm>
          <a:off x="18656300" y="1477300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832" name="n_1aveValue【消防施設】&#10;一人当たり面積"/>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833" name="n_2aveValue【消防施設】&#10;一人当たり面積"/>
        <xdr:cNvSpPr txBox="1"/>
      </xdr:nvSpPr>
      <xdr:spPr>
        <a:xfrm>
          <a:off x="201994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4" name="n_3aveValue【消防施設】&#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5" name="n_4aveValue【消防施設】&#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113047</xdr:rowOff>
    </xdr:from>
    <xdr:ext cx="469744" cy="259045"/>
    <xdr:sp macro="" textlink="">
      <xdr:nvSpPr>
        <xdr:cNvPr id="836" name="n_1mainValue【消防施設】&#10;一人当たり面積"/>
        <xdr:cNvSpPr txBox="1"/>
      </xdr:nvSpPr>
      <xdr:spPr>
        <a:xfrm>
          <a:off x="210757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104339</xdr:rowOff>
    </xdr:from>
    <xdr:ext cx="469744" cy="259045"/>
    <xdr:sp macro="" textlink="">
      <xdr:nvSpPr>
        <xdr:cNvPr id="837" name="n_2mainValue【消防施設】&#10;一人当たり面積"/>
        <xdr:cNvSpPr txBox="1"/>
      </xdr:nvSpPr>
      <xdr:spPr>
        <a:xfrm>
          <a:off x="20199427" y="14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101072</xdr:rowOff>
    </xdr:from>
    <xdr:ext cx="469744" cy="259045"/>
    <xdr:sp macro="" textlink="">
      <xdr:nvSpPr>
        <xdr:cNvPr id="838" name="n_3mainValue【消防施設】&#10;一人当たり面積"/>
        <xdr:cNvSpPr txBox="1"/>
      </xdr:nvSpPr>
      <xdr:spPr>
        <a:xfrm>
          <a:off x="19310427" y="1450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95629</xdr:rowOff>
    </xdr:from>
    <xdr:ext cx="469744" cy="259045"/>
    <xdr:sp macro="" textlink="">
      <xdr:nvSpPr>
        <xdr:cNvPr id="839" name="n_4mainValue【消防施設】&#10;一人当たり面積"/>
        <xdr:cNvSpPr txBox="1"/>
      </xdr:nvSpPr>
      <xdr:spPr>
        <a:xfrm>
          <a:off x="18421427" y="1449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881" name="楕円 880"/>
        <xdr:cNvSpPr/>
      </xdr:nvSpPr>
      <xdr:spPr>
        <a:xfrm>
          <a:off x="16268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882" name="【庁舎】&#10;有形固定資産減価償却率該当値テキスト"/>
        <xdr:cNvSpPr txBox="1"/>
      </xdr:nvSpPr>
      <xdr:spPr>
        <a:xfrm>
          <a:off x="16357600" y="175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51526</xdr:rowOff>
    </xdr:from>
    <xdr:to>
      <xdr:col>81</xdr:col>
      <xdr:colOff>101600</xdr:colOff>
      <xdr:row>103</xdr:row>
      <xdr:rowOff>153126</xdr:rowOff>
    </xdr:to>
    <xdr:sp macro="" textlink="">
      <xdr:nvSpPr>
        <xdr:cNvPr id="883" name="楕円 882"/>
        <xdr:cNvSpPr/>
      </xdr:nvSpPr>
      <xdr:spPr>
        <a:xfrm>
          <a:off x="15430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102326</xdr:rowOff>
    </xdr:from>
    <xdr:to>
      <xdr:col>85</xdr:col>
      <xdr:colOff>127000</xdr:colOff>
      <xdr:row>103</xdr:row>
      <xdr:rowOff>136616</xdr:rowOff>
    </xdr:to>
    <xdr:cxnSp macro="">
      <xdr:nvCxnSpPr>
        <xdr:cNvPr id="884" name="直線コネクタ 883"/>
        <xdr:cNvCxnSpPr/>
      </xdr:nvCxnSpPr>
      <xdr:spPr>
        <a:xfrm>
          <a:off x="15481300" y="177616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85" name="楕円 884"/>
        <xdr:cNvSpPr/>
      </xdr:nvSpPr>
      <xdr:spPr>
        <a:xfrm>
          <a:off x="14541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102326</xdr:rowOff>
    </xdr:from>
    <xdr:to>
      <xdr:col>81</xdr:col>
      <xdr:colOff>50800</xdr:colOff>
      <xdr:row>105</xdr:row>
      <xdr:rowOff>61505</xdr:rowOff>
    </xdr:to>
    <xdr:cxnSp macro="">
      <xdr:nvCxnSpPr>
        <xdr:cNvPr id="886" name="直線コネクタ 885"/>
        <xdr:cNvCxnSpPr/>
      </xdr:nvCxnSpPr>
      <xdr:spPr>
        <a:xfrm flipV="1">
          <a:off x="14592300" y="17761676"/>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154395</xdr:rowOff>
    </xdr:from>
    <xdr:to>
      <xdr:col>72</xdr:col>
      <xdr:colOff>38100</xdr:colOff>
      <xdr:row>105</xdr:row>
      <xdr:rowOff>84545</xdr:rowOff>
    </xdr:to>
    <xdr:sp macro="" textlink="">
      <xdr:nvSpPr>
        <xdr:cNvPr id="887" name="楕円 886"/>
        <xdr:cNvSpPr/>
      </xdr:nvSpPr>
      <xdr:spPr>
        <a:xfrm>
          <a:off x="13652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33745</xdr:rowOff>
    </xdr:from>
    <xdr:to>
      <xdr:col>76</xdr:col>
      <xdr:colOff>114300</xdr:colOff>
      <xdr:row>105</xdr:row>
      <xdr:rowOff>61505</xdr:rowOff>
    </xdr:to>
    <xdr:cxnSp macro="">
      <xdr:nvCxnSpPr>
        <xdr:cNvPr id="888" name="直線コネクタ 887"/>
        <xdr:cNvCxnSpPr/>
      </xdr:nvCxnSpPr>
      <xdr:spPr>
        <a:xfrm>
          <a:off x="13703300" y="180359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44994</xdr:rowOff>
    </xdr:from>
    <xdr:to>
      <xdr:col>67</xdr:col>
      <xdr:colOff>101600</xdr:colOff>
      <xdr:row>104</xdr:row>
      <xdr:rowOff>146594</xdr:rowOff>
    </xdr:to>
    <xdr:sp macro="" textlink="">
      <xdr:nvSpPr>
        <xdr:cNvPr id="889" name="楕円 888"/>
        <xdr:cNvSpPr/>
      </xdr:nvSpPr>
      <xdr:spPr>
        <a:xfrm>
          <a:off x="1276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95794</xdr:rowOff>
    </xdr:from>
    <xdr:to>
      <xdr:col>71</xdr:col>
      <xdr:colOff>177800</xdr:colOff>
      <xdr:row>105</xdr:row>
      <xdr:rowOff>33745</xdr:rowOff>
    </xdr:to>
    <xdr:cxnSp macro="">
      <xdr:nvCxnSpPr>
        <xdr:cNvPr id="890" name="直線コネクタ 889"/>
        <xdr:cNvCxnSpPr/>
      </xdr:nvCxnSpPr>
      <xdr:spPr>
        <a:xfrm>
          <a:off x="12814300" y="17926594"/>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169653</xdr:rowOff>
    </xdr:from>
    <xdr:ext cx="405111" cy="259045"/>
    <xdr:sp macro="" textlink="">
      <xdr:nvSpPr>
        <xdr:cNvPr id="895" name="n_1mainValue【庁舎】&#10;有形固定資産減価償却率"/>
        <xdr:cNvSpPr txBox="1"/>
      </xdr:nvSpPr>
      <xdr:spPr>
        <a:xfrm>
          <a:off x="15266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896" name="n_2mainValue【庁舎】&#10;有形固定資産減価償却率"/>
        <xdr:cNvSpPr txBox="1"/>
      </xdr:nvSpPr>
      <xdr:spPr>
        <a:xfrm>
          <a:off x="14389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101072</xdr:rowOff>
    </xdr:from>
    <xdr:ext cx="405111" cy="259045"/>
    <xdr:sp macro="" textlink="">
      <xdr:nvSpPr>
        <xdr:cNvPr id="897" name="n_3mainValue【庁舎】&#10;有形固定資産減価償却率"/>
        <xdr:cNvSpPr txBox="1"/>
      </xdr:nvSpPr>
      <xdr:spPr>
        <a:xfrm>
          <a:off x="13500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8" name="n_4main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84074</xdr:rowOff>
    </xdr:from>
    <xdr:to>
      <xdr:col>116</xdr:col>
      <xdr:colOff>114300</xdr:colOff>
      <xdr:row>107</xdr:row>
      <xdr:rowOff>14224</xdr:rowOff>
    </xdr:to>
    <xdr:sp macro="" textlink="">
      <xdr:nvSpPr>
        <xdr:cNvPr id="938" name="楕円 937"/>
        <xdr:cNvSpPr/>
      </xdr:nvSpPr>
      <xdr:spPr>
        <a:xfrm>
          <a:off x="22110700" y="182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106951</xdr:rowOff>
    </xdr:from>
    <xdr:ext cx="469744" cy="259045"/>
    <xdr:sp macro="" textlink="">
      <xdr:nvSpPr>
        <xdr:cNvPr id="939" name="【庁舎】&#10;一人当たり面積該当値テキスト"/>
        <xdr:cNvSpPr txBox="1"/>
      </xdr:nvSpPr>
      <xdr:spPr>
        <a:xfrm>
          <a:off x="22199600" y="181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940" name="楕円 939"/>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134874</xdr:rowOff>
    </xdr:from>
    <xdr:to>
      <xdr:col>116</xdr:col>
      <xdr:colOff>63500</xdr:colOff>
      <xdr:row>106</xdr:row>
      <xdr:rowOff>140970</xdr:rowOff>
    </xdr:to>
    <xdr:cxnSp macro="">
      <xdr:nvCxnSpPr>
        <xdr:cNvPr id="941" name="直線コネクタ 940"/>
        <xdr:cNvCxnSpPr/>
      </xdr:nvCxnSpPr>
      <xdr:spPr>
        <a:xfrm flipV="1">
          <a:off x="21323300" y="1830857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942" name="楕円 941"/>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107</xdr:row>
      <xdr:rowOff>68580</xdr:rowOff>
    </xdr:to>
    <xdr:cxnSp macro="">
      <xdr:nvCxnSpPr>
        <xdr:cNvPr id="943" name="直線コネクタ 942"/>
        <xdr:cNvCxnSpPr/>
      </xdr:nvCxnSpPr>
      <xdr:spPr>
        <a:xfrm flipV="1">
          <a:off x="20434300" y="183146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22352</xdr:rowOff>
    </xdr:from>
    <xdr:to>
      <xdr:col>102</xdr:col>
      <xdr:colOff>165100</xdr:colOff>
      <xdr:row>107</xdr:row>
      <xdr:rowOff>123952</xdr:rowOff>
    </xdr:to>
    <xdr:sp macro="" textlink="">
      <xdr:nvSpPr>
        <xdr:cNvPr id="944" name="楕円 943"/>
        <xdr:cNvSpPr/>
      </xdr:nvSpPr>
      <xdr:spPr>
        <a:xfrm>
          <a:off x="19494500" y="183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68580</xdr:rowOff>
    </xdr:from>
    <xdr:to>
      <xdr:col>107</xdr:col>
      <xdr:colOff>50800</xdr:colOff>
      <xdr:row>107</xdr:row>
      <xdr:rowOff>73152</xdr:rowOff>
    </xdr:to>
    <xdr:cxnSp macro="">
      <xdr:nvCxnSpPr>
        <xdr:cNvPr id="945" name="直線コネクタ 944"/>
        <xdr:cNvCxnSpPr/>
      </xdr:nvCxnSpPr>
      <xdr:spPr>
        <a:xfrm flipV="1">
          <a:off x="19545300" y="18413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81026</xdr:rowOff>
    </xdr:from>
    <xdr:to>
      <xdr:col>98</xdr:col>
      <xdr:colOff>38100</xdr:colOff>
      <xdr:row>108</xdr:row>
      <xdr:rowOff>11176</xdr:rowOff>
    </xdr:to>
    <xdr:sp macro="" textlink="">
      <xdr:nvSpPr>
        <xdr:cNvPr id="946" name="楕円 945"/>
        <xdr:cNvSpPr/>
      </xdr:nvSpPr>
      <xdr:spPr>
        <a:xfrm>
          <a:off x="18605500" y="18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73152</xdr:rowOff>
    </xdr:from>
    <xdr:to>
      <xdr:col>102</xdr:col>
      <xdr:colOff>114300</xdr:colOff>
      <xdr:row>107</xdr:row>
      <xdr:rowOff>131826</xdr:rowOff>
    </xdr:to>
    <xdr:cxnSp macro="">
      <xdr:nvCxnSpPr>
        <xdr:cNvPr id="947" name="直線コネクタ 946"/>
        <xdr:cNvCxnSpPr/>
      </xdr:nvCxnSpPr>
      <xdr:spPr>
        <a:xfrm flipV="1">
          <a:off x="18656300" y="1841830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48" name="n_1aveValue【庁舎】&#10;一人当たり面積"/>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36847</xdr:rowOff>
    </xdr:from>
    <xdr:ext cx="469744" cy="259045"/>
    <xdr:sp macro="" textlink="">
      <xdr:nvSpPr>
        <xdr:cNvPr id="952" name="n_1mainValue【庁舎】&#10;一人当たり面積"/>
        <xdr:cNvSpPr txBox="1"/>
      </xdr:nvSpPr>
      <xdr:spPr>
        <a:xfrm>
          <a:off x="21075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135907</xdr:rowOff>
    </xdr:from>
    <xdr:ext cx="469744" cy="259045"/>
    <xdr:sp macro="" textlink="">
      <xdr:nvSpPr>
        <xdr:cNvPr id="953" name="n_2mainValue【庁舎】&#10;一人当たり面積"/>
        <xdr:cNvSpPr txBox="1"/>
      </xdr:nvSpPr>
      <xdr:spPr>
        <a:xfrm>
          <a:off x="20199427" y="181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140479</xdr:rowOff>
    </xdr:from>
    <xdr:ext cx="469744" cy="259045"/>
    <xdr:sp macro="" textlink="">
      <xdr:nvSpPr>
        <xdr:cNvPr id="954" name="n_3mainValue【庁舎】&#10;一人当たり面積"/>
        <xdr:cNvSpPr txBox="1"/>
      </xdr:nvSpPr>
      <xdr:spPr>
        <a:xfrm>
          <a:off x="19310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27703</xdr:rowOff>
    </xdr:from>
    <xdr:ext cx="469744" cy="259045"/>
    <xdr:sp macro="" textlink="">
      <xdr:nvSpPr>
        <xdr:cNvPr id="955" name="n_4mainValue【庁舎】&#10;一人当たり面積"/>
        <xdr:cNvSpPr txBox="1"/>
      </xdr:nvSpPr>
      <xdr:spPr>
        <a:xfrm>
          <a:off x="18421427" y="18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本頁掲載の施設に関しては、施設整備事業の実施が例年と比べ少なかったため、有形固定資産減価償却率がすべて上昇した。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消防施設については、消防団員数に比べて消防施設数が多くあったことを理由に消防屯所の統廃合を進めたため、類似団体平均を大きく下回っている。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東部清掃施設組合が所有する一般廃棄物処理施設については、溶融炉等の工作物の老朽化が進んでおり、毎年度計画立てて修繕等を実施しているが、有形固定資産減価償却率の改善には至っていない。今後は、大規模な更新をすることも視野に入れて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減少している。人口の減少や少子高齢化に加え、市内に中心となる産業がないことなどにより、財政基盤が弱く、類似団体平均値を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今後は企業誘致を含めた商工業振興や進展する人口減少対策として、移住・定住促進に注力し、持続的な税収の確保に努める。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低下した理由としては、下水道事業会計の法適用化に伴い、補助費等の一部と投資及び出資金が臨時経費として取扱われることから、経常経費の大幅な減少につながったほか、新型コロナウイルス感染症の流行により実施を見送った事業が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今後、公共施設の更新などに多額の経費が見込まれることなどから、数値の悪化が予想されるが、公共施設の集約化などを実施することにより将来的に生じる経常経費の抑制を図る。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65</xdr:row>
      <xdr:rowOff>42863</xdr:rowOff>
    </xdr:to>
    <xdr:cxnSp macro="">
      <xdr:nvCxnSpPr>
        <xdr:cNvPr id="128" name="直線コネクタ 127"/>
        <xdr:cNvCxnSpPr/>
      </xdr:nvCxnSpPr>
      <xdr:spPr>
        <a:xfrm flipV="1">
          <a:off x="4114800" y="10951845"/>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42863</xdr:rowOff>
    </xdr:to>
    <xdr:cxnSp macro="">
      <xdr:nvCxnSpPr>
        <xdr:cNvPr id="131" name="直線コネクタ 130"/>
        <xdr:cNvCxnSpPr/>
      </xdr:nvCxnSpPr>
      <xdr:spPr>
        <a:xfrm>
          <a:off x="3225800" y="111328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160020</xdr:rowOff>
    </xdr:to>
    <xdr:cxnSp macro="">
      <xdr:nvCxnSpPr>
        <xdr:cNvPr id="134" name="直線コネクタ 133"/>
        <xdr:cNvCxnSpPr/>
      </xdr:nvCxnSpPr>
      <xdr:spPr>
        <a:xfrm>
          <a:off x="2336800" y="10957878"/>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63</xdr:row>
      <xdr:rowOff>156528</xdr:rowOff>
    </xdr:to>
    <xdr:cxnSp macro="">
      <xdr:nvCxnSpPr>
        <xdr:cNvPr id="137" name="直線コネクタ 136"/>
        <xdr:cNvCxnSpPr/>
      </xdr:nvCxnSpPr>
      <xdr:spPr>
        <a:xfrm>
          <a:off x="1447800" y="10957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163513</xdr:rowOff>
    </xdr:from>
    <xdr:to>
      <xdr:col>19</xdr:col>
      <xdr:colOff>184150</xdr:colOff>
      <xdr:row>65</xdr:row>
      <xdr:rowOff>93663</xdr:rowOff>
    </xdr:to>
    <xdr:sp macro="" textlink="">
      <xdr:nvSpPr>
        <xdr:cNvPr id="149" name="楕円 148"/>
        <xdr:cNvSpPr/>
      </xdr:nvSpPr>
      <xdr:spPr>
        <a:xfrm>
          <a:off x="4064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78440</xdr:rowOff>
    </xdr:from>
    <xdr:ext cx="736600" cy="259045"/>
    <xdr:sp macro="" textlink="">
      <xdr:nvSpPr>
        <xdr:cNvPr id="150" name="テキスト ボックス 149"/>
        <xdr:cNvSpPr txBox="1"/>
      </xdr:nvSpPr>
      <xdr:spPr>
        <a:xfrm>
          <a:off x="3733800" y="1122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1" name="楕円 150"/>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2" name="テキスト ボックス 151"/>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55" name="楕円 154"/>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56" name="テキスト ボックス 155"/>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人件費は、会計年度任用職員に係る給料、期末手当等が新たに計上されたことなどにより約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億円増加し、物件費は、福祉事務所電算システム改修委託料等の減少などにより、約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百万円減少したことに伴い、人件費・物件費等決算額は、前年度に比べ、約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千万円増加した。加えて、人口が、前年度から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47,310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人となったため、人口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今後は、職員数の適正化、公共施設の集約化などを実施し、人件費等の経費を抑制し、行政サービス効率性の向上を目指す。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150109</xdr:rowOff>
    </xdr:from>
    <xdr:to>
      <xdr:col>23</xdr:col>
      <xdr:colOff>133350</xdr:colOff>
      <xdr:row>82</xdr:row>
      <xdr:rowOff>59824</xdr:rowOff>
    </xdr:to>
    <xdr:cxnSp macro="">
      <xdr:nvCxnSpPr>
        <xdr:cNvPr id="191" name="直線コネクタ 190"/>
        <xdr:cNvCxnSpPr/>
      </xdr:nvCxnSpPr>
      <xdr:spPr>
        <a:xfrm>
          <a:off x="4114800" y="14037559"/>
          <a:ext cx="8382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119858</xdr:rowOff>
    </xdr:from>
    <xdr:to>
      <xdr:col>19</xdr:col>
      <xdr:colOff>133350</xdr:colOff>
      <xdr:row>81</xdr:row>
      <xdr:rowOff>150109</xdr:rowOff>
    </xdr:to>
    <xdr:cxnSp macro="">
      <xdr:nvCxnSpPr>
        <xdr:cNvPr id="194" name="直線コネクタ 193"/>
        <xdr:cNvCxnSpPr/>
      </xdr:nvCxnSpPr>
      <xdr:spPr>
        <a:xfrm>
          <a:off x="3225800" y="1400730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106088</xdr:rowOff>
    </xdr:from>
    <xdr:to>
      <xdr:col>15</xdr:col>
      <xdr:colOff>82550</xdr:colOff>
      <xdr:row>81</xdr:row>
      <xdr:rowOff>119858</xdr:rowOff>
    </xdr:to>
    <xdr:cxnSp macro="">
      <xdr:nvCxnSpPr>
        <xdr:cNvPr id="197" name="直線コネクタ 196"/>
        <xdr:cNvCxnSpPr/>
      </xdr:nvCxnSpPr>
      <xdr:spPr>
        <a:xfrm>
          <a:off x="2336800" y="13993538"/>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47991</xdr:rowOff>
    </xdr:from>
    <xdr:to>
      <xdr:col>11</xdr:col>
      <xdr:colOff>31750</xdr:colOff>
      <xdr:row>81</xdr:row>
      <xdr:rowOff>106088</xdr:rowOff>
    </xdr:to>
    <xdr:cxnSp macro="">
      <xdr:nvCxnSpPr>
        <xdr:cNvPr id="200" name="直線コネクタ 199"/>
        <xdr:cNvCxnSpPr/>
      </xdr:nvCxnSpPr>
      <xdr:spPr>
        <a:xfrm>
          <a:off x="1447800" y="13935441"/>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9024</xdr:rowOff>
    </xdr:from>
    <xdr:to>
      <xdr:col>23</xdr:col>
      <xdr:colOff>184150</xdr:colOff>
      <xdr:row>82</xdr:row>
      <xdr:rowOff>110624</xdr:rowOff>
    </xdr:to>
    <xdr:sp macro="" textlink="">
      <xdr:nvSpPr>
        <xdr:cNvPr id="210" name="楕円 209"/>
        <xdr:cNvSpPr/>
      </xdr:nvSpPr>
      <xdr:spPr>
        <a:xfrm>
          <a:off x="4902200" y="140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25551</xdr:rowOff>
    </xdr:from>
    <xdr:ext cx="762000" cy="259045"/>
    <xdr:sp macro="" textlink="">
      <xdr:nvSpPr>
        <xdr:cNvPr id="211" name="人件費・物件費等の状況該当値テキスト"/>
        <xdr:cNvSpPr txBox="1"/>
      </xdr:nvSpPr>
      <xdr:spPr>
        <a:xfrm>
          <a:off x="5041900" y="139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99309</xdr:rowOff>
    </xdr:from>
    <xdr:to>
      <xdr:col>19</xdr:col>
      <xdr:colOff>184150</xdr:colOff>
      <xdr:row>82</xdr:row>
      <xdr:rowOff>29459</xdr:rowOff>
    </xdr:to>
    <xdr:sp macro="" textlink="">
      <xdr:nvSpPr>
        <xdr:cNvPr id="212" name="楕円 211"/>
        <xdr:cNvSpPr/>
      </xdr:nvSpPr>
      <xdr:spPr>
        <a:xfrm>
          <a:off x="4064000" y="139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14236</xdr:rowOff>
    </xdr:from>
    <xdr:ext cx="736600" cy="259045"/>
    <xdr:sp macro="" textlink="">
      <xdr:nvSpPr>
        <xdr:cNvPr id="213" name="テキスト ボックス 212"/>
        <xdr:cNvSpPr txBox="1"/>
      </xdr:nvSpPr>
      <xdr:spPr>
        <a:xfrm>
          <a:off x="3733800" y="1407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69058</xdr:rowOff>
    </xdr:from>
    <xdr:to>
      <xdr:col>15</xdr:col>
      <xdr:colOff>133350</xdr:colOff>
      <xdr:row>81</xdr:row>
      <xdr:rowOff>170658</xdr:rowOff>
    </xdr:to>
    <xdr:sp macro="" textlink="">
      <xdr:nvSpPr>
        <xdr:cNvPr id="214" name="楕円 213"/>
        <xdr:cNvSpPr/>
      </xdr:nvSpPr>
      <xdr:spPr>
        <a:xfrm>
          <a:off x="3175000" y="139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155435</xdr:rowOff>
    </xdr:from>
    <xdr:ext cx="762000" cy="259045"/>
    <xdr:sp macro="" textlink="">
      <xdr:nvSpPr>
        <xdr:cNvPr id="215" name="テキスト ボックス 214"/>
        <xdr:cNvSpPr txBox="1"/>
      </xdr:nvSpPr>
      <xdr:spPr>
        <a:xfrm>
          <a:off x="2844800" y="1404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55288</xdr:rowOff>
    </xdr:from>
    <xdr:to>
      <xdr:col>11</xdr:col>
      <xdr:colOff>82550</xdr:colOff>
      <xdr:row>81</xdr:row>
      <xdr:rowOff>156888</xdr:rowOff>
    </xdr:to>
    <xdr:sp macro="" textlink="">
      <xdr:nvSpPr>
        <xdr:cNvPr id="216" name="楕円 215"/>
        <xdr:cNvSpPr/>
      </xdr:nvSpPr>
      <xdr:spPr>
        <a:xfrm>
          <a:off x="2286000" y="139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167065</xdr:rowOff>
    </xdr:from>
    <xdr:ext cx="762000" cy="259045"/>
    <xdr:sp macro="" textlink="">
      <xdr:nvSpPr>
        <xdr:cNvPr id="217" name="テキスト ボックス 216"/>
        <xdr:cNvSpPr txBox="1"/>
      </xdr:nvSpPr>
      <xdr:spPr>
        <a:xfrm>
          <a:off x="1955800" y="1371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168641</xdr:rowOff>
    </xdr:from>
    <xdr:to>
      <xdr:col>7</xdr:col>
      <xdr:colOff>31750</xdr:colOff>
      <xdr:row>81</xdr:row>
      <xdr:rowOff>98791</xdr:rowOff>
    </xdr:to>
    <xdr:sp macro="" textlink="">
      <xdr:nvSpPr>
        <xdr:cNvPr id="218" name="楕円 217"/>
        <xdr:cNvSpPr/>
      </xdr:nvSpPr>
      <xdr:spPr>
        <a:xfrm>
          <a:off x="1397000" y="138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108968</xdr:rowOff>
    </xdr:from>
    <xdr:ext cx="762000" cy="259045"/>
    <xdr:sp macro="" textlink="">
      <xdr:nvSpPr>
        <xdr:cNvPr id="219" name="テキスト ボックス 218"/>
        <xdr:cNvSpPr txBox="1"/>
      </xdr:nvSpPr>
      <xdr:spPr>
        <a:xfrm>
          <a:off x="1066800" y="1365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職員構成の変動要因があったことなどにより、前年度比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県内市平均値</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と同じで、県内市町平均値については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ポイント、類似団体平均値については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ポイント上回っていることから、今後とも一層の給与水準の適正化に努めていく。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152400</xdr:rowOff>
    </xdr:to>
    <xdr:cxnSp macro="">
      <xdr:nvCxnSpPr>
        <xdr:cNvPr id="253" name="直線コネクタ 252"/>
        <xdr:cNvCxnSpPr/>
      </xdr:nvCxnSpPr>
      <xdr:spPr>
        <a:xfrm>
          <a:off x="16179800" y="146586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56" name="直線コネクタ 255"/>
        <xdr:cNvCxnSpPr/>
      </xdr:nvCxnSpPr>
      <xdr:spPr>
        <a:xfrm>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45155</xdr:rowOff>
    </xdr:to>
    <xdr:cxnSp macro="">
      <xdr:nvCxnSpPr>
        <xdr:cNvPr id="259" name="直線コネクタ 258"/>
        <xdr:cNvCxnSpPr/>
      </xdr:nvCxnSpPr>
      <xdr:spPr>
        <a:xfrm>
          <a:off x="14401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2" name="直線コネクタ 261"/>
        <xdr:cNvCxnSpPr/>
      </xdr:nvCxnSpPr>
      <xdr:spPr>
        <a:xfrm>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3"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1" name="テキスト ボックス 28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定員適正化計画に沿った定員管理に取り組む中で、普通会計の職員数が前年度より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名増加したことに加え、人口が</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人減少したことにより、人口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人となっているが、類似団体内平均値と比べると、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人少ない状況となっている。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今後においても、財政収支が極めて厳しい見通しであることを踏まえ、将来にわたり持続可能で安定した行政サービスの提供を行うことに配慮しつつ、適正な定員管理を継続して実施する。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38372</xdr:rowOff>
    </xdr:from>
    <xdr:to>
      <xdr:col>81</xdr:col>
      <xdr:colOff>44450</xdr:colOff>
      <xdr:row>61</xdr:row>
      <xdr:rowOff>64226</xdr:rowOff>
    </xdr:to>
    <xdr:cxnSp macro="">
      <xdr:nvCxnSpPr>
        <xdr:cNvPr id="318" name="直線コネクタ 317"/>
        <xdr:cNvCxnSpPr/>
      </xdr:nvCxnSpPr>
      <xdr:spPr>
        <a:xfrm>
          <a:off x="16179800" y="1049682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38372</xdr:rowOff>
    </xdr:to>
    <xdr:cxnSp macro="">
      <xdr:nvCxnSpPr>
        <xdr:cNvPr id="321" name="直線コネクタ 320"/>
        <xdr:cNvCxnSpPr/>
      </xdr:nvCxnSpPr>
      <xdr:spPr>
        <a:xfrm>
          <a:off x="15290800" y="1047441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23" name="テキスト ボックス 322"/>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21137</xdr:rowOff>
    </xdr:to>
    <xdr:cxnSp macro="">
      <xdr:nvCxnSpPr>
        <xdr:cNvPr id="324" name="直線コネクタ 323"/>
        <xdr:cNvCxnSpPr/>
      </xdr:nvCxnSpPr>
      <xdr:spPr>
        <a:xfrm flipV="1">
          <a:off x="14401800" y="104744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26" name="テキスト ボックス 325"/>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159838</xdr:rowOff>
    </xdr:from>
    <xdr:to>
      <xdr:col>68</xdr:col>
      <xdr:colOff>152400</xdr:colOff>
      <xdr:row>61</xdr:row>
      <xdr:rowOff>21137</xdr:rowOff>
    </xdr:to>
    <xdr:cxnSp macro="">
      <xdr:nvCxnSpPr>
        <xdr:cNvPr id="327" name="直線コネクタ 326"/>
        <xdr:cNvCxnSpPr/>
      </xdr:nvCxnSpPr>
      <xdr:spPr>
        <a:xfrm>
          <a:off x="13512800" y="10446838"/>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65331</xdr:rowOff>
    </xdr:from>
    <xdr:ext cx="762000" cy="259045"/>
    <xdr:sp macro="" textlink="">
      <xdr:nvSpPr>
        <xdr:cNvPr id="331" name="テキスト ボックス 330"/>
        <xdr:cNvSpPr txBox="1"/>
      </xdr:nvSpPr>
      <xdr:spPr>
        <a:xfrm>
          <a:off x="13131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37" name="楕円 336"/>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38" name="定員管理の状況該当値テキスト"/>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159022</xdr:rowOff>
    </xdr:from>
    <xdr:to>
      <xdr:col>77</xdr:col>
      <xdr:colOff>95250</xdr:colOff>
      <xdr:row>61</xdr:row>
      <xdr:rowOff>89172</xdr:rowOff>
    </xdr:to>
    <xdr:sp macro="" textlink="">
      <xdr:nvSpPr>
        <xdr:cNvPr id="339" name="楕円 338"/>
        <xdr:cNvSpPr/>
      </xdr:nvSpPr>
      <xdr:spPr>
        <a:xfrm>
          <a:off x="16129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99349</xdr:rowOff>
    </xdr:from>
    <xdr:ext cx="736600" cy="259045"/>
    <xdr:sp macro="" textlink="">
      <xdr:nvSpPr>
        <xdr:cNvPr id="340" name="テキスト ボックス 339"/>
        <xdr:cNvSpPr txBox="1"/>
      </xdr:nvSpPr>
      <xdr:spPr>
        <a:xfrm>
          <a:off x="15798800" y="1021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1" name="楕円 340"/>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76943</xdr:rowOff>
    </xdr:from>
    <xdr:ext cx="762000" cy="259045"/>
    <xdr:sp macro="" textlink="">
      <xdr:nvSpPr>
        <xdr:cNvPr id="342" name="テキスト ボックス 341"/>
        <xdr:cNvSpPr txBox="1"/>
      </xdr:nvSpPr>
      <xdr:spPr>
        <a:xfrm>
          <a:off x="14909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141787</xdr:rowOff>
    </xdr:from>
    <xdr:to>
      <xdr:col>68</xdr:col>
      <xdr:colOff>203200</xdr:colOff>
      <xdr:row>61</xdr:row>
      <xdr:rowOff>71937</xdr:rowOff>
    </xdr:to>
    <xdr:sp macro="" textlink="">
      <xdr:nvSpPr>
        <xdr:cNvPr id="343" name="楕円 342"/>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82114</xdr:rowOff>
    </xdr:from>
    <xdr:ext cx="762000" cy="259045"/>
    <xdr:sp macro="" textlink="">
      <xdr:nvSpPr>
        <xdr:cNvPr id="344" name="テキスト ボックス 343"/>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109038</xdr:rowOff>
    </xdr:from>
    <xdr:to>
      <xdr:col>64</xdr:col>
      <xdr:colOff>152400</xdr:colOff>
      <xdr:row>61</xdr:row>
      <xdr:rowOff>39188</xdr:rowOff>
    </xdr:to>
    <xdr:sp macro="" textlink="">
      <xdr:nvSpPr>
        <xdr:cNvPr id="345" name="楕円 344"/>
        <xdr:cNvSpPr/>
      </xdr:nvSpPr>
      <xdr:spPr>
        <a:xfrm>
          <a:off x="13462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49365</xdr:rowOff>
    </xdr:from>
    <xdr:ext cx="762000" cy="259045"/>
    <xdr:sp macro="" textlink="">
      <xdr:nvSpPr>
        <xdr:cNvPr id="346" name="テキスト ボックス 345"/>
        <xdr:cNvSpPr txBox="1"/>
      </xdr:nvSpPr>
      <xdr:spPr>
        <a:xfrm>
          <a:off x="13131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合併以前から道路や学校等の社会資本整備に積極的に取り組んできたため類似団体平均との比較で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％上回っているものの、前年度と比べて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％減少した。減少の主な</a:t>
          </a:r>
          <a:r>
            <a:rPr kumimoji="1" lang="ja-JP" altLang="en-US" sz="1300">
              <a:solidFill>
                <a:schemeClr val="tx1"/>
              </a:solidFill>
              <a:latin typeface="ＭＳ Ｐゴシック" panose="020B0600070205080204" pitchFamily="50" charset="-128"/>
              <a:ea typeface="ＭＳ Ｐゴシック" panose="020B0600070205080204" pitchFamily="50" charset="-128"/>
            </a:rPr>
            <a:t>要因は、令和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年度より下水道事業が法適用企業会計へ移行したことに伴って、地方債の償還の財源に充てたと認められる繰出金が減少したことによるものである。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今後、大型建設事業を実施予定のため、公債費が増加し、比率の悪化が予想されることから、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年度から実施している第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次健全化策に則り、計画的に投資事業を実施し健全な財政運営に努める。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162814</xdr:rowOff>
    </xdr:from>
    <xdr:to>
      <xdr:col>81</xdr:col>
      <xdr:colOff>44450</xdr:colOff>
      <xdr:row>44</xdr:row>
      <xdr:rowOff>39624</xdr:rowOff>
    </xdr:to>
    <xdr:cxnSp macro="">
      <xdr:nvCxnSpPr>
        <xdr:cNvPr id="378" name="直線コネクタ 377"/>
        <xdr:cNvCxnSpPr/>
      </xdr:nvCxnSpPr>
      <xdr:spPr>
        <a:xfrm flipV="1">
          <a:off x="16179800" y="75351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153162</xdr:rowOff>
    </xdr:from>
    <xdr:to>
      <xdr:col>77</xdr:col>
      <xdr:colOff>44450</xdr:colOff>
      <xdr:row>44</xdr:row>
      <xdr:rowOff>39624</xdr:rowOff>
    </xdr:to>
    <xdr:cxnSp macro="">
      <xdr:nvCxnSpPr>
        <xdr:cNvPr id="381" name="直線コネクタ 380"/>
        <xdr:cNvCxnSpPr/>
      </xdr:nvCxnSpPr>
      <xdr:spPr>
        <a:xfrm>
          <a:off x="15290800" y="75255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153162</xdr:rowOff>
    </xdr:to>
    <xdr:cxnSp macro="">
      <xdr:nvCxnSpPr>
        <xdr:cNvPr id="384" name="直線コネクタ 383"/>
        <xdr:cNvCxnSpPr/>
      </xdr:nvCxnSpPr>
      <xdr:spPr>
        <a:xfrm>
          <a:off x="14401800" y="746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133858</xdr:rowOff>
    </xdr:to>
    <xdr:cxnSp macro="">
      <xdr:nvCxnSpPr>
        <xdr:cNvPr id="387" name="直線コネクタ 386"/>
        <xdr:cNvCxnSpPr/>
      </xdr:nvCxnSpPr>
      <xdr:spPr>
        <a:xfrm flipV="1">
          <a:off x="13512800" y="74676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397" name="楕円 396"/>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84091</xdr:rowOff>
    </xdr:from>
    <xdr:ext cx="762000" cy="259045"/>
    <xdr:sp macro="" textlink="">
      <xdr:nvSpPr>
        <xdr:cNvPr id="398" name="公債費負担の状況該当値テキスト"/>
        <xdr:cNvSpPr txBox="1"/>
      </xdr:nvSpPr>
      <xdr:spPr>
        <a:xfrm>
          <a:off x="17106900" y="74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399" name="楕円 398"/>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0" name="テキスト ボックス 399"/>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102362</xdr:rowOff>
    </xdr:from>
    <xdr:to>
      <xdr:col>73</xdr:col>
      <xdr:colOff>44450</xdr:colOff>
      <xdr:row>44</xdr:row>
      <xdr:rowOff>32512</xdr:rowOff>
    </xdr:to>
    <xdr:sp macro="" textlink="">
      <xdr:nvSpPr>
        <xdr:cNvPr id="401" name="楕円 400"/>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17289</xdr:rowOff>
    </xdr:from>
    <xdr:ext cx="762000" cy="259045"/>
    <xdr:sp macro="" textlink="">
      <xdr:nvSpPr>
        <xdr:cNvPr id="402" name="テキスト ボックス 401"/>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3" name="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5" name="楕円 404"/>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6" name="テキスト ボックス 405"/>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新規地方債借入の抑制、下水道使用料改定及び職員数削減による退職手当負担の減少等の結果、平成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年度以降は、普通交付税の合併算定替終了などによって、一般財源がこれまで以上に不足しており、基金の取崩しに頼る財政運営を余儀なくされることから、比率の悪化が予想される。</a:t>
          </a:r>
        </a:p>
        <a:p>
          <a:r>
            <a:rPr kumimoji="1" lang="ja-JP" altLang="en-US" sz="1300">
              <a:latin typeface="ＭＳ Ｐゴシック" panose="020B0600070205080204" pitchFamily="50" charset="-128"/>
              <a:ea typeface="ＭＳ Ｐゴシック" panose="020B0600070205080204" pitchFamily="50" charset="-128"/>
            </a:rPr>
            <a:t>　今後は重要施策の選択と集中、そして行政改革を継続することで比率の悪化を防ぐ。</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0" name="フローチャート: 判断 439"/>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1" name="テキスト ボックス 440"/>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42" name="フローチャート: 判断 441"/>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3" name="テキスト ボックス 442"/>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151054</xdr:rowOff>
    </xdr:from>
    <xdr:to>
      <xdr:col>68</xdr:col>
      <xdr:colOff>203200</xdr:colOff>
      <xdr:row>15</xdr:row>
      <xdr:rowOff>81204</xdr:rowOff>
    </xdr:to>
    <xdr:sp macro="" textlink="">
      <xdr:nvSpPr>
        <xdr:cNvPr id="444" name="フローチャート: 判断 443"/>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5" name="テキスト ボックス 444"/>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46" name="フローチャート: 判断 445"/>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47" name="テキスト ボックス 446"/>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年度から会計年度任用職員に係る給料、期末手当等が新たに計上されたことなどにより、前年度と比べ、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146050</xdr:rowOff>
    </xdr:from>
    <xdr:to>
      <xdr:col>24</xdr:col>
      <xdr:colOff>25400</xdr:colOff>
      <xdr:row>36</xdr:row>
      <xdr:rowOff>41275</xdr:rowOff>
    </xdr:to>
    <xdr:cxnSp macro="">
      <xdr:nvCxnSpPr>
        <xdr:cNvPr id="70" name="直線コネクタ 69"/>
        <xdr:cNvCxnSpPr/>
      </xdr:nvCxnSpPr>
      <xdr:spPr>
        <a:xfrm>
          <a:off x="3987800" y="597535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146050</xdr:rowOff>
    </xdr:from>
    <xdr:to>
      <xdr:col>19</xdr:col>
      <xdr:colOff>187325</xdr:colOff>
      <xdr:row>35</xdr:row>
      <xdr:rowOff>12700</xdr:rowOff>
    </xdr:to>
    <xdr:cxnSp macro="">
      <xdr:nvCxnSpPr>
        <xdr:cNvPr id="73" name="直線コネクタ 72"/>
        <xdr:cNvCxnSpPr/>
      </xdr:nvCxnSpPr>
      <xdr:spPr>
        <a:xfrm flipV="1">
          <a:off x="3098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153052</xdr:rowOff>
    </xdr:from>
    <xdr:ext cx="736600" cy="259045"/>
    <xdr:sp macro="" textlink="">
      <xdr:nvSpPr>
        <xdr:cNvPr id="75" name="テキスト ボックス 74"/>
        <xdr:cNvSpPr txBox="1"/>
      </xdr:nvSpPr>
      <xdr:spPr>
        <a:xfrm>
          <a:off x="3606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12700</xdr:rowOff>
    </xdr:to>
    <xdr:cxnSp macro="">
      <xdr:nvCxnSpPr>
        <xdr:cNvPr id="76" name="直線コネクタ 75"/>
        <xdr:cNvCxnSpPr/>
      </xdr:nvCxnSpPr>
      <xdr:spPr>
        <a:xfrm>
          <a:off x="2209800" y="601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78" name="テキスト ボックス 77"/>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xdr:rowOff>
    </xdr:from>
    <xdr:to>
      <xdr:col>11</xdr:col>
      <xdr:colOff>9525</xdr:colOff>
      <xdr:row>35</xdr:row>
      <xdr:rowOff>31750</xdr:rowOff>
    </xdr:to>
    <xdr:cxnSp macro="">
      <xdr:nvCxnSpPr>
        <xdr:cNvPr id="79" name="直線コネクタ 78"/>
        <xdr:cNvCxnSpPr/>
      </xdr:nvCxnSpPr>
      <xdr:spPr>
        <a:xfrm flipV="1">
          <a:off x="1320800" y="601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81" name="テキスト ボックス 80"/>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83" name="テキスト ボックス 82"/>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161925</xdr:rowOff>
    </xdr:from>
    <xdr:to>
      <xdr:col>24</xdr:col>
      <xdr:colOff>76200</xdr:colOff>
      <xdr:row>36</xdr:row>
      <xdr:rowOff>92075</xdr:rowOff>
    </xdr:to>
    <xdr:sp macro="" textlink="">
      <xdr:nvSpPr>
        <xdr:cNvPr id="89" name="楕円 88"/>
        <xdr:cNvSpPr/>
      </xdr:nvSpPr>
      <xdr:spPr>
        <a:xfrm>
          <a:off x="4775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7002</xdr:rowOff>
    </xdr:from>
    <xdr:ext cx="762000" cy="259045"/>
    <xdr:sp macro="" textlink="">
      <xdr:nvSpPr>
        <xdr:cNvPr id="90" name="人件費該当値テキスト"/>
        <xdr:cNvSpPr txBox="1"/>
      </xdr:nvSpPr>
      <xdr:spPr>
        <a:xfrm>
          <a:off x="49149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91" name="楕円 90"/>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92" name="テキスト ボックス 91"/>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93" name="楕円 92"/>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73677</xdr:rowOff>
    </xdr:from>
    <xdr:ext cx="762000" cy="259045"/>
    <xdr:sp macro="" textlink="">
      <xdr:nvSpPr>
        <xdr:cNvPr id="94" name="テキスト ボックス 93"/>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133350</xdr:rowOff>
    </xdr:from>
    <xdr:to>
      <xdr:col>11</xdr:col>
      <xdr:colOff>60325</xdr:colOff>
      <xdr:row>35</xdr:row>
      <xdr:rowOff>63500</xdr:rowOff>
    </xdr:to>
    <xdr:sp macro="" textlink="">
      <xdr:nvSpPr>
        <xdr:cNvPr id="95" name="楕円 94"/>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73677</xdr:rowOff>
    </xdr:from>
    <xdr:ext cx="762000" cy="259045"/>
    <xdr:sp macro="" textlink="">
      <xdr:nvSpPr>
        <xdr:cNvPr id="96" name="テキスト ボックス 95"/>
        <xdr:cNvSpPr txBox="1"/>
      </xdr:nvSpPr>
      <xdr:spPr>
        <a:xfrm>
          <a:off x="1828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7" name="楕円 96"/>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8" name="テキスト ボックス 97"/>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11.3</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2.3</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年度は、前年度実施した人事給与システム改修や業務用パソコン端末の更新といった多額の費用を要する更新業務等が無かったため、前年度比で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58420</xdr:rowOff>
    </xdr:to>
    <xdr:cxnSp macro="">
      <xdr:nvCxnSpPr>
        <xdr:cNvPr id="131" name="直線コネクタ 130"/>
        <xdr:cNvCxnSpPr/>
      </xdr:nvCxnSpPr>
      <xdr:spPr>
        <a:xfrm flipV="1">
          <a:off x="15671800" y="2702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34" name="直線コネクタ 133"/>
        <xdr:cNvCxnSpPr/>
      </xdr:nvCxnSpPr>
      <xdr:spPr>
        <a:xfrm>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43180</xdr:rowOff>
    </xdr:to>
    <xdr:cxnSp macro="">
      <xdr:nvCxnSpPr>
        <xdr:cNvPr id="137" name="直線コネクタ 136"/>
        <xdr:cNvCxnSpPr/>
      </xdr:nvCxnSpPr>
      <xdr:spPr>
        <a:xfrm>
          <a:off x="13893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16</xdr:row>
      <xdr:rowOff>12700</xdr:rowOff>
    </xdr:to>
    <xdr:cxnSp macro="">
      <xdr:nvCxnSpPr>
        <xdr:cNvPr id="140" name="直線コネクタ 139"/>
        <xdr:cNvCxnSpPr/>
      </xdr:nvCxnSpPr>
      <xdr:spPr>
        <a:xfrm>
          <a:off x="13004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50" name="楕円 149"/>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51"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2" name="楕円 151"/>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3" name="テキスト ボックス 152"/>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4" name="楕円 153"/>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5" name="テキスト ボックス 15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7" name="テキスト ボックス 15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8" name="楕円 157"/>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9" name="テキスト ボックス 15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7.4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少子化等の影響で乳幼児医療費や未熟児養育医療費が減少したことなどにより扶助費が減少したため、前年度比で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29028</xdr:rowOff>
    </xdr:to>
    <xdr:cxnSp macro="">
      <xdr:nvCxnSpPr>
        <xdr:cNvPr id="194" name="直線コネクタ 193"/>
        <xdr:cNvCxnSpPr/>
      </xdr:nvCxnSpPr>
      <xdr:spPr>
        <a:xfrm flipV="1">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45357</xdr:rowOff>
    </xdr:to>
    <xdr:cxnSp macro="">
      <xdr:nvCxnSpPr>
        <xdr:cNvPr id="197" name="直線コネクタ 196"/>
        <xdr:cNvCxnSpPr/>
      </xdr:nvCxnSpPr>
      <xdr:spPr>
        <a:xfrm flipV="1">
          <a:off x="3098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45357</xdr:rowOff>
    </xdr:to>
    <xdr:cxnSp macro="">
      <xdr:nvCxnSpPr>
        <xdr:cNvPr id="200" name="直線コネクタ 199"/>
        <xdr:cNvCxnSpPr/>
      </xdr:nvCxnSpPr>
      <xdr:spPr>
        <a:xfrm>
          <a:off x="2209800" y="9532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102507</xdr:rowOff>
    </xdr:to>
    <xdr:cxnSp macro="">
      <xdr:nvCxnSpPr>
        <xdr:cNvPr id="203" name="直線コネクタ 202"/>
        <xdr:cNvCxnSpPr/>
      </xdr:nvCxnSpPr>
      <xdr:spPr>
        <a:xfrm>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3" name="楕円 21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4"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5" name="楕円 21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6" name="テキスト ボックス 215"/>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7" name="楕円 21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8" name="テキスト ボックス 21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9" name="楕円 218"/>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20" name="テキスト ボックス 219"/>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年度から下水道事業が法適用企業会計へ移行したことにより、下水道事業への繰出金が補助費等へ計上されることとなったため、前年度と比べて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8.6</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60</xdr:row>
      <xdr:rowOff>20320</xdr:rowOff>
    </xdr:to>
    <xdr:cxnSp macro="">
      <xdr:nvCxnSpPr>
        <xdr:cNvPr id="255" name="直線コネクタ 254"/>
        <xdr:cNvCxnSpPr/>
      </xdr:nvCxnSpPr>
      <xdr:spPr>
        <a:xfrm flipV="1">
          <a:off x="15671800" y="9652000"/>
          <a:ext cx="8382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20320</xdr:rowOff>
    </xdr:to>
    <xdr:cxnSp macro="">
      <xdr:nvCxnSpPr>
        <xdr:cNvPr id="258" name="直線コネクタ 257"/>
        <xdr:cNvCxnSpPr/>
      </xdr:nvCxnSpPr>
      <xdr:spPr>
        <a:xfrm>
          <a:off x="14782800" y="1028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59</xdr:row>
      <xdr:rowOff>168910</xdr:rowOff>
    </xdr:to>
    <xdr:cxnSp macro="">
      <xdr:nvCxnSpPr>
        <xdr:cNvPr id="261" name="直線コネクタ 260"/>
        <xdr:cNvCxnSpPr/>
      </xdr:nvCxnSpPr>
      <xdr:spPr>
        <a:xfrm>
          <a:off x="13893800" y="1027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153670</xdr:rowOff>
    </xdr:from>
    <xdr:to>
      <xdr:col>69</xdr:col>
      <xdr:colOff>92075</xdr:colOff>
      <xdr:row>59</xdr:row>
      <xdr:rowOff>161290</xdr:rowOff>
    </xdr:to>
    <xdr:cxnSp macro="">
      <xdr:nvCxnSpPr>
        <xdr:cNvPr id="264" name="直線コネクタ 263"/>
        <xdr:cNvCxnSpPr/>
      </xdr:nvCxnSpPr>
      <xdr:spPr>
        <a:xfrm>
          <a:off x="13004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4" name="楕円 27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140970</xdr:rowOff>
    </xdr:from>
    <xdr:to>
      <xdr:col>78</xdr:col>
      <xdr:colOff>120650</xdr:colOff>
      <xdr:row>60</xdr:row>
      <xdr:rowOff>71120</xdr:rowOff>
    </xdr:to>
    <xdr:sp macro="" textlink="">
      <xdr:nvSpPr>
        <xdr:cNvPr id="276" name="楕円 275"/>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55897</xdr:rowOff>
    </xdr:from>
    <xdr:ext cx="736600" cy="259045"/>
    <xdr:sp macro="" textlink="">
      <xdr:nvSpPr>
        <xdr:cNvPr id="277" name="テキスト ボックス 276"/>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78" name="楕円 277"/>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79" name="テキスト ボックス 278"/>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80" name="楕円 279"/>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81" name="テキスト ボックス 280"/>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82" name="楕円 281"/>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83" name="テキスト ボックス 282"/>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16.8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％高い数値となっている。本市においては、常備消防機関や一般廃棄物処理施設の運営を一部事務組合で実施していることに加え、令和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年度から下水道事業が法適用企業会計へ移行したことにより、負担金や補助金を補助費等として計上することから、前年度と比べ、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3.8</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152146</xdr:rowOff>
    </xdr:to>
    <xdr:cxnSp macro="">
      <xdr:nvCxnSpPr>
        <xdr:cNvPr id="313" name="直線コネクタ 312"/>
        <xdr:cNvCxnSpPr/>
      </xdr:nvCxnSpPr>
      <xdr:spPr>
        <a:xfrm>
          <a:off x="15671800" y="63220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149860</xdr:rowOff>
    </xdr:to>
    <xdr:cxnSp macro="">
      <xdr:nvCxnSpPr>
        <xdr:cNvPr id="316" name="直線コネクタ 315"/>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149860</xdr:rowOff>
    </xdr:to>
    <xdr:cxnSp macro="">
      <xdr:nvCxnSpPr>
        <xdr:cNvPr id="319" name="直線コネクタ 318"/>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22" name="直線コネクタ 321"/>
        <xdr:cNvCxnSpPr/>
      </xdr:nvCxnSpPr>
      <xdr:spPr>
        <a:xfrm flipV="1">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32" name="楕円 331"/>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33"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5" name="テキスト ボックス 33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6" name="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7" name="テキスト ボックス 33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8" name="楕円 33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9" name="テキスト ボックス 33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40" name="楕円 339"/>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41" name="テキスト ボックス 340"/>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公債費に係る経常収支比率は、前年度と同じく</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寒川庁舎整備事業や寒川小学校整備事業などの大型建設事業の実施により、類似団体と比べて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5.5</a:t>
          </a:r>
          <a:r>
            <a:rPr kumimoji="1" lang="ja-JP" altLang="en-US" sz="1300">
              <a:solidFill>
                <a:schemeClr val="tx1"/>
              </a:solidFill>
              <a:latin typeface="ＭＳ Ｐゴシック" panose="020B0600070205080204" pitchFamily="50" charset="-128"/>
              <a:ea typeface="ＭＳ Ｐゴシック" panose="020B0600070205080204" pitchFamily="50" charset="-128"/>
            </a:rPr>
            <a:t>％上回っており、高止まりの状況が続いている。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今後は、公債費負担の平準化をするため、市債償還期間の見直しを検討するなど、健全な財政運営に努める。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80</xdr:row>
      <xdr:rowOff>142239</xdr:rowOff>
    </xdr:to>
    <xdr:cxnSp macro="">
      <xdr:nvCxnSpPr>
        <xdr:cNvPr id="374" name="直線コネクタ 373"/>
        <xdr:cNvCxnSpPr/>
      </xdr:nvCxnSpPr>
      <xdr:spPr>
        <a:xfrm>
          <a:off x="3987800" y="13858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73661</xdr:rowOff>
    </xdr:from>
    <xdr:to>
      <xdr:col>19</xdr:col>
      <xdr:colOff>187325</xdr:colOff>
      <xdr:row>80</xdr:row>
      <xdr:rowOff>142239</xdr:rowOff>
    </xdr:to>
    <xdr:cxnSp macro="">
      <xdr:nvCxnSpPr>
        <xdr:cNvPr id="377" name="直線コネクタ 376"/>
        <xdr:cNvCxnSpPr/>
      </xdr:nvCxnSpPr>
      <xdr:spPr>
        <a:xfrm>
          <a:off x="3098800" y="13789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80</xdr:row>
      <xdr:rowOff>73661</xdr:rowOff>
    </xdr:to>
    <xdr:cxnSp macro="">
      <xdr:nvCxnSpPr>
        <xdr:cNvPr id="380" name="直線コネクタ 379"/>
        <xdr:cNvCxnSpPr/>
      </xdr:nvCxnSpPr>
      <xdr:spPr>
        <a:xfrm>
          <a:off x="2209800" y="13675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79</xdr:row>
      <xdr:rowOff>130811</xdr:rowOff>
    </xdr:to>
    <xdr:cxnSp macro="">
      <xdr:nvCxnSpPr>
        <xdr:cNvPr id="383" name="直線コネクタ 382"/>
        <xdr:cNvCxnSpPr/>
      </xdr:nvCxnSpPr>
      <xdr:spPr>
        <a:xfrm>
          <a:off x="1320800" y="13660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3" name="楕円 392"/>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63516</xdr:rowOff>
    </xdr:from>
    <xdr:ext cx="762000" cy="259045"/>
    <xdr:sp macro="" textlink="">
      <xdr:nvSpPr>
        <xdr:cNvPr id="394" name="公債費該当値テキスト"/>
        <xdr:cNvSpPr txBox="1"/>
      </xdr:nvSpPr>
      <xdr:spPr>
        <a:xfrm>
          <a:off x="49149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91439</xdr:rowOff>
    </xdr:from>
    <xdr:to>
      <xdr:col>20</xdr:col>
      <xdr:colOff>38100</xdr:colOff>
      <xdr:row>81</xdr:row>
      <xdr:rowOff>21589</xdr:rowOff>
    </xdr:to>
    <xdr:sp macro="" textlink="">
      <xdr:nvSpPr>
        <xdr:cNvPr id="395" name="楕円 394"/>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6366</xdr:rowOff>
    </xdr:from>
    <xdr:ext cx="736600" cy="259045"/>
    <xdr:sp macro="" textlink="">
      <xdr:nvSpPr>
        <xdr:cNvPr id="396" name="テキスト ボックス 395"/>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22861</xdr:rowOff>
    </xdr:from>
    <xdr:to>
      <xdr:col>15</xdr:col>
      <xdr:colOff>149225</xdr:colOff>
      <xdr:row>80</xdr:row>
      <xdr:rowOff>124461</xdr:rowOff>
    </xdr:to>
    <xdr:sp macro="" textlink="">
      <xdr:nvSpPr>
        <xdr:cNvPr id="397" name="楕円 396"/>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109238</xdr:rowOff>
    </xdr:from>
    <xdr:ext cx="762000" cy="259045"/>
    <xdr:sp macro="" textlink="">
      <xdr:nvSpPr>
        <xdr:cNvPr id="398" name="テキスト ボックス 397"/>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9" name="楕円 398"/>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400" name="テキスト ボックス 399"/>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401" name="楕円 400"/>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402" name="テキスト ボックス 401"/>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分母となる数値については、臨時財政対策債が約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百万円減額になったものの、経常一般財源である地方譲与税や地方交付税が増加したことなどにより、約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千万円の増加となった。また、分子となる経常経費が、下水道事業会計への経常的支出が前年度と比べ約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千万円減少したことなどにより、前年度比で約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千万円の減額となったため、経常収支比率は、前年度と比べて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％低下した。</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14987</xdr:rowOff>
    </xdr:to>
    <xdr:cxnSp macro="">
      <xdr:nvCxnSpPr>
        <xdr:cNvPr id="433" name="直線コネクタ 432"/>
        <xdr:cNvCxnSpPr/>
      </xdr:nvCxnSpPr>
      <xdr:spPr>
        <a:xfrm flipV="1">
          <a:off x="15671800" y="13038328"/>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14987</xdr:rowOff>
    </xdr:to>
    <xdr:cxnSp macro="">
      <xdr:nvCxnSpPr>
        <xdr:cNvPr id="436" name="直線コネクタ 435"/>
        <xdr:cNvCxnSpPr/>
      </xdr:nvCxnSpPr>
      <xdr:spPr>
        <a:xfrm>
          <a:off x="14782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14987</xdr:rowOff>
    </xdr:to>
    <xdr:cxnSp macro="">
      <xdr:nvCxnSpPr>
        <xdr:cNvPr id="439" name="直線コネクタ 438"/>
        <xdr:cNvCxnSpPr/>
      </xdr:nvCxnSpPr>
      <xdr:spPr>
        <a:xfrm>
          <a:off x="13893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131572</xdr:rowOff>
    </xdr:to>
    <xdr:cxnSp macro="">
      <xdr:nvCxnSpPr>
        <xdr:cNvPr id="442" name="直線コネクタ 441"/>
        <xdr:cNvCxnSpPr/>
      </xdr:nvCxnSpPr>
      <xdr:spPr>
        <a:xfrm flipV="1">
          <a:off x="13004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52" name="楕円 451"/>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3"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4" name="楕円 453"/>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5" name="テキスト ボックス 45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6" name="楕円 455"/>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7" name="テキスト ボックス 456"/>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8" name="楕円 457"/>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9" name="テキスト ボックス 458"/>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60" name="楕円 459"/>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61" name="テキスト ボックス 460"/>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1722</xdr:rowOff>
    </xdr:from>
    <xdr:to>
      <xdr:col>29</xdr:col>
      <xdr:colOff>127000</xdr:colOff>
      <xdr:row>16</xdr:row>
      <xdr:rowOff>55083</xdr:rowOff>
    </xdr:to>
    <xdr:cxnSp macro="">
      <xdr:nvCxnSpPr>
        <xdr:cNvPr id="52" name="直線コネクタ 51"/>
        <xdr:cNvCxnSpPr/>
      </xdr:nvCxnSpPr>
      <xdr:spPr bwMode="auto">
        <a:xfrm>
          <a:off x="5003800" y="2792547"/>
          <a:ext cx="647700" cy="5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1722</xdr:rowOff>
    </xdr:from>
    <xdr:to>
      <xdr:col>26</xdr:col>
      <xdr:colOff>50800</xdr:colOff>
      <xdr:row>16</xdr:row>
      <xdr:rowOff>8678</xdr:rowOff>
    </xdr:to>
    <xdr:cxnSp macro="">
      <xdr:nvCxnSpPr>
        <xdr:cNvPr id="55" name="直線コネクタ 54"/>
        <xdr:cNvCxnSpPr/>
      </xdr:nvCxnSpPr>
      <xdr:spPr bwMode="auto">
        <a:xfrm flipV="1">
          <a:off x="4305300" y="2792547"/>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8678</xdr:rowOff>
    </xdr:from>
    <xdr:to>
      <xdr:col>22</xdr:col>
      <xdr:colOff>114300</xdr:colOff>
      <xdr:row>16</xdr:row>
      <xdr:rowOff>104151</xdr:rowOff>
    </xdr:to>
    <xdr:cxnSp macro="">
      <xdr:nvCxnSpPr>
        <xdr:cNvPr id="58" name="直線コネクタ 57"/>
        <xdr:cNvCxnSpPr/>
      </xdr:nvCxnSpPr>
      <xdr:spPr bwMode="auto">
        <a:xfrm flipV="1">
          <a:off x="3606800" y="2799503"/>
          <a:ext cx="698500" cy="9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104151</xdr:rowOff>
    </xdr:from>
    <xdr:to>
      <xdr:col>18</xdr:col>
      <xdr:colOff>177800</xdr:colOff>
      <xdr:row>16</xdr:row>
      <xdr:rowOff>149250</xdr:rowOff>
    </xdr:to>
    <xdr:cxnSp macro="">
      <xdr:nvCxnSpPr>
        <xdr:cNvPr id="61" name="直線コネクタ 60"/>
        <xdr:cNvCxnSpPr/>
      </xdr:nvCxnSpPr>
      <xdr:spPr bwMode="auto">
        <a:xfrm flipV="1">
          <a:off x="2908300" y="2894976"/>
          <a:ext cx="6985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4283</xdr:rowOff>
    </xdr:from>
    <xdr:to>
      <xdr:col>29</xdr:col>
      <xdr:colOff>177800</xdr:colOff>
      <xdr:row>16</xdr:row>
      <xdr:rowOff>105883</xdr:rowOff>
    </xdr:to>
    <xdr:sp macro="" textlink="">
      <xdr:nvSpPr>
        <xdr:cNvPr id="71" name="楕円 70"/>
        <xdr:cNvSpPr/>
      </xdr:nvSpPr>
      <xdr:spPr bwMode="auto">
        <a:xfrm>
          <a:off x="5600700" y="279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147810</xdr:rowOff>
    </xdr:from>
    <xdr:ext cx="762000" cy="259045"/>
    <xdr:sp macro="" textlink="">
      <xdr:nvSpPr>
        <xdr:cNvPr id="72" name="人口1人当たり決算額の推移該当値テキスト130"/>
        <xdr:cNvSpPr txBox="1"/>
      </xdr:nvSpPr>
      <xdr:spPr>
        <a:xfrm>
          <a:off x="5740400" y="276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122372</xdr:rowOff>
    </xdr:from>
    <xdr:to>
      <xdr:col>26</xdr:col>
      <xdr:colOff>101600</xdr:colOff>
      <xdr:row>16</xdr:row>
      <xdr:rowOff>52522</xdr:rowOff>
    </xdr:to>
    <xdr:sp macro="" textlink="">
      <xdr:nvSpPr>
        <xdr:cNvPr id="73" name="楕円 72"/>
        <xdr:cNvSpPr/>
      </xdr:nvSpPr>
      <xdr:spPr bwMode="auto">
        <a:xfrm>
          <a:off x="4953000" y="27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62699</xdr:rowOff>
    </xdr:from>
    <xdr:ext cx="736600" cy="259045"/>
    <xdr:sp macro="" textlink="">
      <xdr:nvSpPr>
        <xdr:cNvPr id="74" name="テキスト ボックス 73"/>
        <xdr:cNvSpPr txBox="1"/>
      </xdr:nvSpPr>
      <xdr:spPr>
        <a:xfrm>
          <a:off x="4622800" y="25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129328</xdr:rowOff>
    </xdr:from>
    <xdr:to>
      <xdr:col>22</xdr:col>
      <xdr:colOff>165100</xdr:colOff>
      <xdr:row>16</xdr:row>
      <xdr:rowOff>59478</xdr:rowOff>
    </xdr:to>
    <xdr:sp macro="" textlink="">
      <xdr:nvSpPr>
        <xdr:cNvPr id="75" name="楕円 74"/>
        <xdr:cNvSpPr/>
      </xdr:nvSpPr>
      <xdr:spPr bwMode="auto">
        <a:xfrm>
          <a:off x="42545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69655</xdr:rowOff>
    </xdr:from>
    <xdr:ext cx="762000" cy="259045"/>
    <xdr:sp macro="" textlink="">
      <xdr:nvSpPr>
        <xdr:cNvPr id="76" name="テキスト ボックス 75"/>
        <xdr:cNvSpPr txBox="1"/>
      </xdr:nvSpPr>
      <xdr:spPr>
        <a:xfrm>
          <a:off x="3924300" y="25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53351</xdr:rowOff>
    </xdr:from>
    <xdr:to>
      <xdr:col>19</xdr:col>
      <xdr:colOff>38100</xdr:colOff>
      <xdr:row>16</xdr:row>
      <xdr:rowOff>154951</xdr:rowOff>
    </xdr:to>
    <xdr:sp macro="" textlink="">
      <xdr:nvSpPr>
        <xdr:cNvPr id="77" name="楕円 76"/>
        <xdr:cNvSpPr/>
      </xdr:nvSpPr>
      <xdr:spPr bwMode="auto">
        <a:xfrm>
          <a:off x="3556000" y="28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165128</xdr:rowOff>
    </xdr:from>
    <xdr:ext cx="762000" cy="259045"/>
    <xdr:sp macro="" textlink="">
      <xdr:nvSpPr>
        <xdr:cNvPr id="78" name="テキスト ボックス 77"/>
        <xdr:cNvSpPr txBox="1"/>
      </xdr:nvSpPr>
      <xdr:spPr>
        <a:xfrm>
          <a:off x="3225800" y="261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98450</xdr:rowOff>
    </xdr:from>
    <xdr:to>
      <xdr:col>15</xdr:col>
      <xdr:colOff>101600</xdr:colOff>
      <xdr:row>17</xdr:row>
      <xdr:rowOff>28600</xdr:rowOff>
    </xdr:to>
    <xdr:sp macro="" textlink="">
      <xdr:nvSpPr>
        <xdr:cNvPr id="79" name="楕円 78"/>
        <xdr:cNvSpPr/>
      </xdr:nvSpPr>
      <xdr:spPr bwMode="auto">
        <a:xfrm>
          <a:off x="2857500" y="288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38777</xdr:rowOff>
    </xdr:from>
    <xdr:ext cx="762000" cy="259045"/>
    <xdr:sp macro="" textlink="">
      <xdr:nvSpPr>
        <xdr:cNvPr id="80" name="テキスト ボックス 79"/>
        <xdr:cNvSpPr txBox="1"/>
      </xdr:nvSpPr>
      <xdr:spPr>
        <a:xfrm>
          <a:off x="2527300" y="26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45413</xdr:rowOff>
    </xdr:from>
    <xdr:to>
      <xdr:col>29</xdr:col>
      <xdr:colOff>127000</xdr:colOff>
      <xdr:row>35</xdr:row>
      <xdr:rowOff>218188</xdr:rowOff>
    </xdr:to>
    <xdr:cxnSp macro="">
      <xdr:nvCxnSpPr>
        <xdr:cNvPr id="112" name="直線コネクタ 111"/>
        <xdr:cNvCxnSpPr/>
      </xdr:nvCxnSpPr>
      <xdr:spPr bwMode="auto">
        <a:xfrm>
          <a:off x="5003800" y="6655763"/>
          <a:ext cx="647700" cy="17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45413</xdr:rowOff>
    </xdr:from>
    <xdr:to>
      <xdr:col>26</xdr:col>
      <xdr:colOff>50800</xdr:colOff>
      <xdr:row>35</xdr:row>
      <xdr:rowOff>93807</xdr:rowOff>
    </xdr:to>
    <xdr:cxnSp macro="">
      <xdr:nvCxnSpPr>
        <xdr:cNvPr id="115" name="直線コネクタ 114"/>
        <xdr:cNvCxnSpPr/>
      </xdr:nvCxnSpPr>
      <xdr:spPr bwMode="auto">
        <a:xfrm flipV="1">
          <a:off x="4305300" y="6655763"/>
          <a:ext cx="698500" cy="4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93807</xdr:rowOff>
    </xdr:from>
    <xdr:to>
      <xdr:col>22</xdr:col>
      <xdr:colOff>114300</xdr:colOff>
      <xdr:row>35</xdr:row>
      <xdr:rowOff>171554</xdr:rowOff>
    </xdr:to>
    <xdr:cxnSp macro="">
      <xdr:nvCxnSpPr>
        <xdr:cNvPr id="118" name="直線コネクタ 117"/>
        <xdr:cNvCxnSpPr/>
      </xdr:nvCxnSpPr>
      <xdr:spPr bwMode="auto">
        <a:xfrm flipV="1">
          <a:off x="3606800" y="6704157"/>
          <a:ext cx="698500" cy="7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147437</xdr:rowOff>
    </xdr:from>
    <xdr:to>
      <xdr:col>18</xdr:col>
      <xdr:colOff>177800</xdr:colOff>
      <xdr:row>35</xdr:row>
      <xdr:rowOff>171554</xdr:rowOff>
    </xdr:to>
    <xdr:cxnSp macro="">
      <xdr:nvCxnSpPr>
        <xdr:cNvPr id="121" name="直線コネクタ 120"/>
        <xdr:cNvCxnSpPr/>
      </xdr:nvCxnSpPr>
      <xdr:spPr bwMode="auto">
        <a:xfrm>
          <a:off x="2908300" y="6757787"/>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167388</xdr:rowOff>
    </xdr:from>
    <xdr:to>
      <xdr:col>29</xdr:col>
      <xdr:colOff>177800</xdr:colOff>
      <xdr:row>35</xdr:row>
      <xdr:rowOff>268988</xdr:rowOff>
    </xdr:to>
    <xdr:sp macro="" textlink="">
      <xdr:nvSpPr>
        <xdr:cNvPr id="131" name="楕円 130"/>
        <xdr:cNvSpPr/>
      </xdr:nvSpPr>
      <xdr:spPr bwMode="auto">
        <a:xfrm>
          <a:off x="5600700" y="677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12465</xdr:rowOff>
    </xdr:from>
    <xdr:ext cx="762000" cy="259045"/>
    <xdr:sp macro="" textlink="">
      <xdr:nvSpPr>
        <xdr:cNvPr id="132" name="人口1人当たり決算額の推移該当値テキスト445"/>
        <xdr:cNvSpPr txBox="1"/>
      </xdr:nvSpPr>
      <xdr:spPr>
        <a:xfrm>
          <a:off x="5740400" y="662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337513</xdr:rowOff>
    </xdr:from>
    <xdr:to>
      <xdr:col>26</xdr:col>
      <xdr:colOff>101600</xdr:colOff>
      <xdr:row>35</xdr:row>
      <xdr:rowOff>96213</xdr:rowOff>
    </xdr:to>
    <xdr:sp macro="" textlink="">
      <xdr:nvSpPr>
        <xdr:cNvPr id="133" name="楕円 132"/>
        <xdr:cNvSpPr/>
      </xdr:nvSpPr>
      <xdr:spPr bwMode="auto">
        <a:xfrm>
          <a:off x="4953000" y="660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106390</xdr:rowOff>
    </xdr:from>
    <xdr:ext cx="736600" cy="259045"/>
    <xdr:sp macro="" textlink="">
      <xdr:nvSpPr>
        <xdr:cNvPr id="134" name="テキスト ボックス 133"/>
        <xdr:cNvSpPr txBox="1"/>
      </xdr:nvSpPr>
      <xdr:spPr>
        <a:xfrm>
          <a:off x="4622800" y="637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43007</xdr:rowOff>
    </xdr:from>
    <xdr:to>
      <xdr:col>22</xdr:col>
      <xdr:colOff>165100</xdr:colOff>
      <xdr:row>35</xdr:row>
      <xdr:rowOff>144607</xdr:rowOff>
    </xdr:to>
    <xdr:sp macro="" textlink="">
      <xdr:nvSpPr>
        <xdr:cNvPr id="135" name="楕円 134"/>
        <xdr:cNvSpPr/>
      </xdr:nvSpPr>
      <xdr:spPr bwMode="auto">
        <a:xfrm>
          <a:off x="4254500" y="665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154784</xdr:rowOff>
    </xdr:from>
    <xdr:ext cx="762000" cy="259045"/>
    <xdr:sp macro="" textlink="">
      <xdr:nvSpPr>
        <xdr:cNvPr id="136" name="テキスト ボックス 135"/>
        <xdr:cNvSpPr txBox="1"/>
      </xdr:nvSpPr>
      <xdr:spPr>
        <a:xfrm>
          <a:off x="3924300" y="64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120754</xdr:rowOff>
    </xdr:from>
    <xdr:to>
      <xdr:col>19</xdr:col>
      <xdr:colOff>38100</xdr:colOff>
      <xdr:row>35</xdr:row>
      <xdr:rowOff>222354</xdr:rowOff>
    </xdr:to>
    <xdr:sp macro="" textlink="">
      <xdr:nvSpPr>
        <xdr:cNvPr id="137" name="楕円 136"/>
        <xdr:cNvSpPr/>
      </xdr:nvSpPr>
      <xdr:spPr bwMode="auto">
        <a:xfrm>
          <a:off x="3556000" y="673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232531</xdr:rowOff>
    </xdr:from>
    <xdr:ext cx="762000" cy="259045"/>
    <xdr:sp macro="" textlink="">
      <xdr:nvSpPr>
        <xdr:cNvPr id="138" name="テキスト ボックス 137"/>
        <xdr:cNvSpPr txBox="1"/>
      </xdr:nvSpPr>
      <xdr:spPr>
        <a:xfrm>
          <a:off x="3225800" y="64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96637</xdr:rowOff>
    </xdr:from>
    <xdr:to>
      <xdr:col>15</xdr:col>
      <xdr:colOff>101600</xdr:colOff>
      <xdr:row>35</xdr:row>
      <xdr:rowOff>198237</xdr:rowOff>
    </xdr:to>
    <xdr:sp macro="" textlink="">
      <xdr:nvSpPr>
        <xdr:cNvPr id="139" name="楕円 138"/>
        <xdr:cNvSpPr/>
      </xdr:nvSpPr>
      <xdr:spPr bwMode="auto">
        <a:xfrm>
          <a:off x="2857500" y="670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208414</xdr:rowOff>
    </xdr:from>
    <xdr:ext cx="762000" cy="259045"/>
    <xdr:sp macro="" textlink="">
      <xdr:nvSpPr>
        <xdr:cNvPr id="140" name="テキスト ボックス 139"/>
        <xdr:cNvSpPr txBox="1"/>
      </xdr:nvSpPr>
      <xdr:spPr>
        <a:xfrm>
          <a:off x="2527300" y="647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141268</xdr:rowOff>
    </xdr:from>
    <xdr:to>
      <xdr:col>24</xdr:col>
      <xdr:colOff>63500</xdr:colOff>
      <xdr:row>36</xdr:row>
      <xdr:rowOff>128025</xdr:rowOff>
    </xdr:to>
    <xdr:cxnSp macro="">
      <xdr:nvCxnSpPr>
        <xdr:cNvPr id="63" name="直線コネクタ 62"/>
        <xdr:cNvCxnSpPr/>
      </xdr:nvCxnSpPr>
      <xdr:spPr>
        <a:xfrm flipV="1">
          <a:off x="3797300" y="6142018"/>
          <a:ext cx="838200" cy="15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122261</xdr:rowOff>
    </xdr:from>
    <xdr:to>
      <xdr:col>19</xdr:col>
      <xdr:colOff>177800</xdr:colOff>
      <xdr:row>36</xdr:row>
      <xdr:rowOff>128025</xdr:rowOff>
    </xdr:to>
    <xdr:cxnSp macro="">
      <xdr:nvCxnSpPr>
        <xdr:cNvPr id="66" name="直線コネクタ 65"/>
        <xdr:cNvCxnSpPr/>
      </xdr:nvCxnSpPr>
      <xdr:spPr>
        <a:xfrm>
          <a:off x="2908300" y="6294461"/>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122261</xdr:rowOff>
    </xdr:from>
    <xdr:to>
      <xdr:col>15</xdr:col>
      <xdr:colOff>50800</xdr:colOff>
      <xdr:row>37</xdr:row>
      <xdr:rowOff>16550</xdr:rowOff>
    </xdr:to>
    <xdr:cxnSp macro="">
      <xdr:nvCxnSpPr>
        <xdr:cNvPr id="69" name="直線コネクタ 68"/>
        <xdr:cNvCxnSpPr/>
      </xdr:nvCxnSpPr>
      <xdr:spPr>
        <a:xfrm flipV="1">
          <a:off x="2019300" y="6294461"/>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16550</xdr:rowOff>
    </xdr:from>
    <xdr:to>
      <xdr:col>10</xdr:col>
      <xdr:colOff>114300</xdr:colOff>
      <xdr:row>37</xdr:row>
      <xdr:rowOff>33515</xdr:rowOff>
    </xdr:to>
    <xdr:cxnSp macro="">
      <xdr:nvCxnSpPr>
        <xdr:cNvPr id="72" name="直線コネクタ 71"/>
        <xdr:cNvCxnSpPr/>
      </xdr:nvCxnSpPr>
      <xdr:spPr>
        <a:xfrm flipV="1">
          <a:off x="1130300" y="6360200"/>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90468</xdr:rowOff>
    </xdr:from>
    <xdr:to>
      <xdr:col>24</xdr:col>
      <xdr:colOff>114300</xdr:colOff>
      <xdr:row>36</xdr:row>
      <xdr:rowOff>20618</xdr:rowOff>
    </xdr:to>
    <xdr:sp macro="" textlink="">
      <xdr:nvSpPr>
        <xdr:cNvPr id="82" name="楕円 81"/>
        <xdr:cNvSpPr/>
      </xdr:nvSpPr>
      <xdr:spPr>
        <a:xfrm>
          <a:off x="4584700" y="60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68895</xdr:rowOff>
    </xdr:from>
    <xdr:ext cx="534377" cy="259045"/>
    <xdr:sp macro="" textlink="">
      <xdr:nvSpPr>
        <xdr:cNvPr id="83" name="人件費該当値テキスト"/>
        <xdr:cNvSpPr txBox="1"/>
      </xdr:nvSpPr>
      <xdr:spPr>
        <a:xfrm>
          <a:off x="4686300" y="60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77225</xdr:rowOff>
    </xdr:from>
    <xdr:to>
      <xdr:col>20</xdr:col>
      <xdr:colOff>38100</xdr:colOff>
      <xdr:row>37</xdr:row>
      <xdr:rowOff>7375</xdr:rowOff>
    </xdr:to>
    <xdr:sp macro="" textlink="">
      <xdr:nvSpPr>
        <xdr:cNvPr id="84" name="楕円 83"/>
        <xdr:cNvSpPr/>
      </xdr:nvSpPr>
      <xdr:spPr>
        <a:xfrm>
          <a:off x="3746500" y="6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23902</xdr:rowOff>
    </xdr:from>
    <xdr:ext cx="534377" cy="259045"/>
    <xdr:sp macro="" textlink="">
      <xdr:nvSpPr>
        <xdr:cNvPr id="85" name="テキスト ボックス 84"/>
        <xdr:cNvSpPr txBox="1"/>
      </xdr:nvSpPr>
      <xdr:spPr>
        <a:xfrm>
          <a:off x="3530111" y="602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71461</xdr:rowOff>
    </xdr:from>
    <xdr:to>
      <xdr:col>15</xdr:col>
      <xdr:colOff>101600</xdr:colOff>
      <xdr:row>37</xdr:row>
      <xdr:rowOff>1611</xdr:rowOff>
    </xdr:to>
    <xdr:sp macro="" textlink="">
      <xdr:nvSpPr>
        <xdr:cNvPr id="86" name="楕円 85"/>
        <xdr:cNvSpPr/>
      </xdr:nvSpPr>
      <xdr:spPr>
        <a:xfrm>
          <a:off x="2857500" y="62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18138</xdr:rowOff>
    </xdr:from>
    <xdr:ext cx="534377" cy="259045"/>
    <xdr:sp macro="" textlink="">
      <xdr:nvSpPr>
        <xdr:cNvPr id="87" name="テキスト ボックス 86"/>
        <xdr:cNvSpPr txBox="1"/>
      </xdr:nvSpPr>
      <xdr:spPr>
        <a:xfrm>
          <a:off x="2641111" y="6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137200</xdr:rowOff>
    </xdr:from>
    <xdr:to>
      <xdr:col>10</xdr:col>
      <xdr:colOff>165100</xdr:colOff>
      <xdr:row>37</xdr:row>
      <xdr:rowOff>67350</xdr:rowOff>
    </xdr:to>
    <xdr:sp macro="" textlink="">
      <xdr:nvSpPr>
        <xdr:cNvPr id="88" name="楕円 87"/>
        <xdr:cNvSpPr/>
      </xdr:nvSpPr>
      <xdr:spPr>
        <a:xfrm>
          <a:off x="1968500" y="63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83877</xdr:rowOff>
    </xdr:from>
    <xdr:ext cx="534377" cy="259045"/>
    <xdr:sp macro="" textlink="">
      <xdr:nvSpPr>
        <xdr:cNvPr id="89" name="テキスト ボックス 88"/>
        <xdr:cNvSpPr txBox="1"/>
      </xdr:nvSpPr>
      <xdr:spPr>
        <a:xfrm>
          <a:off x="1752111" y="60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154165</xdr:rowOff>
    </xdr:from>
    <xdr:to>
      <xdr:col>6</xdr:col>
      <xdr:colOff>38100</xdr:colOff>
      <xdr:row>37</xdr:row>
      <xdr:rowOff>84315</xdr:rowOff>
    </xdr:to>
    <xdr:sp macro="" textlink="">
      <xdr:nvSpPr>
        <xdr:cNvPr id="90" name="楕円 89"/>
        <xdr:cNvSpPr/>
      </xdr:nvSpPr>
      <xdr:spPr>
        <a:xfrm>
          <a:off x="1079500" y="63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100842</xdr:rowOff>
    </xdr:from>
    <xdr:ext cx="534377" cy="259045"/>
    <xdr:sp macro="" textlink="">
      <xdr:nvSpPr>
        <xdr:cNvPr id="91" name="テキスト ボックス 90"/>
        <xdr:cNvSpPr txBox="1"/>
      </xdr:nvSpPr>
      <xdr:spPr>
        <a:xfrm>
          <a:off x="863111" y="61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86882</xdr:rowOff>
    </xdr:from>
    <xdr:to>
      <xdr:col>24</xdr:col>
      <xdr:colOff>63500</xdr:colOff>
      <xdr:row>57</xdr:row>
      <xdr:rowOff>96734</xdr:rowOff>
    </xdr:to>
    <xdr:cxnSp macro="">
      <xdr:nvCxnSpPr>
        <xdr:cNvPr id="123" name="直線コネクタ 122"/>
        <xdr:cNvCxnSpPr/>
      </xdr:nvCxnSpPr>
      <xdr:spPr>
        <a:xfrm flipV="1">
          <a:off x="3797300" y="9859532"/>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96734</xdr:rowOff>
    </xdr:from>
    <xdr:to>
      <xdr:col>19</xdr:col>
      <xdr:colOff>177800</xdr:colOff>
      <xdr:row>57</xdr:row>
      <xdr:rowOff>133822</xdr:rowOff>
    </xdr:to>
    <xdr:cxnSp macro="">
      <xdr:nvCxnSpPr>
        <xdr:cNvPr id="126" name="直線コネクタ 125"/>
        <xdr:cNvCxnSpPr/>
      </xdr:nvCxnSpPr>
      <xdr:spPr>
        <a:xfrm flipV="1">
          <a:off x="2908300" y="9869384"/>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108142</xdr:rowOff>
    </xdr:from>
    <xdr:to>
      <xdr:col>15</xdr:col>
      <xdr:colOff>50800</xdr:colOff>
      <xdr:row>57</xdr:row>
      <xdr:rowOff>133822</xdr:rowOff>
    </xdr:to>
    <xdr:cxnSp macro="">
      <xdr:nvCxnSpPr>
        <xdr:cNvPr id="129" name="直線コネクタ 128"/>
        <xdr:cNvCxnSpPr/>
      </xdr:nvCxnSpPr>
      <xdr:spPr>
        <a:xfrm>
          <a:off x="2019300" y="9880792"/>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108142</xdr:rowOff>
    </xdr:from>
    <xdr:to>
      <xdr:col>10</xdr:col>
      <xdr:colOff>114300</xdr:colOff>
      <xdr:row>57</xdr:row>
      <xdr:rowOff>170800</xdr:rowOff>
    </xdr:to>
    <xdr:cxnSp macro="">
      <xdr:nvCxnSpPr>
        <xdr:cNvPr id="132" name="直線コネクタ 131"/>
        <xdr:cNvCxnSpPr/>
      </xdr:nvCxnSpPr>
      <xdr:spPr>
        <a:xfrm flipV="1">
          <a:off x="1130300" y="9880792"/>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166140</xdr:rowOff>
    </xdr:from>
    <xdr:ext cx="534377" cy="259045"/>
    <xdr:sp macro="" textlink="">
      <xdr:nvSpPr>
        <xdr:cNvPr id="134" name="テキスト ボックス 133"/>
        <xdr:cNvSpPr txBox="1"/>
      </xdr:nvSpPr>
      <xdr:spPr>
        <a:xfrm>
          <a:off x="1752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36082</xdr:rowOff>
    </xdr:from>
    <xdr:to>
      <xdr:col>24</xdr:col>
      <xdr:colOff>114300</xdr:colOff>
      <xdr:row>57</xdr:row>
      <xdr:rowOff>137682</xdr:rowOff>
    </xdr:to>
    <xdr:sp macro="" textlink="">
      <xdr:nvSpPr>
        <xdr:cNvPr id="142" name="楕円 141"/>
        <xdr:cNvSpPr/>
      </xdr:nvSpPr>
      <xdr:spPr>
        <a:xfrm>
          <a:off x="4584700" y="98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14509</xdr:rowOff>
    </xdr:from>
    <xdr:ext cx="534377" cy="259045"/>
    <xdr:sp macro="" textlink="">
      <xdr:nvSpPr>
        <xdr:cNvPr id="143" name="物件費該当値テキスト"/>
        <xdr:cNvSpPr txBox="1"/>
      </xdr:nvSpPr>
      <xdr:spPr>
        <a:xfrm>
          <a:off x="4686300" y="97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45934</xdr:rowOff>
    </xdr:from>
    <xdr:to>
      <xdr:col>20</xdr:col>
      <xdr:colOff>38100</xdr:colOff>
      <xdr:row>57</xdr:row>
      <xdr:rowOff>147534</xdr:rowOff>
    </xdr:to>
    <xdr:sp macro="" textlink="">
      <xdr:nvSpPr>
        <xdr:cNvPr id="144" name="楕円 143"/>
        <xdr:cNvSpPr/>
      </xdr:nvSpPr>
      <xdr:spPr>
        <a:xfrm>
          <a:off x="3746500" y="98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138661</xdr:rowOff>
    </xdr:from>
    <xdr:ext cx="534377" cy="259045"/>
    <xdr:sp macro="" textlink="">
      <xdr:nvSpPr>
        <xdr:cNvPr id="145" name="テキスト ボックス 144"/>
        <xdr:cNvSpPr txBox="1"/>
      </xdr:nvSpPr>
      <xdr:spPr>
        <a:xfrm>
          <a:off x="3530111" y="99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83022</xdr:rowOff>
    </xdr:from>
    <xdr:to>
      <xdr:col>15</xdr:col>
      <xdr:colOff>101600</xdr:colOff>
      <xdr:row>58</xdr:row>
      <xdr:rowOff>13172</xdr:rowOff>
    </xdr:to>
    <xdr:sp macro="" textlink="">
      <xdr:nvSpPr>
        <xdr:cNvPr id="146" name="楕円 145"/>
        <xdr:cNvSpPr/>
      </xdr:nvSpPr>
      <xdr:spPr>
        <a:xfrm>
          <a:off x="2857500" y="98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4299</xdr:rowOff>
    </xdr:from>
    <xdr:ext cx="534377" cy="259045"/>
    <xdr:sp macro="" textlink="">
      <xdr:nvSpPr>
        <xdr:cNvPr id="147" name="テキスト ボックス 146"/>
        <xdr:cNvSpPr txBox="1"/>
      </xdr:nvSpPr>
      <xdr:spPr>
        <a:xfrm>
          <a:off x="2641111" y="99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57342</xdr:rowOff>
    </xdr:from>
    <xdr:to>
      <xdr:col>10</xdr:col>
      <xdr:colOff>165100</xdr:colOff>
      <xdr:row>57</xdr:row>
      <xdr:rowOff>158942</xdr:rowOff>
    </xdr:to>
    <xdr:sp macro="" textlink="">
      <xdr:nvSpPr>
        <xdr:cNvPr id="148" name="楕円 147"/>
        <xdr:cNvSpPr/>
      </xdr:nvSpPr>
      <xdr:spPr>
        <a:xfrm>
          <a:off x="1968500" y="98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150069</xdr:rowOff>
    </xdr:from>
    <xdr:ext cx="534377" cy="259045"/>
    <xdr:sp macro="" textlink="">
      <xdr:nvSpPr>
        <xdr:cNvPr id="149" name="テキスト ボックス 148"/>
        <xdr:cNvSpPr txBox="1"/>
      </xdr:nvSpPr>
      <xdr:spPr>
        <a:xfrm>
          <a:off x="1752111" y="99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120000</xdr:rowOff>
    </xdr:from>
    <xdr:to>
      <xdr:col>6</xdr:col>
      <xdr:colOff>38100</xdr:colOff>
      <xdr:row>58</xdr:row>
      <xdr:rowOff>50150</xdr:rowOff>
    </xdr:to>
    <xdr:sp macro="" textlink="">
      <xdr:nvSpPr>
        <xdr:cNvPr id="150" name="楕円 149"/>
        <xdr:cNvSpPr/>
      </xdr:nvSpPr>
      <xdr:spPr>
        <a:xfrm>
          <a:off x="1079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41277</xdr:rowOff>
    </xdr:from>
    <xdr:ext cx="534377" cy="259045"/>
    <xdr:sp macro="" textlink="">
      <xdr:nvSpPr>
        <xdr:cNvPr id="151" name="テキスト ボックス 150"/>
        <xdr:cNvSpPr txBox="1"/>
      </xdr:nvSpPr>
      <xdr:spPr>
        <a:xfrm>
          <a:off x="863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76972</xdr:rowOff>
    </xdr:from>
    <xdr:to>
      <xdr:col>24</xdr:col>
      <xdr:colOff>63500</xdr:colOff>
      <xdr:row>78</xdr:row>
      <xdr:rowOff>84882</xdr:rowOff>
    </xdr:to>
    <xdr:cxnSp macro="">
      <xdr:nvCxnSpPr>
        <xdr:cNvPr id="178" name="直線コネクタ 177"/>
        <xdr:cNvCxnSpPr/>
      </xdr:nvCxnSpPr>
      <xdr:spPr>
        <a:xfrm>
          <a:off x="3797300" y="13450072"/>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76972</xdr:rowOff>
    </xdr:from>
    <xdr:to>
      <xdr:col>19</xdr:col>
      <xdr:colOff>177800</xdr:colOff>
      <xdr:row>78</xdr:row>
      <xdr:rowOff>81476</xdr:rowOff>
    </xdr:to>
    <xdr:cxnSp macro="">
      <xdr:nvCxnSpPr>
        <xdr:cNvPr id="181" name="直線コネクタ 180"/>
        <xdr:cNvCxnSpPr/>
      </xdr:nvCxnSpPr>
      <xdr:spPr>
        <a:xfrm flipV="1">
          <a:off x="2908300" y="13450072"/>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118102</xdr:rowOff>
    </xdr:from>
    <xdr:ext cx="469744" cy="259045"/>
    <xdr:sp macro="" textlink="">
      <xdr:nvSpPr>
        <xdr:cNvPr id="183" name="テキスト ボックス 182"/>
        <xdr:cNvSpPr txBox="1"/>
      </xdr:nvSpPr>
      <xdr:spPr>
        <a:xfrm>
          <a:off x="3562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81476</xdr:rowOff>
    </xdr:from>
    <xdr:to>
      <xdr:col>15</xdr:col>
      <xdr:colOff>50800</xdr:colOff>
      <xdr:row>78</xdr:row>
      <xdr:rowOff>85773</xdr:rowOff>
    </xdr:to>
    <xdr:cxnSp macro="">
      <xdr:nvCxnSpPr>
        <xdr:cNvPr id="184" name="直線コネクタ 183"/>
        <xdr:cNvCxnSpPr/>
      </xdr:nvCxnSpPr>
      <xdr:spPr>
        <a:xfrm flipV="1">
          <a:off x="2019300" y="13454576"/>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79555</xdr:rowOff>
    </xdr:from>
    <xdr:to>
      <xdr:col>10</xdr:col>
      <xdr:colOff>114300</xdr:colOff>
      <xdr:row>78</xdr:row>
      <xdr:rowOff>85773</xdr:rowOff>
    </xdr:to>
    <xdr:cxnSp macro="">
      <xdr:nvCxnSpPr>
        <xdr:cNvPr id="187" name="直線コネクタ 186"/>
        <xdr:cNvCxnSpPr/>
      </xdr:nvCxnSpPr>
      <xdr:spPr>
        <a:xfrm>
          <a:off x="1130300" y="13452655"/>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34082</xdr:rowOff>
    </xdr:from>
    <xdr:to>
      <xdr:col>24</xdr:col>
      <xdr:colOff>114300</xdr:colOff>
      <xdr:row>78</xdr:row>
      <xdr:rowOff>135682</xdr:rowOff>
    </xdr:to>
    <xdr:sp macro="" textlink="">
      <xdr:nvSpPr>
        <xdr:cNvPr id="197" name="楕円 196"/>
        <xdr:cNvSpPr/>
      </xdr:nvSpPr>
      <xdr:spPr>
        <a:xfrm>
          <a:off x="45847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120459</xdr:rowOff>
    </xdr:from>
    <xdr:ext cx="469744" cy="259045"/>
    <xdr:sp macro="" textlink="">
      <xdr:nvSpPr>
        <xdr:cNvPr id="198" name="維持補修費該当値テキスト"/>
        <xdr:cNvSpPr txBox="1"/>
      </xdr:nvSpPr>
      <xdr:spPr>
        <a:xfrm>
          <a:off x="4686300" y="133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26172</xdr:rowOff>
    </xdr:from>
    <xdr:to>
      <xdr:col>20</xdr:col>
      <xdr:colOff>38100</xdr:colOff>
      <xdr:row>78</xdr:row>
      <xdr:rowOff>127772</xdr:rowOff>
    </xdr:to>
    <xdr:sp macro="" textlink="">
      <xdr:nvSpPr>
        <xdr:cNvPr id="199" name="楕円 198"/>
        <xdr:cNvSpPr/>
      </xdr:nvSpPr>
      <xdr:spPr>
        <a:xfrm>
          <a:off x="3746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118899</xdr:rowOff>
    </xdr:from>
    <xdr:ext cx="469744" cy="259045"/>
    <xdr:sp macro="" textlink="">
      <xdr:nvSpPr>
        <xdr:cNvPr id="200" name="テキスト ボックス 199"/>
        <xdr:cNvSpPr txBox="1"/>
      </xdr:nvSpPr>
      <xdr:spPr>
        <a:xfrm>
          <a:off x="3562428" y="1349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30676</xdr:rowOff>
    </xdr:from>
    <xdr:to>
      <xdr:col>15</xdr:col>
      <xdr:colOff>101600</xdr:colOff>
      <xdr:row>78</xdr:row>
      <xdr:rowOff>132276</xdr:rowOff>
    </xdr:to>
    <xdr:sp macro="" textlink="">
      <xdr:nvSpPr>
        <xdr:cNvPr id="201" name="楕円 200"/>
        <xdr:cNvSpPr/>
      </xdr:nvSpPr>
      <xdr:spPr>
        <a:xfrm>
          <a:off x="2857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123403</xdr:rowOff>
    </xdr:from>
    <xdr:ext cx="469744" cy="259045"/>
    <xdr:sp macro="" textlink="">
      <xdr:nvSpPr>
        <xdr:cNvPr id="202" name="テキスト ボックス 201"/>
        <xdr:cNvSpPr txBox="1"/>
      </xdr:nvSpPr>
      <xdr:spPr>
        <a:xfrm>
          <a:off x="2673428"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34973</xdr:rowOff>
    </xdr:from>
    <xdr:to>
      <xdr:col>10</xdr:col>
      <xdr:colOff>165100</xdr:colOff>
      <xdr:row>78</xdr:row>
      <xdr:rowOff>136573</xdr:rowOff>
    </xdr:to>
    <xdr:sp macro="" textlink="">
      <xdr:nvSpPr>
        <xdr:cNvPr id="203" name="楕円 202"/>
        <xdr:cNvSpPr/>
      </xdr:nvSpPr>
      <xdr:spPr>
        <a:xfrm>
          <a:off x="1968500" y="134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127700</xdr:rowOff>
    </xdr:from>
    <xdr:ext cx="469744" cy="259045"/>
    <xdr:sp macro="" textlink="">
      <xdr:nvSpPr>
        <xdr:cNvPr id="204" name="テキスト ボックス 203"/>
        <xdr:cNvSpPr txBox="1"/>
      </xdr:nvSpPr>
      <xdr:spPr>
        <a:xfrm>
          <a:off x="1784428" y="1350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28755</xdr:rowOff>
    </xdr:from>
    <xdr:to>
      <xdr:col>6</xdr:col>
      <xdr:colOff>38100</xdr:colOff>
      <xdr:row>78</xdr:row>
      <xdr:rowOff>130355</xdr:rowOff>
    </xdr:to>
    <xdr:sp macro="" textlink="">
      <xdr:nvSpPr>
        <xdr:cNvPr id="205" name="楕円 204"/>
        <xdr:cNvSpPr/>
      </xdr:nvSpPr>
      <xdr:spPr>
        <a:xfrm>
          <a:off x="1079500" y="134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121482</xdr:rowOff>
    </xdr:from>
    <xdr:ext cx="469744" cy="259045"/>
    <xdr:sp macro="" textlink="">
      <xdr:nvSpPr>
        <xdr:cNvPr id="206" name="テキスト ボックス 205"/>
        <xdr:cNvSpPr txBox="1"/>
      </xdr:nvSpPr>
      <xdr:spPr>
        <a:xfrm>
          <a:off x="895428" y="134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145872</xdr:rowOff>
    </xdr:from>
    <xdr:to>
      <xdr:col>24</xdr:col>
      <xdr:colOff>63500</xdr:colOff>
      <xdr:row>95</xdr:row>
      <xdr:rowOff>47765</xdr:rowOff>
    </xdr:to>
    <xdr:cxnSp macro="">
      <xdr:nvCxnSpPr>
        <xdr:cNvPr id="236" name="直線コネクタ 235"/>
        <xdr:cNvCxnSpPr/>
      </xdr:nvCxnSpPr>
      <xdr:spPr>
        <a:xfrm flipV="1">
          <a:off x="3797300" y="16262172"/>
          <a:ext cx="8382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47765</xdr:rowOff>
    </xdr:from>
    <xdr:to>
      <xdr:col>19</xdr:col>
      <xdr:colOff>177800</xdr:colOff>
      <xdr:row>95</xdr:row>
      <xdr:rowOff>134919</xdr:rowOff>
    </xdr:to>
    <xdr:cxnSp macro="">
      <xdr:nvCxnSpPr>
        <xdr:cNvPr id="239" name="直線コネクタ 238"/>
        <xdr:cNvCxnSpPr/>
      </xdr:nvCxnSpPr>
      <xdr:spPr>
        <a:xfrm flipV="1">
          <a:off x="2908300" y="16335515"/>
          <a:ext cx="8890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101961</xdr:rowOff>
    </xdr:from>
    <xdr:to>
      <xdr:col>15</xdr:col>
      <xdr:colOff>50800</xdr:colOff>
      <xdr:row>95</xdr:row>
      <xdr:rowOff>134919</xdr:rowOff>
    </xdr:to>
    <xdr:cxnSp macro="">
      <xdr:nvCxnSpPr>
        <xdr:cNvPr id="242" name="直線コネクタ 241"/>
        <xdr:cNvCxnSpPr/>
      </xdr:nvCxnSpPr>
      <xdr:spPr>
        <a:xfrm>
          <a:off x="2019300" y="16389711"/>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101961</xdr:rowOff>
    </xdr:from>
    <xdr:to>
      <xdr:col>10</xdr:col>
      <xdr:colOff>114300</xdr:colOff>
      <xdr:row>95</xdr:row>
      <xdr:rowOff>132042</xdr:rowOff>
    </xdr:to>
    <xdr:cxnSp macro="">
      <xdr:nvCxnSpPr>
        <xdr:cNvPr id="245" name="直線コネクタ 244"/>
        <xdr:cNvCxnSpPr/>
      </xdr:nvCxnSpPr>
      <xdr:spPr>
        <a:xfrm flipV="1">
          <a:off x="1130300" y="16389711"/>
          <a:ext cx="889000" cy="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95072</xdr:rowOff>
    </xdr:from>
    <xdr:to>
      <xdr:col>24</xdr:col>
      <xdr:colOff>114300</xdr:colOff>
      <xdr:row>95</xdr:row>
      <xdr:rowOff>25222</xdr:rowOff>
    </xdr:to>
    <xdr:sp macro="" textlink="">
      <xdr:nvSpPr>
        <xdr:cNvPr id="255" name="楕円 254"/>
        <xdr:cNvSpPr/>
      </xdr:nvSpPr>
      <xdr:spPr>
        <a:xfrm>
          <a:off x="4584700" y="162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73499</xdr:rowOff>
    </xdr:from>
    <xdr:ext cx="534377" cy="259045"/>
    <xdr:sp macro="" textlink="">
      <xdr:nvSpPr>
        <xdr:cNvPr id="256" name="扶助費該当値テキスト"/>
        <xdr:cNvSpPr txBox="1"/>
      </xdr:nvSpPr>
      <xdr:spPr>
        <a:xfrm>
          <a:off x="4686300" y="16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168415</xdr:rowOff>
    </xdr:from>
    <xdr:to>
      <xdr:col>20</xdr:col>
      <xdr:colOff>38100</xdr:colOff>
      <xdr:row>95</xdr:row>
      <xdr:rowOff>98565</xdr:rowOff>
    </xdr:to>
    <xdr:sp macro="" textlink="">
      <xdr:nvSpPr>
        <xdr:cNvPr id="257" name="楕円 256"/>
        <xdr:cNvSpPr/>
      </xdr:nvSpPr>
      <xdr:spPr>
        <a:xfrm>
          <a:off x="3746500" y="162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89692</xdr:rowOff>
    </xdr:from>
    <xdr:ext cx="534377" cy="259045"/>
    <xdr:sp macro="" textlink="">
      <xdr:nvSpPr>
        <xdr:cNvPr id="258" name="テキスト ボックス 257"/>
        <xdr:cNvSpPr txBox="1"/>
      </xdr:nvSpPr>
      <xdr:spPr>
        <a:xfrm>
          <a:off x="3530111" y="163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84119</xdr:rowOff>
    </xdr:from>
    <xdr:to>
      <xdr:col>15</xdr:col>
      <xdr:colOff>101600</xdr:colOff>
      <xdr:row>96</xdr:row>
      <xdr:rowOff>14269</xdr:rowOff>
    </xdr:to>
    <xdr:sp macro="" textlink="">
      <xdr:nvSpPr>
        <xdr:cNvPr id="259" name="楕円 258"/>
        <xdr:cNvSpPr/>
      </xdr:nvSpPr>
      <xdr:spPr>
        <a:xfrm>
          <a:off x="2857500" y="163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5396</xdr:rowOff>
    </xdr:from>
    <xdr:ext cx="534377" cy="259045"/>
    <xdr:sp macro="" textlink="">
      <xdr:nvSpPr>
        <xdr:cNvPr id="260" name="テキスト ボックス 259"/>
        <xdr:cNvSpPr txBox="1"/>
      </xdr:nvSpPr>
      <xdr:spPr>
        <a:xfrm>
          <a:off x="2641111" y="164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51161</xdr:rowOff>
    </xdr:from>
    <xdr:to>
      <xdr:col>10</xdr:col>
      <xdr:colOff>165100</xdr:colOff>
      <xdr:row>95</xdr:row>
      <xdr:rowOff>152761</xdr:rowOff>
    </xdr:to>
    <xdr:sp macro="" textlink="">
      <xdr:nvSpPr>
        <xdr:cNvPr id="261" name="楕円 260"/>
        <xdr:cNvSpPr/>
      </xdr:nvSpPr>
      <xdr:spPr>
        <a:xfrm>
          <a:off x="1968500" y="163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143888</xdr:rowOff>
    </xdr:from>
    <xdr:ext cx="534377" cy="259045"/>
    <xdr:sp macro="" textlink="">
      <xdr:nvSpPr>
        <xdr:cNvPr id="262" name="テキスト ボックス 261"/>
        <xdr:cNvSpPr txBox="1"/>
      </xdr:nvSpPr>
      <xdr:spPr>
        <a:xfrm>
          <a:off x="1752111" y="164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81242</xdr:rowOff>
    </xdr:from>
    <xdr:to>
      <xdr:col>6</xdr:col>
      <xdr:colOff>38100</xdr:colOff>
      <xdr:row>96</xdr:row>
      <xdr:rowOff>11392</xdr:rowOff>
    </xdr:to>
    <xdr:sp macro="" textlink="">
      <xdr:nvSpPr>
        <xdr:cNvPr id="263" name="楕円 262"/>
        <xdr:cNvSpPr/>
      </xdr:nvSpPr>
      <xdr:spPr>
        <a:xfrm>
          <a:off x="1079500" y="163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2519</xdr:rowOff>
    </xdr:from>
    <xdr:ext cx="534377" cy="259045"/>
    <xdr:sp macro="" textlink="">
      <xdr:nvSpPr>
        <xdr:cNvPr id="264" name="テキスト ボックス 263"/>
        <xdr:cNvSpPr txBox="1"/>
      </xdr:nvSpPr>
      <xdr:spPr>
        <a:xfrm>
          <a:off x="863111" y="164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169883</xdr:rowOff>
    </xdr:from>
    <xdr:to>
      <xdr:col>55</xdr:col>
      <xdr:colOff>0</xdr:colOff>
      <xdr:row>37</xdr:row>
      <xdr:rowOff>139159</xdr:rowOff>
    </xdr:to>
    <xdr:cxnSp macro="">
      <xdr:nvCxnSpPr>
        <xdr:cNvPr id="293" name="直線コネクタ 292"/>
        <xdr:cNvCxnSpPr/>
      </xdr:nvCxnSpPr>
      <xdr:spPr>
        <a:xfrm flipV="1">
          <a:off x="9639300" y="5999183"/>
          <a:ext cx="838200" cy="48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135303</xdr:rowOff>
    </xdr:from>
    <xdr:to>
      <xdr:col>50</xdr:col>
      <xdr:colOff>114300</xdr:colOff>
      <xdr:row>37</xdr:row>
      <xdr:rowOff>139159</xdr:rowOff>
    </xdr:to>
    <xdr:cxnSp macro="">
      <xdr:nvCxnSpPr>
        <xdr:cNvPr id="296" name="直線コネクタ 295"/>
        <xdr:cNvCxnSpPr/>
      </xdr:nvCxnSpPr>
      <xdr:spPr>
        <a:xfrm>
          <a:off x="8750300" y="6478953"/>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125774</xdr:rowOff>
    </xdr:from>
    <xdr:to>
      <xdr:col>45</xdr:col>
      <xdr:colOff>177800</xdr:colOff>
      <xdr:row>37</xdr:row>
      <xdr:rowOff>135303</xdr:rowOff>
    </xdr:to>
    <xdr:cxnSp macro="">
      <xdr:nvCxnSpPr>
        <xdr:cNvPr id="299" name="直線コネクタ 298"/>
        <xdr:cNvCxnSpPr/>
      </xdr:nvCxnSpPr>
      <xdr:spPr>
        <a:xfrm>
          <a:off x="7861300" y="6469424"/>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125774</xdr:rowOff>
    </xdr:from>
    <xdr:to>
      <xdr:col>41</xdr:col>
      <xdr:colOff>50800</xdr:colOff>
      <xdr:row>37</xdr:row>
      <xdr:rowOff>131638</xdr:rowOff>
    </xdr:to>
    <xdr:cxnSp macro="">
      <xdr:nvCxnSpPr>
        <xdr:cNvPr id="302" name="直線コネクタ 301"/>
        <xdr:cNvCxnSpPr/>
      </xdr:nvCxnSpPr>
      <xdr:spPr>
        <a:xfrm flipV="1">
          <a:off x="6972300" y="6469424"/>
          <a:ext cx="8890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119083</xdr:rowOff>
    </xdr:from>
    <xdr:to>
      <xdr:col>55</xdr:col>
      <xdr:colOff>50800</xdr:colOff>
      <xdr:row>35</xdr:row>
      <xdr:rowOff>49233</xdr:rowOff>
    </xdr:to>
    <xdr:sp macro="" textlink="">
      <xdr:nvSpPr>
        <xdr:cNvPr id="312" name="楕円 311"/>
        <xdr:cNvSpPr/>
      </xdr:nvSpPr>
      <xdr:spPr>
        <a:xfrm>
          <a:off x="10426700" y="59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141960</xdr:rowOff>
    </xdr:from>
    <xdr:ext cx="599010" cy="259045"/>
    <xdr:sp macro="" textlink="">
      <xdr:nvSpPr>
        <xdr:cNvPr id="313" name="補助費等該当値テキスト"/>
        <xdr:cNvSpPr txBox="1"/>
      </xdr:nvSpPr>
      <xdr:spPr>
        <a:xfrm>
          <a:off x="10528300" y="579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88359</xdr:rowOff>
    </xdr:from>
    <xdr:to>
      <xdr:col>50</xdr:col>
      <xdr:colOff>165100</xdr:colOff>
      <xdr:row>38</xdr:row>
      <xdr:rowOff>18509</xdr:rowOff>
    </xdr:to>
    <xdr:sp macro="" textlink="">
      <xdr:nvSpPr>
        <xdr:cNvPr id="314" name="楕円 313"/>
        <xdr:cNvSpPr/>
      </xdr:nvSpPr>
      <xdr:spPr>
        <a:xfrm>
          <a:off x="9588500" y="64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35036</xdr:rowOff>
    </xdr:from>
    <xdr:ext cx="534377" cy="259045"/>
    <xdr:sp macro="" textlink="">
      <xdr:nvSpPr>
        <xdr:cNvPr id="315" name="テキスト ボックス 314"/>
        <xdr:cNvSpPr txBox="1"/>
      </xdr:nvSpPr>
      <xdr:spPr>
        <a:xfrm>
          <a:off x="9372111" y="62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84503</xdr:rowOff>
    </xdr:from>
    <xdr:to>
      <xdr:col>46</xdr:col>
      <xdr:colOff>38100</xdr:colOff>
      <xdr:row>38</xdr:row>
      <xdr:rowOff>14653</xdr:rowOff>
    </xdr:to>
    <xdr:sp macro="" textlink="">
      <xdr:nvSpPr>
        <xdr:cNvPr id="316" name="楕円 315"/>
        <xdr:cNvSpPr/>
      </xdr:nvSpPr>
      <xdr:spPr>
        <a:xfrm>
          <a:off x="8699500" y="64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31180</xdr:rowOff>
    </xdr:from>
    <xdr:ext cx="534377" cy="259045"/>
    <xdr:sp macro="" textlink="">
      <xdr:nvSpPr>
        <xdr:cNvPr id="317" name="テキスト ボックス 316"/>
        <xdr:cNvSpPr txBox="1"/>
      </xdr:nvSpPr>
      <xdr:spPr>
        <a:xfrm>
          <a:off x="8483111" y="62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74974</xdr:rowOff>
    </xdr:from>
    <xdr:to>
      <xdr:col>41</xdr:col>
      <xdr:colOff>101600</xdr:colOff>
      <xdr:row>38</xdr:row>
      <xdr:rowOff>5124</xdr:rowOff>
    </xdr:to>
    <xdr:sp macro="" textlink="">
      <xdr:nvSpPr>
        <xdr:cNvPr id="318" name="楕円 317"/>
        <xdr:cNvSpPr/>
      </xdr:nvSpPr>
      <xdr:spPr>
        <a:xfrm>
          <a:off x="7810500" y="64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21651</xdr:rowOff>
    </xdr:from>
    <xdr:ext cx="534377" cy="259045"/>
    <xdr:sp macro="" textlink="">
      <xdr:nvSpPr>
        <xdr:cNvPr id="319" name="テキスト ボックス 318"/>
        <xdr:cNvSpPr txBox="1"/>
      </xdr:nvSpPr>
      <xdr:spPr>
        <a:xfrm>
          <a:off x="759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80838</xdr:rowOff>
    </xdr:from>
    <xdr:to>
      <xdr:col>36</xdr:col>
      <xdr:colOff>165100</xdr:colOff>
      <xdr:row>38</xdr:row>
      <xdr:rowOff>10988</xdr:rowOff>
    </xdr:to>
    <xdr:sp macro="" textlink="">
      <xdr:nvSpPr>
        <xdr:cNvPr id="320" name="楕円 319"/>
        <xdr:cNvSpPr/>
      </xdr:nvSpPr>
      <xdr:spPr>
        <a:xfrm>
          <a:off x="6921500" y="64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27515</xdr:rowOff>
    </xdr:from>
    <xdr:ext cx="534377" cy="259045"/>
    <xdr:sp macro="" textlink="">
      <xdr:nvSpPr>
        <xdr:cNvPr id="321" name="テキスト ボックス 320"/>
        <xdr:cNvSpPr txBox="1"/>
      </xdr:nvSpPr>
      <xdr:spPr>
        <a:xfrm>
          <a:off x="6705111" y="61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65748</xdr:rowOff>
    </xdr:from>
    <xdr:to>
      <xdr:col>55</xdr:col>
      <xdr:colOff>0</xdr:colOff>
      <xdr:row>57</xdr:row>
      <xdr:rowOff>136980</xdr:rowOff>
    </xdr:to>
    <xdr:cxnSp macro="">
      <xdr:nvCxnSpPr>
        <xdr:cNvPr id="348" name="直線コネクタ 347"/>
        <xdr:cNvCxnSpPr/>
      </xdr:nvCxnSpPr>
      <xdr:spPr>
        <a:xfrm flipV="1">
          <a:off x="9639300" y="9838398"/>
          <a:ext cx="8382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11044</xdr:rowOff>
    </xdr:from>
    <xdr:to>
      <xdr:col>50</xdr:col>
      <xdr:colOff>114300</xdr:colOff>
      <xdr:row>57</xdr:row>
      <xdr:rowOff>136980</xdr:rowOff>
    </xdr:to>
    <xdr:cxnSp macro="">
      <xdr:nvCxnSpPr>
        <xdr:cNvPr id="351" name="直線コネクタ 350"/>
        <xdr:cNvCxnSpPr/>
      </xdr:nvCxnSpPr>
      <xdr:spPr>
        <a:xfrm>
          <a:off x="8750300" y="9612244"/>
          <a:ext cx="889000" cy="29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93262</xdr:rowOff>
    </xdr:from>
    <xdr:ext cx="534377" cy="259045"/>
    <xdr:sp macro="" textlink="">
      <xdr:nvSpPr>
        <xdr:cNvPr id="353" name="テキスト ボックス 352"/>
        <xdr:cNvSpPr txBox="1"/>
      </xdr:nvSpPr>
      <xdr:spPr>
        <a:xfrm>
          <a:off x="9372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11044</xdr:rowOff>
    </xdr:from>
    <xdr:to>
      <xdr:col>45</xdr:col>
      <xdr:colOff>177800</xdr:colOff>
      <xdr:row>56</xdr:row>
      <xdr:rowOff>128041</xdr:rowOff>
    </xdr:to>
    <xdr:cxnSp macro="">
      <xdr:nvCxnSpPr>
        <xdr:cNvPr id="354" name="直線コネクタ 353"/>
        <xdr:cNvCxnSpPr/>
      </xdr:nvCxnSpPr>
      <xdr:spPr>
        <a:xfrm flipV="1">
          <a:off x="7861300" y="9612244"/>
          <a:ext cx="889000" cy="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128041</xdr:rowOff>
    </xdr:from>
    <xdr:to>
      <xdr:col>41</xdr:col>
      <xdr:colOff>50800</xdr:colOff>
      <xdr:row>57</xdr:row>
      <xdr:rowOff>142521</xdr:rowOff>
    </xdr:to>
    <xdr:cxnSp macro="">
      <xdr:nvCxnSpPr>
        <xdr:cNvPr id="357" name="直線コネクタ 356"/>
        <xdr:cNvCxnSpPr/>
      </xdr:nvCxnSpPr>
      <xdr:spPr>
        <a:xfrm flipV="1">
          <a:off x="6972300" y="9729241"/>
          <a:ext cx="889000" cy="1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14948</xdr:rowOff>
    </xdr:from>
    <xdr:to>
      <xdr:col>55</xdr:col>
      <xdr:colOff>50800</xdr:colOff>
      <xdr:row>57</xdr:row>
      <xdr:rowOff>116548</xdr:rowOff>
    </xdr:to>
    <xdr:sp macro="" textlink="">
      <xdr:nvSpPr>
        <xdr:cNvPr id="367" name="楕円 366"/>
        <xdr:cNvSpPr/>
      </xdr:nvSpPr>
      <xdr:spPr>
        <a:xfrm>
          <a:off x="10426700" y="97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164825</xdr:rowOff>
    </xdr:from>
    <xdr:ext cx="534377" cy="259045"/>
    <xdr:sp macro="" textlink="">
      <xdr:nvSpPr>
        <xdr:cNvPr id="368" name="普通建設事業費該当値テキスト"/>
        <xdr:cNvSpPr txBox="1"/>
      </xdr:nvSpPr>
      <xdr:spPr>
        <a:xfrm>
          <a:off x="10528300" y="97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86180</xdr:rowOff>
    </xdr:from>
    <xdr:to>
      <xdr:col>50</xdr:col>
      <xdr:colOff>165100</xdr:colOff>
      <xdr:row>58</xdr:row>
      <xdr:rowOff>16330</xdr:rowOff>
    </xdr:to>
    <xdr:sp macro="" textlink="">
      <xdr:nvSpPr>
        <xdr:cNvPr id="369" name="楕円 368"/>
        <xdr:cNvSpPr/>
      </xdr:nvSpPr>
      <xdr:spPr>
        <a:xfrm>
          <a:off x="9588500" y="98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7457</xdr:rowOff>
    </xdr:from>
    <xdr:ext cx="534377" cy="259045"/>
    <xdr:sp macro="" textlink="">
      <xdr:nvSpPr>
        <xdr:cNvPr id="370" name="テキスト ボックス 369"/>
        <xdr:cNvSpPr txBox="1"/>
      </xdr:nvSpPr>
      <xdr:spPr>
        <a:xfrm>
          <a:off x="9372111" y="99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131694</xdr:rowOff>
    </xdr:from>
    <xdr:to>
      <xdr:col>46</xdr:col>
      <xdr:colOff>38100</xdr:colOff>
      <xdr:row>56</xdr:row>
      <xdr:rowOff>61844</xdr:rowOff>
    </xdr:to>
    <xdr:sp macro="" textlink="">
      <xdr:nvSpPr>
        <xdr:cNvPr id="371" name="楕円 370"/>
        <xdr:cNvSpPr/>
      </xdr:nvSpPr>
      <xdr:spPr>
        <a:xfrm>
          <a:off x="8699500" y="95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78371</xdr:rowOff>
    </xdr:from>
    <xdr:ext cx="599010" cy="259045"/>
    <xdr:sp macro="" textlink="">
      <xdr:nvSpPr>
        <xdr:cNvPr id="372" name="テキスト ボックス 371"/>
        <xdr:cNvSpPr txBox="1"/>
      </xdr:nvSpPr>
      <xdr:spPr>
        <a:xfrm>
          <a:off x="8450795" y="933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77241</xdr:rowOff>
    </xdr:from>
    <xdr:to>
      <xdr:col>41</xdr:col>
      <xdr:colOff>101600</xdr:colOff>
      <xdr:row>57</xdr:row>
      <xdr:rowOff>7391</xdr:rowOff>
    </xdr:to>
    <xdr:sp macro="" textlink="">
      <xdr:nvSpPr>
        <xdr:cNvPr id="373" name="楕円 372"/>
        <xdr:cNvSpPr/>
      </xdr:nvSpPr>
      <xdr:spPr>
        <a:xfrm>
          <a:off x="7810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23918</xdr:rowOff>
    </xdr:from>
    <xdr:ext cx="534377" cy="259045"/>
    <xdr:sp macro="" textlink="">
      <xdr:nvSpPr>
        <xdr:cNvPr id="374" name="テキスト ボックス 373"/>
        <xdr:cNvSpPr txBox="1"/>
      </xdr:nvSpPr>
      <xdr:spPr>
        <a:xfrm>
          <a:off x="7594111" y="94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91721</xdr:rowOff>
    </xdr:from>
    <xdr:to>
      <xdr:col>36</xdr:col>
      <xdr:colOff>165100</xdr:colOff>
      <xdr:row>58</xdr:row>
      <xdr:rowOff>21871</xdr:rowOff>
    </xdr:to>
    <xdr:sp macro="" textlink="">
      <xdr:nvSpPr>
        <xdr:cNvPr id="375" name="楕円 374"/>
        <xdr:cNvSpPr/>
      </xdr:nvSpPr>
      <xdr:spPr>
        <a:xfrm>
          <a:off x="6921500" y="98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12998</xdr:rowOff>
    </xdr:from>
    <xdr:ext cx="534377" cy="259045"/>
    <xdr:sp macro="" textlink="">
      <xdr:nvSpPr>
        <xdr:cNvPr id="376" name="テキスト ボックス 375"/>
        <xdr:cNvSpPr txBox="1"/>
      </xdr:nvSpPr>
      <xdr:spPr>
        <a:xfrm>
          <a:off x="6705111" y="99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121755</xdr:rowOff>
    </xdr:from>
    <xdr:to>
      <xdr:col>55</xdr:col>
      <xdr:colOff>0</xdr:colOff>
      <xdr:row>79</xdr:row>
      <xdr:rowOff>14720</xdr:rowOff>
    </xdr:to>
    <xdr:cxnSp macro="">
      <xdr:nvCxnSpPr>
        <xdr:cNvPr id="405" name="直線コネクタ 404"/>
        <xdr:cNvCxnSpPr/>
      </xdr:nvCxnSpPr>
      <xdr:spPr>
        <a:xfrm flipV="1">
          <a:off x="9639300" y="13494855"/>
          <a:ext cx="8382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97231</xdr:rowOff>
    </xdr:from>
    <xdr:to>
      <xdr:col>50</xdr:col>
      <xdr:colOff>114300</xdr:colOff>
      <xdr:row>79</xdr:row>
      <xdr:rowOff>14720</xdr:rowOff>
    </xdr:to>
    <xdr:cxnSp macro="">
      <xdr:nvCxnSpPr>
        <xdr:cNvPr id="408" name="直線コネクタ 407"/>
        <xdr:cNvCxnSpPr/>
      </xdr:nvCxnSpPr>
      <xdr:spPr>
        <a:xfrm>
          <a:off x="8750300" y="13470331"/>
          <a:ext cx="889000" cy="8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61316</xdr:rowOff>
    </xdr:from>
    <xdr:to>
      <xdr:col>45</xdr:col>
      <xdr:colOff>177800</xdr:colOff>
      <xdr:row>78</xdr:row>
      <xdr:rowOff>97231</xdr:rowOff>
    </xdr:to>
    <xdr:cxnSp macro="">
      <xdr:nvCxnSpPr>
        <xdr:cNvPr id="411" name="直線コネクタ 410"/>
        <xdr:cNvCxnSpPr/>
      </xdr:nvCxnSpPr>
      <xdr:spPr>
        <a:xfrm>
          <a:off x="7861300" y="13434416"/>
          <a:ext cx="889000" cy="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61316</xdr:rowOff>
    </xdr:from>
    <xdr:to>
      <xdr:col>41</xdr:col>
      <xdr:colOff>50800</xdr:colOff>
      <xdr:row>78</xdr:row>
      <xdr:rowOff>121222</xdr:rowOff>
    </xdr:to>
    <xdr:cxnSp macro="">
      <xdr:nvCxnSpPr>
        <xdr:cNvPr id="414" name="直線コネクタ 413"/>
        <xdr:cNvCxnSpPr/>
      </xdr:nvCxnSpPr>
      <xdr:spPr>
        <a:xfrm flipV="1">
          <a:off x="6972300" y="13434416"/>
          <a:ext cx="889000" cy="5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78795</xdr:rowOff>
    </xdr:from>
    <xdr:ext cx="534377" cy="259045"/>
    <xdr:sp macro="" textlink="">
      <xdr:nvSpPr>
        <xdr:cNvPr id="416" name="テキスト ボックス 415"/>
        <xdr:cNvSpPr txBox="1"/>
      </xdr:nvSpPr>
      <xdr:spPr>
        <a:xfrm>
          <a:off x="7594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70955</xdr:rowOff>
    </xdr:from>
    <xdr:to>
      <xdr:col>55</xdr:col>
      <xdr:colOff>50800</xdr:colOff>
      <xdr:row>79</xdr:row>
      <xdr:rowOff>1105</xdr:rowOff>
    </xdr:to>
    <xdr:sp macro="" textlink="">
      <xdr:nvSpPr>
        <xdr:cNvPr id="424" name="楕円 423"/>
        <xdr:cNvSpPr/>
      </xdr:nvSpPr>
      <xdr:spPr>
        <a:xfrm>
          <a:off x="104267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157332</xdr:rowOff>
    </xdr:from>
    <xdr:ext cx="469744" cy="259045"/>
    <xdr:sp macro="" textlink="">
      <xdr:nvSpPr>
        <xdr:cNvPr id="425" name="普通建設事業費 （ うち新規整備　）該当値テキスト"/>
        <xdr:cNvSpPr txBox="1"/>
      </xdr:nvSpPr>
      <xdr:spPr>
        <a:xfrm>
          <a:off x="10528300" y="133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135370</xdr:rowOff>
    </xdr:from>
    <xdr:to>
      <xdr:col>50</xdr:col>
      <xdr:colOff>165100</xdr:colOff>
      <xdr:row>79</xdr:row>
      <xdr:rowOff>65520</xdr:rowOff>
    </xdr:to>
    <xdr:sp macro="" textlink="">
      <xdr:nvSpPr>
        <xdr:cNvPr id="426" name="楕円 425"/>
        <xdr:cNvSpPr/>
      </xdr:nvSpPr>
      <xdr:spPr>
        <a:xfrm>
          <a:off x="9588500" y="135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56647</xdr:rowOff>
    </xdr:from>
    <xdr:ext cx="469744" cy="259045"/>
    <xdr:sp macro="" textlink="">
      <xdr:nvSpPr>
        <xdr:cNvPr id="427" name="テキスト ボックス 426"/>
        <xdr:cNvSpPr txBox="1"/>
      </xdr:nvSpPr>
      <xdr:spPr>
        <a:xfrm>
          <a:off x="9404428" y="136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46431</xdr:rowOff>
    </xdr:from>
    <xdr:to>
      <xdr:col>46</xdr:col>
      <xdr:colOff>38100</xdr:colOff>
      <xdr:row>78</xdr:row>
      <xdr:rowOff>148031</xdr:rowOff>
    </xdr:to>
    <xdr:sp macro="" textlink="">
      <xdr:nvSpPr>
        <xdr:cNvPr id="428" name="楕円 427"/>
        <xdr:cNvSpPr/>
      </xdr:nvSpPr>
      <xdr:spPr>
        <a:xfrm>
          <a:off x="8699500" y="134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139158</xdr:rowOff>
    </xdr:from>
    <xdr:ext cx="469744" cy="259045"/>
    <xdr:sp macro="" textlink="">
      <xdr:nvSpPr>
        <xdr:cNvPr id="429" name="テキスト ボックス 428"/>
        <xdr:cNvSpPr txBox="1"/>
      </xdr:nvSpPr>
      <xdr:spPr>
        <a:xfrm>
          <a:off x="8515428" y="1351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10516</xdr:rowOff>
    </xdr:from>
    <xdr:to>
      <xdr:col>41</xdr:col>
      <xdr:colOff>101600</xdr:colOff>
      <xdr:row>78</xdr:row>
      <xdr:rowOff>112116</xdr:rowOff>
    </xdr:to>
    <xdr:sp macro="" textlink="">
      <xdr:nvSpPr>
        <xdr:cNvPr id="430" name="楕円 429"/>
        <xdr:cNvSpPr/>
      </xdr:nvSpPr>
      <xdr:spPr>
        <a:xfrm>
          <a:off x="7810500" y="133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103243</xdr:rowOff>
    </xdr:from>
    <xdr:ext cx="534377" cy="259045"/>
    <xdr:sp macro="" textlink="">
      <xdr:nvSpPr>
        <xdr:cNvPr id="431" name="テキスト ボックス 430"/>
        <xdr:cNvSpPr txBox="1"/>
      </xdr:nvSpPr>
      <xdr:spPr>
        <a:xfrm>
          <a:off x="7594111" y="134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70422</xdr:rowOff>
    </xdr:from>
    <xdr:to>
      <xdr:col>36</xdr:col>
      <xdr:colOff>165100</xdr:colOff>
      <xdr:row>79</xdr:row>
      <xdr:rowOff>572</xdr:rowOff>
    </xdr:to>
    <xdr:sp macro="" textlink="">
      <xdr:nvSpPr>
        <xdr:cNvPr id="432" name="楕円 431"/>
        <xdr:cNvSpPr/>
      </xdr:nvSpPr>
      <xdr:spPr>
        <a:xfrm>
          <a:off x="6921500" y="134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163149</xdr:rowOff>
    </xdr:from>
    <xdr:ext cx="469744" cy="259045"/>
    <xdr:sp macro="" textlink="">
      <xdr:nvSpPr>
        <xdr:cNvPr id="433" name="テキスト ボックス 432"/>
        <xdr:cNvSpPr txBox="1"/>
      </xdr:nvSpPr>
      <xdr:spPr>
        <a:xfrm>
          <a:off x="6737428" y="135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107468</xdr:rowOff>
    </xdr:from>
    <xdr:to>
      <xdr:col>55</xdr:col>
      <xdr:colOff>0</xdr:colOff>
      <xdr:row>97</xdr:row>
      <xdr:rowOff>151214</xdr:rowOff>
    </xdr:to>
    <xdr:cxnSp macro="">
      <xdr:nvCxnSpPr>
        <xdr:cNvPr id="462" name="直線コネクタ 461"/>
        <xdr:cNvCxnSpPr/>
      </xdr:nvCxnSpPr>
      <xdr:spPr>
        <a:xfrm flipV="1">
          <a:off x="9639300" y="16738118"/>
          <a:ext cx="8382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116650</xdr:rowOff>
    </xdr:from>
    <xdr:to>
      <xdr:col>50</xdr:col>
      <xdr:colOff>114300</xdr:colOff>
      <xdr:row>97</xdr:row>
      <xdr:rowOff>151214</xdr:rowOff>
    </xdr:to>
    <xdr:cxnSp macro="">
      <xdr:nvCxnSpPr>
        <xdr:cNvPr id="465" name="直線コネクタ 464"/>
        <xdr:cNvCxnSpPr/>
      </xdr:nvCxnSpPr>
      <xdr:spPr>
        <a:xfrm>
          <a:off x="8750300" y="16404400"/>
          <a:ext cx="889000" cy="3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116650</xdr:rowOff>
    </xdr:from>
    <xdr:to>
      <xdr:col>45</xdr:col>
      <xdr:colOff>177800</xdr:colOff>
      <xdr:row>96</xdr:row>
      <xdr:rowOff>112123</xdr:rowOff>
    </xdr:to>
    <xdr:cxnSp macro="">
      <xdr:nvCxnSpPr>
        <xdr:cNvPr id="468" name="直線コネクタ 467"/>
        <xdr:cNvCxnSpPr/>
      </xdr:nvCxnSpPr>
      <xdr:spPr>
        <a:xfrm flipV="1">
          <a:off x="7861300" y="16404400"/>
          <a:ext cx="889000" cy="1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27269</xdr:rowOff>
    </xdr:from>
    <xdr:ext cx="534377" cy="259045"/>
    <xdr:sp macro="" textlink="">
      <xdr:nvSpPr>
        <xdr:cNvPr id="470" name="テキスト ボックス 469"/>
        <xdr:cNvSpPr txBox="1"/>
      </xdr:nvSpPr>
      <xdr:spPr>
        <a:xfrm>
          <a:off x="8483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112123</xdr:rowOff>
    </xdr:from>
    <xdr:to>
      <xdr:col>41</xdr:col>
      <xdr:colOff>50800</xdr:colOff>
      <xdr:row>98</xdr:row>
      <xdr:rowOff>48907</xdr:rowOff>
    </xdr:to>
    <xdr:cxnSp macro="">
      <xdr:nvCxnSpPr>
        <xdr:cNvPr id="471" name="直線コネクタ 470"/>
        <xdr:cNvCxnSpPr/>
      </xdr:nvCxnSpPr>
      <xdr:spPr>
        <a:xfrm flipV="1">
          <a:off x="6972300" y="16571323"/>
          <a:ext cx="889000" cy="2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56668</xdr:rowOff>
    </xdr:from>
    <xdr:to>
      <xdr:col>55</xdr:col>
      <xdr:colOff>50800</xdr:colOff>
      <xdr:row>97</xdr:row>
      <xdr:rowOff>158268</xdr:rowOff>
    </xdr:to>
    <xdr:sp macro="" textlink="">
      <xdr:nvSpPr>
        <xdr:cNvPr id="481" name="楕円 480"/>
        <xdr:cNvSpPr/>
      </xdr:nvSpPr>
      <xdr:spPr>
        <a:xfrm>
          <a:off x="104267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35095</xdr:rowOff>
    </xdr:from>
    <xdr:ext cx="534377" cy="259045"/>
    <xdr:sp macro="" textlink="">
      <xdr:nvSpPr>
        <xdr:cNvPr id="482" name="普通建設事業費 （ うち更新整備　）該当値テキスト"/>
        <xdr:cNvSpPr txBox="1"/>
      </xdr:nvSpPr>
      <xdr:spPr>
        <a:xfrm>
          <a:off x="10528300"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100414</xdr:rowOff>
    </xdr:from>
    <xdr:to>
      <xdr:col>50</xdr:col>
      <xdr:colOff>165100</xdr:colOff>
      <xdr:row>98</xdr:row>
      <xdr:rowOff>30564</xdr:rowOff>
    </xdr:to>
    <xdr:sp macro="" textlink="">
      <xdr:nvSpPr>
        <xdr:cNvPr id="483" name="楕円 482"/>
        <xdr:cNvSpPr/>
      </xdr:nvSpPr>
      <xdr:spPr>
        <a:xfrm>
          <a:off x="9588500" y="167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21691</xdr:rowOff>
    </xdr:from>
    <xdr:ext cx="534377" cy="259045"/>
    <xdr:sp macro="" textlink="">
      <xdr:nvSpPr>
        <xdr:cNvPr id="484" name="テキスト ボックス 483"/>
        <xdr:cNvSpPr txBox="1"/>
      </xdr:nvSpPr>
      <xdr:spPr>
        <a:xfrm>
          <a:off x="9372111" y="168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65850</xdr:rowOff>
    </xdr:from>
    <xdr:to>
      <xdr:col>46</xdr:col>
      <xdr:colOff>38100</xdr:colOff>
      <xdr:row>95</xdr:row>
      <xdr:rowOff>167450</xdr:rowOff>
    </xdr:to>
    <xdr:sp macro="" textlink="">
      <xdr:nvSpPr>
        <xdr:cNvPr id="485" name="楕円 484"/>
        <xdr:cNvSpPr/>
      </xdr:nvSpPr>
      <xdr:spPr>
        <a:xfrm>
          <a:off x="8699500" y="163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12527</xdr:rowOff>
    </xdr:from>
    <xdr:ext cx="534377" cy="259045"/>
    <xdr:sp macro="" textlink="">
      <xdr:nvSpPr>
        <xdr:cNvPr id="486" name="テキスト ボックス 485"/>
        <xdr:cNvSpPr txBox="1"/>
      </xdr:nvSpPr>
      <xdr:spPr>
        <a:xfrm>
          <a:off x="8483111" y="161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61323</xdr:rowOff>
    </xdr:from>
    <xdr:to>
      <xdr:col>41</xdr:col>
      <xdr:colOff>101600</xdr:colOff>
      <xdr:row>96</xdr:row>
      <xdr:rowOff>162923</xdr:rowOff>
    </xdr:to>
    <xdr:sp macro="" textlink="">
      <xdr:nvSpPr>
        <xdr:cNvPr id="487" name="楕円 486"/>
        <xdr:cNvSpPr/>
      </xdr:nvSpPr>
      <xdr:spPr>
        <a:xfrm>
          <a:off x="7810500" y="165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8000</xdr:rowOff>
    </xdr:from>
    <xdr:ext cx="534377" cy="259045"/>
    <xdr:sp macro="" textlink="">
      <xdr:nvSpPr>
        <xdr:cNvPr id="488" name="テキスト ボックス 487"/>
        <xdr:cNvSpPr txBox="1"/>
      </xdr:nvSpPr>
      <xdr:spPr>
        <a:xfrm>
          <a:off x="7594111" y="1629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169557</xdr:rowOff>
    </xdr:from>
    <xdr:to>
      <xdr:col>36</xdr:col>
      <xdr:colOff>165100</xdr:colOff>
      <xdr:row>98</xdr:row>
      <xdr:rowOff>99707</xdr:rowOff>
    </xdr:to>
    <xdr:sp macro="" textlink="">
      <xdr:nvSpPr>
        <xdr:cNvPr id="489" name="楕円 488"/>
        <xdr:cNvSpPr/>
      </xdr:nvSpPr>
      <xdr:spPr>
        <a:xfrm>
          <a:off x="6921500" y="168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90834</xdr:rowOff>
    </xdr:from>
    <xdr:ext cx="534377" cy="259045"/>
    <xdr:sp macro="" textlink="">
      <xdr:nvSpPr>
        <xdr:cNvPr id="490" name="テキスト ボックス 489"/>
        <xdr:cNvSpPr txBox="1"/>
      </xdr:nvSpPr>
      <xdr:spPr>
        <a:xfrm>
          <a:off x="6705111" y="168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34906</xdr:rowOff>
    </xdr:from>
    <xdr:to>
      <xdr:col>85</xdr:col>
      <xdr:colOff>127000</xdr:colOff>
      <xdr:row>39</xdr:row>
      <xdr:rowOff>44450</xdr:rowOff>
    </xdr:to>
    <xdr:cxnSp macro="">
      <xdr:nvCxnSpPr>
        <xdr:cNvPr id="519" name="直線コネクタ 518"/>
        <xdr:cNvCxnSpPr/>
      </xdr:nvCxnSpPr>
      <xdr:spPr>
        <a:xfrm>
          <a:off x="15481300" y="6721456"/>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169990</xdr:rowOff>
    </xdr:from>
    <xdr:to>
      <xdr:col>81</xdr:col>
      <xdr:colOff>50800</xdr:colOff>
      <xdr:row>39</xdr:row>
      <xdr:rowOff>34906</xdr:rowOff>
    </xdr:to>
    <xdr:cxnSp macro="">
      <xdr:nvCxnSpPr>
        <xdr:cNvPr id="522" name="直線コネクタ 521"/>
        <xdr:cNvCxnSpPr/>
      </xdr:nvCxnSpPr>
      <xdr:spPr>
        <a:xfrm>
          <a:off x="14592300" y="6685090"/>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169990</xdr:rowOff>
    </xdr:from>
    <xdr:to>
      <xdr:col>76</xdr:col>
      <xdr:colOff>114300</xdr:colOff>
      <xdr:row>39</xdr:row>
      <xdr:rowOff>29591</xdr:rowOff>
    </xdr:to>
    <xdr:cxnSp macro="">
      <xdr:nvCxnSpPr>
        <xdr:cNvPr id="525" name="直線コネクタ 524"/>
        <xdr:cNvCxnSpPr/>
      </xdr:nvCxnSpPr>
      <xdr:spPr>
        <a:xfrm flipV="1">
          <a:off x="13703300" y="668509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29591</xdr:rowOff>
    </xdr:from>
    <xdr:to>
      <xdr:col>71</xdr:col>
      <xdr:colOff>177800</xdr:colOff>
      <xdr:row>39</xdr:row>
      <xdr:rowOff>31096</xdr:rowOff>
    </xdr:to>
    <xdr:cxnSp macro="">
      <xdr:nvCxnSpPr>
        <xdr:cNvPr id="528" name="直線コネクタ 527"/>
        <xdr:cNvCxnSpPr/>
      </xdr:nvCxnSpPr>
      <xdr:spPr>
        <a:xfrm flipV="1">
          <a:off x="12814300" y="6716141"/>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86860</xdr:rowOff>
    </xdr:from>
    <xdr:ext cx="469744" cy="259045"/>
    <xdr:sp macro="" textlink="">
      <xdr:nvSpPr>
        <xdr:cNvPr id="530" name="テキスト ボックス 529"/>
        <xdr:cNvSpPr txBox="1"/>
      </xdr:nvSpPr>
      <xdr:spPr>
        <a:xfrm>
          <a:off x="13468428" y="64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155556</xdr:rowOff>
    </xdr:from>
    <xdr:to>
      <xdr:col>81</xdr:col>
      <xdr:colOff>101600</xdr:colOff>
      <xdr:row>39</xdr:row>
      <xdr:rowOff>85706</xdr:rowOff>
    </xdr:to>
    <xdr:sp macro="" textlink="">
      <xdr:nvSpPr>
        <xdr:cNvPr id="540" name="楕円 539"/>
        <xdr:cNvSpPr/>
      </xdr:nvSpPr>
      <xdr:spPr>
        <a:xfrm>
          <a:off x="15430500" y="66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76833</xdr:rowOff>
    </xdr:from>
    <xdr:ext cx="378565" cy="259045"/>
    <xdr:sp macro="" textlink="">
      <xdr:nvSpPr>
        <xdr:cNvPr id="541" name="テキスト ボックス 540"/>
        <xdr:cNvSpPr txBox="1"/>
      </xdr:nvSpPr>
      <xdr:spPr>
        <a:xfrm>
          <a:off x="15292017" y="676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119190</xdr:rowOff>
    </xdr:from>
    <xdr:to>
      <xdr:col>76</xdr:col>
      <xdr:colOff>165100</xdr:colOff>
      <xdr:row>39</xdr:row>
      <xdr:rowOff>49340</xdr:rowOff>
    </xdr:to>
    <xdr:sp macro="" textlink="">
      <xdr:nvSpPr>
        <xdr:cNvPr id="542" name="楕円 541"/>
        <xdr:cNvSpPr/>
      </xdr:nvSpPr>
      <xdr:spPr>
        <a:xfrm>
          <a:off x="14541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65867</xdr:rowOff>
    </xdr:from>
    <xdr:ext cx="469744" cy="259045"/>
    <xdr:sp macro="" textlink="">
      <xdr:nvSpPr>
        <xdr:cNvPr id="543" name="テキスト ボックス 542"/>
        <xdr:cNvSpPr txBox="1"/>
      </xdr:nvSpPr>
      <xdr:spPr>
        <a:xfrm>
          <a:off x="14357428" y="640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150241</xdr:rowOff>
    </xdr:from>
    <xdr:to>
      <xdr:col>72</xdr:col>
      <xdr:colOff>38100</xdr:colOff>
      <xdr:row>39</xdr:row>
      <xdr:rowOff>80391</xdr:rowOff>
    </xdr:to>
    <xdr:sp macro="" textlink="">
      <xdr:nvSpPr>
        <xdr:cNvPr id="544" name="楕円 543"/>
        <xdr:cNvSpPr/>
      </xdr:nvSpPr>
      <xdr:spPr>
        <a:xfrm>
          <a:off x="13652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71518</xdr:rowOff>
    </xdr:from>
    <xdr:ext cx="378565" cy="259045"/>
    <xdr:sp macro="" textlink="">
      <xdr:nvSpPr>
        <xdr:cNvPr id="545" name="テキスト ボックス 544"/>
        <xdr:cNvSpPr txBox="1"/>
      </xdr:nvSpPr>
      <xdr:spPr>
        <a:xfrm>
          <a:off x="13514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151746</xdr:rowOff>
    </xdr:from>
    <xdr:to>
      <xdr:col>67</xdr:col>
      <xdr:colOff>101600</xdr:colOff>
      <xdr:row>39</xdr:row>
      <xdr:rowOff>81896</xdr:rowOff>
    </xdr:to>
    <xdr:sp macro="" textlink="">
      <xdr:nvSpPr>
        <xdr:cNvPr id="546" name="楕円 545"/>
        <xdr:cNvSpPr/>
      </xdr:nvSpPr>
      <xdr:spPr>
        <a:xfrm>
          <a:off x="12763500" y="66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73023</xdr:rowOff>
    </xdr:from>
    <xdr:ext cx="378565" cy="259045"/>
    <xdr:sp macro="" textlink="">
      <xdr:nvSpPr>
        <xdr:cNvPr id="547" name="テキスト ボックス 546"/>
        <xdr:cNvSpPr txBox="1"/>
      </xdr:nvSpPr>
      <xdr:spPr>
        <a:xfrm>
          <a:off x="12625017" y="675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155877</xdr:rowOff>
    </xdr:from>
    <xdr:to>
      <xdr:col>85</xdr:col>
      <xdr:colOff>127000</xdr:colOff>
      <xdr:row>75</xdr:row>
      <xdr:rowOff>164252</xdr:rowOff>
    </xdr:to>
    <xdr:cxnSp macro="">
      <xdr:nvCxnSpPr>
        <xdr:cNvPr id="625" name="直線コネクタ 624"/>
        <xdr:cNvCxnSpPr/>
      </xdr:nvCxnSpPr>
      <xdr:spPr>
        <a:xfrm flipV="1">
          <a:off x="15481300" y="13014627"/>
          <a:ext cx="8382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164252</xdr:rowOff>
    </xdr:from>
    <xdr:to>
      <xdr:col>81</xdr:col>
      <xdr:colOff>50800</xdr:colOff>
      <xdr:row>76</xdr:row>
      <xdr:rowOff>30643</xdr:rowOff>
    </xdr:to>
    <xdr:cxnSp macro="">
      <xdr:nvCxnSpPr>
        <xdr:cNvPr id="628" name="直線コネクタ 627"/>
        <xdr:cNvCxnSpPr/>
      </xdr:nvCxnSpPr>
      <xdr:spPr>
        <a:xfrm flipV="1">
          <a:off x="14592300" y="13023002"/>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30643</xdr:rowOff>
    </xdr:from>
    <xdr:to>
      <xdr:col>76</xdr:col>
      <xdr:colOff>114300</xdr:colOff>
      <xdr:row>76</xdr:row>
      <xdr:rowOff>70968</xdr:rowOff>
    </xdr:to>
    <xdr:cxnSp macro="">
      <xdr:nvCxnSpPr>
        <xdr:cNvPr id="631" name="直線コネクタ 630"/>
        <xdr:cNvCxnSpPr/>
      </xdr:nvCxnSpPr>
      <xdr:spPr>
        <a:xfrm flipV="1">
          <a:off x="13703300" y="13060843"/>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70968</xdr:rowOff>
    </xdr:from>
    <xdr:to>
      <xdr:col>71</xdr:col>
      <xdr:colOff>177800</xdr:colOff>
      <xdr:row>76</xdr:row>
      <xdr:rowOff>81575</xdr:rowOff>
    </xdr:to>
    <xdr:cxnSp macro="">
      <xdr:nvCxnSpPr>
        <xdr:cNvPr id="634" name="直線コネクタ 633"/>
        <xdr:cNvCxnSpPr/>
      </xdr:nvCxnSpPr>
      <xdr:spPr>
        <a:xfrm flipV="1">
          <a:off x="12814300" y="1310116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105077</xdr:rowOff>
    </xdr:from>
    <xdr:to>
      <xdr:col>85</xdr:col>
      <xdr:colOff>177800</xdr:colOff>
      <xdr:row>76</xdr:row>
      <xdr:rowOff>35227</xdr:rowOff>
    </xdr:to>
    <xdr:sp macro="" textlink="">
      <xdr:nvSpPr>
        <xdr:cNvPr id="644" name="楕円 643"/>
        <xdr:cNvSpPr/>
      </xdr:nvSpPr>
      <xdr:spPr>
        <a:xfrm>
          <a:off x="16268700" y="129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127954</xdr:rowOff>
    </xdr:from>
    <xdr:ext cx="534377" cy="259045"/>
    <xdr:sp macro="" textlink="">
      <xdr:nvSpPr>
        <xdr:cNvPr id="645" name="公債費該当値テキスト"/>
        <xdr:cNvSpPr txBox="1"/>
      </xdr:nvSpPr>
      <xdr:spPr>
        <a:xfrm>
          <a:off x="16370300" y="128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113452</xdr:rowOff>
    </xdr:from>
    <xdr:to>
      <xdr:col>81</xdr:col>
      <xdr:colOff>101600</xdr:colOff>
      <xdr:row>76</xdr:row>
      <xdr:rowOff>43602</xdr:rowOff>
    </xdr:to>
    <xdr:sp macro="" textlink="">
      <xdr:nvSpPr>
        <xdr:cNvPr id="646" name="楕円 645"/>
        <xdr:cNvSpPr/>
      </xdr:nvSpPr>
      <xdr:spPr>
        <a:xfrm>
          <a:off x="15430500" y="129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60129</xdr:rowOff>
    </xdr:from>
    <xdr:ext cx="534377" cy="259045"/>
    <xdr:sp macro="" textlink="">
      <xdr:nvSpPr>
        <xdr:cNvPr id="647" name="テキスト ボックス 646"/>
        <xdr:cNvSpPr txBox="1"/>
      </xdr:nvSpPr>
      <xdr:spPr>
        <a:xfrm>
          <a:off x="15214111" y="127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151293</xdr:rowOff>
    </xdr:from>
    <xdr:to>
      <xdr:col>76</xdr:col>
      <xdr:colOff>165100</xdr:colOff>
      <xdr:row>76</xdr:row>
      <xdr:rowOff>81443</xdr:rowOff>
    </xdr:to>
    <xdr:sp macro="" textlink="">
      <xdr:nvSpPr>
        <xdr:cNvPr id="648" name="楕円 647"/>
        <xdr:cNvSpPr/>
      </xdr:nvSpPr>
      <xdr:spPr>
        <a:xfrm>
          <a:off x="14541500" y="130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97969</xdr:rowOff>
    </xdr:from>
    <xdr:ext cx="534377" cy="259045"/>
    <xdr:sp macro="" textlink="">
      <xdr:nvSpPr>
        <xdr:cNvPr id="649" name="テキスト ボックス 648"/>
        <xdr:cNvSpPr txBox="1"/>
      </xdr:nvSpPr>
      <xdr:spPr>
        <a:xfrm>
          <a:off x="14325111" y="127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20168</xdr:rowOff>
    </xdr:from>
    <xdr:to>
      <xdr:col>72</xdr:col>
      <xdr:colOff>38100</xdr:colOff>
      <xdr:row>76</xdr:row>
      <xdr:rowOff>121768</xdr:rowOff>
    </xdr:to>
    <xdr:sp macro="" textlink="">
      <xdr:nvSpPr>
        <xdr:cNvPr id="650" name="楕円 649"/>
        <xdr:cNvSpPr/>
      </xdr:nvSpPr>
      <xdr:spPr>
        <a:xfrm>
          <a:off x="13652500" y="130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138295</xdr:rowOff>
    </xdr:from>
    <xdr:ext cx="534377" cy="259045"/>
    <xdr:sp macro="" textlink="">
      <xdr:nvSpPr>
        <xdr:cNvPr id="651" name="テキスト ボックス 650"/>
        <xdr:cNvSpPr txBox="1"/>
      </xdr:nvSpPr>
      <xdr:spPr>
        <a:xfrm>
          <a:off x="13436111" y="128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30775</xdr:rowOff>
    </xdr:from>
    <xdr:to>
      <xdr:col>67</xdr:col>
      <xdr:colOff>101600</xdr:colOff>
      <xdr:row>76</xdr:row>
      <xdr:rowOff>132375</xdr:rowOff>
    </xdr:to>
    <xdr:sp macro="" textlink="">
      <xdr:nvSpPr>
        <xdr:cNvPr id="652" name="楕円 651"/>
        <xdr:cNvSpPr/>
      </xdr:nvSpPr>
      <xdr:spPr>
        <a:xfrm>
          <a:off x="12763500" y="130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148902</xdr:rowOff>
    </xdr:from>
    <xdr:ext cx="534377" cy="259045"/>
    <xdr:sp macro="" textlink="">
      <xdr:nvSpPr>
        <xdr:cNvPr id="653" name="テキスト ボックス 652"/>
        <xdr:cNvSpPr txBox="1"/>
      </xdr:nvSpPr>
      <xdr:spPr>
        <a:xfrm>
          <a:off x="12547111" y="128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26136</xdr:rowOff>
    </xdr:from>
    <xdr:to>
      <xdr:col>85</xdr:col>
      <xdr:colOff>127000</xdr:colOff>
      <xdr:row>97</xdr:row>
      <xdr:rowOff>159855</xdr:rowOff>
    </xdr:to>
    <xdr:cxnSp macro="">
      <xdr:nvCxnSpPr>
        <xdr:cNvPr id="682" name="直線コネクタ 681"/>
        <xdr:cNvCxnSpPr/>
      </xdr:nvCxnSpPr>
      <xdr:spPr>
        <a:xfrm flipV="1">
          <a:off x="15481300" y="16485336"/>
          <a:ext cx="838200" cy="30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159855</xdr:rowOff>
    </xdr:from>
    <xdr:to>
      <xdr:col>81</xdr:col>
      <xdr:colOff>50800</xdr:colOff>
      <xdr:row>98</xdr:row>
      <xdr:rowOff>36373</xdr:rowOff>
    </xdr:to>
    <xdr:cxnSp macro="">
      <xdr:nvCxnSpPr>
        <xdr:cNvPr id="685" name="直線コネクタ 684"/>
        <xdr:cNvCxnSpPr/>
      </xdr:nvCxnSpPr>
      <xdr:spPr>
        <a:xfrm flipV="1">
          <a:off x="14592300" y="16790505"/>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7" name="テキスト ボックス 686"/>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165278</xdr:rowOff>
    </xdr:from>
    <xdr:to>
      <xdr:col>76</xdr:col>
      <xdr:colOff>114300</xdr:colOff>
      <xdr:row>98</xdr:row>
      <xdr:rowOff>36373</xdr:rowOff>
    </xdr:to>
    <xdr:cxnSp macro="">
      <xdr:nvCxnSpPr>
        <xdr:cNvPr id="688" name="直線コネクタ 687"/>
        <xdr:cNvCxnSpPr/>
      </xdr:nvCxnSpPr>
      <xdr:spPr>
        <a:xfrm>
          <a:off x="13703300" y="16795928"/>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58674</xdr:rowOff>
    </xdr:from>
    <xdr:to>
      <xdr:col>71</xdr:col>
      <xdr:colOff>177800</xdr:colOff>
      <xdr:row>97</xdr:row>
      <xdr:rowOff>165278</xdr:rowOff>
    </xdr:to>
    <xdr:cxnSp macro="">
      <xdr:nvCxnSpPr>
        <xdr:cNvPr id="691" name="直線コネクタ 690"/>
        <xdr:cNvCxnSpPr/>
      </xdr:nvCxnSpPr>
      <xdr:spPr>
        <a:xfrm>
          <a:off x="12814300" y="16517874"/>
          <a:ext cx="889000" cy="2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93" name="テキスト ボックス 692"/>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5" name="テキスト ボックス 694"/>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146786</xdr:rowOff>
    </xdr:from>
    <xdr:to>
      <xdr:col>85</xdr:col>
      <xdr:colOff>177800</xdr:colOff>
      <xdr:row>96</xdr:row>
      <xdr:rowOff>76936</xdr:rowOff>
    </xdr:to>
    <xdr:sp macro="" textlink="">
      <xdr:nvSpPr>
        <xdr:cNvPr id="701" name="楕円 700"/>
        <xdr:cNvSpPr/>
      </xdr:nvSpPr>
      <xdr:spPr>
        <a:xfrm>
          <a:off x="162687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169663</xdr:rowOff>
    </xdr:from>
    <xdr:ext cx="534377" cy="259045"/>
    <xdr:sp macro="" textlink="">
      <xdr:nvSpPr>
        <xdr:cNvPr id="702" name="積立金該当値テキスト"/>
        <xdr:cNvSpPr txBox="1"/>
      </xdr:nvSpPr>
      <xdr:spPr>
        <a:xfrm>
          <a:off x="16370300" y="162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109055</xdr:rowOff>
    </xdr:from>
    <xdr:to>
      <xdr:col>81</xdr:col>
      <xdr:colOff>101600</xdr:colOff>
      <xdr:row>98</xdr:row>
      <xdr:rowOff>39205</xdr:rowOff>
    </xdr:to>
    <xdr:sp macro="" textlink="">
      <xdr:nvSpPr>
        <xdr:cNvPr id="703" name="楕円 702"/>
        <xdr:cNvSpPr/>
      </xdr:nvSpPr>
      <xdr:spPr>
        <a:xfrm>
          <a:off x="15430500" y="167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55732</xdr:rowOff>
    </xdr:from>
    <xdr:ext cx="534377" cy="259045"/>
    <xdr:sp macro="" textlink="">
      <xdr:nvSpPr>
        <xdr:cNvPr id="704" name="テキスト ボックス 703"/>
        <xdr:cNvSpPr txBox="1"/>
      </xdr:nvSpPr>
      <xdr:spPr>
        <a:xfrm>
          <a:off x="15214111" y="165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157023</xdr:rowOff>
    </xdr:from>
    <xdr:to>
      <xdr:col>76</xdr:col>
      <xdr:colOff>165100</xdr:colOff>
      <xdr:row>98</xdr:row>
      <xdr:rowOff>87173</xdr:rowOff>
    </xdr:to>
    <xdr:sp macro="" textlink="">
      <xdr:nvSpPr>
        <xdr:cNvPr id="705" name="楕円 704"/>
        <xdr:cNvSpPr/>
      </xdr:nvSpPr>
      <xdr:spPr>
        <a:xfrm>
          <a:off x="14541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78300</xdr:rowOff>
    </xdr:from>
    <xdr:ext cx="534377" cy="259045"/>
    <xdr:sp macro="" textlink="">
      <xdr:nvSpPr>
        <xdr:cNvPr id="706" name="テキスト ボックス 705"/>
        <xdr:cNvSpPr txBox="1"/>
      </xdr:nvSpPr>
      <xdr:spPr>
        <a:xfrm>
          <a:off x="14325111" y="168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114478</xdr:rowOff>
    </xdr:from>
    <xdr:to>
      <xdr:col>72</xdr:col>
      <xdr:colOff>38100</xdr:colOff>
      <xdr:row>98</xdr:row>
      <xdr:rowOff>44628</xdr:rowOff>
    </xdr:to>
    <xdr:sp macro="" textlink="">
      <xdr:nvSpPr>
        <xdr:cNvPr id="707" name="楕円 706"/>
        <xdr:cNvSpPr/>
      </xdr:nvSpPr>
      <xdr:spPr>
        <a:xfrm>
          <a:off x="13652500" y="167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61155</xdr:rowOff>
    </xdr:from>
    <xdr:ext cx="534377" cy="259045"/>
    <xdr:sp macro="" textlink="">
      <xdr:nvSpPr>
        <xdr:cNvPr id="708" name="テキスト ボックス 707"/>
        <xdr:cNvSpPr txBox="1"/>
      </xdr:nvSpPr>
      <xdr:spPr>
        <a:xfrm>
          <a:off x="13436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7874</xdr:rowOff>
    </xdr:from>
    <xdr:to>
      <xdr:col>67</xdr:col>
      <xdr:colOff>101600</xdr:colOff>
      <xdr:row>96</xdr:row>
      <xdr:rowOff>109474</xdr:rowOff>
    </xdr:to>
    <xdr:sp macro="" textlink="">
      <xdr:nvSpPr>
        <xdr:cNvPr id="709" name="楕円 708"/>
        <xdr:cNvSpPr/>
      </xdr:nvSpPr>
      <xdr:spPr>
        <a:xfrm>
          <a:off x="12763500" y="164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126001</xdr:rowOff>
    </xdr:from>
    <xdr:ext cx="534377" cy="259045"/>
    <xdr:sp macro="" textlink="">
      <xdr:nvSpPr>
        <xdr:cNvPr id="710" name="テキスト ボックス 709"/>
        <xdr:cNvSpPr txBox="1"/>
      </xdr:nvSpPr>
      <xdr:spPr>
        <a:xfrm>
          <a:off x="12547111" y="162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87198</xdr:rowOff>
    </xdr:from>
    <xdr:to>
      <xdr:col>116</xdr:col>
      <xdr:colOff>63500</xdr:colOff>
      <xdr:row>39</xdr:row>
      <xdr:rowOff>32334</xdr:rowOff>
    </xdr:to>
    <xdr:cxnSp macro="">
      <xdr:nvCxnSpPr>
        <xdr:cNvPr id="739" name="直線コネクタ 738"/>
        <xdr:cNvCxnSpPr/>
      </xdr:nvCxnSpPr>
      <xdr:spPr>
        <a:xfrm flipV="1">
          <a:off x="21323300" y="6259398"/>
          <a:ext cx="8382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21628</xdr:rowOff>
    </xdr:from>
    <xdr:to>
      <xdr:col>111</xdr:col>
      <xdr:colOff>177800</xdr:colOff>
      <xdr:row>39</xdr:row>
      <xdr:rowOff>32334</xdr:rowOff>
    </xdr:to>
    <xdr:cxnSp macro="">
      <xdr:nvCxnSpPr>
        <xdr:cNvPr id="742" name="直線コネクタ 741"/>
        <xdr:cNvCxnSpPr/>
      </xdr:nvCxnSpPr>
      <xdr:spPr>
        <a:xfrm>
          <a:off x="20434300" y="670817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21628</xdr:rowOff>
    </xdr:from>
    <xdr:to>
      <xdr:col>107</xdr:col>
      <xdr:colOff>50800</xdr:colOff>
      <xdr:row>39</xdr:row>
      <xdr:rowOff>44221</xdr:rowOff>
    </xdr:to>
    <xdr:cxnSp macro="">
      <xdr:nvCxnSpPr>
        <xdr:cNvPr id="745" name="直線コネクタ 744"/>
        <xdr:cNvCxnSpPr/>
      </xdr:nvCxnSpPr>
      <xdr:spPr>
        <a:xfrm flipV="1">
          <a:off x="19545300" y="670817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38011</xdr:rowOff>
    </xdr:from>
    <xdr:to>
      <xdr:col>102</xdr:col>
      <xdr:colOff>114300</xdr:colOff>
      <xdr:row>39</xdr:row>
      <xdr:rowOff>44221</xdr:rowOff>
    </xdr:to>
    <xdr:cxnSp macro="">
      <xdr:nvCxnSpPr>
        <xdr:cNvPr id="748" name="直線コネクタ 747"/>
        <xdr:cNvCxnSpPr/>
      </xdr:nvCxnSpPr>
      <xdr:spPr>
        <a:xfrm>
          <a:off x="18656300" y="6724561"/>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36398</xdr:rowOff>
    </xdr:from>
    <xdr:to>
      <xdr:col>116</xdr:col>
      <xdr:colOff>114300</xdr:colOff>
      <xdr:row>36</xdr:row>
      <xdr:rowOff>137998</xdr:rowOff>
    </xdr:to>
    <xdr:sp macro="" textlink="">
      <xdr:nvSpPr>
        <xdr:cNvPr id="758" name="楕円 757"/>
        <xdr:cNvSpPr/>
      </xdr:nvSpPr>
      <xdr:spPr>
        <a:xfrm>
          <a:off x="22110700" y="62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59275</xdr:rowOff>
    </xdr:from>
    <xdr:ext cx="534377" cy="259045"/>
    <xdr:sp macro="" textlink="">
      <xdr:nvSpPr>
        <xdr:cNvPr id="759" name="投資及び出資金該当値テキスト"/>
        <xdr:cNvSpPr txBox="1"/>
      </xdr:nvSpPr>
      <xdr:spPr>
        <a:xfrm>
          <a:off x="22212300"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152984</xdr:rowOff>
    </xdr:from>
    <xdr:to>
      <xdr:col>112</xdr:col>
      <xdr:colOff>38100</xdr:colOff>
      <xdr:row>39</xdr:row>
      <xdr:rowOff>83134</xdr:rowOff>
    </xdr:to>
    <xdr:sp macro="" textlink="">
      <xdr:nvSpPr>
        <xdr:cNvPr id="760" name="楕円 759"/>
        <xdr:cNvSpPr/>
      </xdr:nvSpPr>
      <xdr:spPr>
        <a:xfrm>
          <a:off x="21272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74261</xdr:rowOff>
    </xdr:from>
    <xdr:ext cx="378565" cy="259045"/>
    <xdr:sp macro="" textlink="">
      <xdr:nvSpPr>
        <xdr:cNvPr id="761" name="テキスト ボックス 760"/>
        <xdr:cNvSpPr txBox="1"/>
      </xdr:nvSpPr>
      <xdr:spPr>
        <a:xfrm>
          <a:off x="21134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142278</xdr:rowOff>
    </xdr:from>
    <xdr:to>
      <xdr:col>107</xdr:col>
      <xdr:colOff>101600</xdr:colOff>
      <xdr:row>39</xdr:row>
      <xdr:rowOff>72428</xdr:rowOff>
    </xdr:to>
    <xdr:sp macro="" textlink="">
      <xdr:nvSpPr>
        <xdr:cNvPr id="762" name="楕円 761"/>
        <xdr:cNvSpPr/>
      </xdr:nvSpPr>
      <xdr:spPr>
        <a:xfrm>
          <a:off x="20383500" y="66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63555</xdr:rowOff>
    </xdr:from>
    <xdr:ext cx="378565" cy="259045"/>
    <xdr:sp macro="" textlink="">
      <xdr:nvSpPr>
        <xdr:cNvPr id="763" name="テキスト ボックス 762"/>
        <xdr:cNvSpPr txBox="1"/>
      </xdr:nvSpPr>
      <xdr:spPr>
        <a:xfrm>
          <a:off x="20245017" y="675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4" name="楕円 763"/>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5" name="テキスト ボックス 764"/>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158661</xdr:rowOff>
    </xdr:from>
    <xdr:to>
      <xdr:col>98</xdr:col>
      <xdr:colOff>38100</xdr:colOff>
      <xdr:row>39</xdr:row>
      <xdr:rowOff>88811</xdr:rowOff>
    </xdr:to>
    <xdr:sp macro="" textlink="">
      <xdr:nvSpPr>
        <xdr:cNvPr id="766" name="楕円 765"/>
        <xdr:cNvSpPr/>
      </xdr:nvSpPr>
      <xdr:spPr>
        <a:xfrm>
          <a:off x="18605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79938</xdr:rowOff>
    </xdr:from>
    <xdr:ext cx="378565" cy="259045"/>
    <xdr:sp macro="" textlink="">
      <xdr:nvSpPr>
        <xdr:cNvPr id="767" name="テキスト ボックス 766"/>
        <xdr:cNvSpPr txBox="1"/>
      </xdr:nvSpPr>
      <xdr:spPr>
        <a:xfrm>
          <a:off x="18467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136271</xdr:rowOff>
    </xdr:from>
    <xdr:to>
      <xdr:col>116</xdr:col>
      <xdr:colOff>63500</xdr:colOff>
      <xdr:row>55</xdr:row>
      <xdr:rowOff>20051</xdr:rowOff>
    </xdr:to>
    <xdr:cxnSp macro="">
      <xdr:nvCxnSpPr>
        <xdr:cNvPr id="794" name="直線コネクタ 793"/>
        <xdr:cNvCxnSpPr/>
      </xdr:nvCxnSpPr>
      <xdr:spPr>
        <a:xfrm flipV="1">
          <a:off x="21323300" y="9051671"/>
          <a:ext cx="838200" cy="3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150993</xdr:rowOff>
    </xdr:from>
    <xdr:to>
      <xdr:col>111</xdr:col>
      <xdr:colOff>177800</xdr:colOff>
      <xdr:row>55</xdr:row>
      <xdr:rowOff>20051</xdr:rowOff>
    </xdr:to>
    <xdr:cxnSp macro="">
      <xdr:nvCxnSpPr>
        <xdr:cNvPr id="797" name="直線コネクタ 796"/>
        <xdr:cNvCxnSpPr/>
      </xdr:nvCxnSpPr>
      <xdr:spPr>
        <a:xfrm>
          <a:off x="20434300" y="9409293"/>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81498</xdr:rowOff>
    </xdr:from>
    <xdr:to>
      <xdr:col>107</xdr:col>
      <xdr:colOff>50800</xdr:colOff>
      <xdr:row>54</xdr:row>
      <xdr:rowOff>150993</xdr:rowOff>
    </xdr:to>
    <xdr:cxnSp macro="">
      <xdr:nvCxnSpPr>
        <xdr:cNvPr id="800" name="直線コネクタ 799"/>
        <xdr:cNvCxnSpPr/>
      </xdr:nvCxnSpPr>
      <xdr:spPr>
        <a:xfrm>
          <a:off x="19545300" y="933979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81498</xdr:rowOff>
    </xdr:from>
    <xdr:to>
      <xdr:col>102</xdr:col>
      <xdr:colOff>114300</xdr:colOff>
      <xdr:row>54</xdr:row>
      <xdr:rowOff>91968</xdr:rowOff>
    </xdr:to>
    <xdr:cxnSp macro="">
      <xdr:nvCxnSpPr>
        <xdr:cNvPr id="803" name="直線コネクタ 802"/>
        <xdr:cNvCxnSpPr/>
      </xdr:nvCxnSpPr>
      <xdr:spPr>
        <a:xfrm flipV="1">
          <a:off x="18656300" y="933979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85471</xdr:rowOff>
    </xdr:from>
    <xdr:to>
      <xdr:col>116</xdr:col>
      <xdr:colOff>114300</xdr:colOff>
      <xdr:row>53</xdr:row>
      <xdr:rowOff>15621</xdr:rowOff>
    </xdr:to>
    <xdr:sp macro="" textlink="">
      <xdr:nvSpPr>
        <xdr:cNvPr id="813" name="楕円 812"/>
        <xdr:cNvSpPr/>
      </xdr:nvSpPr>
      <xdr:spPr>
        <a:xfrm>
          <a:off x="22110700" y="90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108348</xdr:rowOff>
    </xdr:from>
    <xdr:ext cx="534377" cy="259045"/>
    <xdr:sp macro="" textlink="">
      <xdr:nvSpPr>
        <xdr:cNvPr id="814" name="貸付金該当値テキスト"/>
        <xdr:cNvSpPr txBox="1"/>
      </xdr:nvSpPr>
      <xdr:spPr>
        <a:xfrm>
          <a:off x="22212300" y="88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140701</xdr:rowOff>
    </xdr:from>
    <xdr:to>
      <xdr:col>112</xdr:col>
      <xdr:colOff>38100</xdr:colOff>
      <xdr:row>55</xdr:row>
      <xdr:rowOff>70851</xdr:rowOff>
    </xdr:to>
    <xdr:sp macro="" textlink="">
      <xdr:nvSpPr>
        <xdr:cNvPr id="815" name="楕円 814"/>
        <xdr:cNvSpPr/>
      </xdr:nvSpPr>
      <xdr:spPr>
        <a:xfrm>
          <a:off x="21272500" y="93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87378</xdr:rowOff>
    </xdr:from>
    <xdr:ext cx="534377" cy="259045"/>
    <xdr:sp macro="" textlink="">
      <xdr:nvSpPr>
        <xdr:cNvPr id="816" name="テキスト ボックス 815"/>
        <xdr:cNvSpPr txBox="1"/>
      </xdr:nvSpPr>
      <xdr:spPr>
        <a:xfrm>
          <a:off x="21056111" y="91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100193</xdr:rowOff>
    </xdr:from>
    <xdr:to>
      <xdr:col>107</xdr:col>
      <xdr:colOff>101600</xdr:colOff>
      <xdr:row>55</xdr:row>
      <xdr:rowOff>30343</xdr:rowOff>
    </xdr:to>
    <xdr:sp macro="" textlink="">
      <xdr:nvSpPr>
        <xdr:cNvPr id="817" name="楕円 816"/>
        <xdr:cNvSpPr/>
      </xdr:nvSpPr>
      <xdr:spPr>
        <a:xfrm>
          <a:off x="20383500" y="9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46870</xdr:rowOff>
    </xdr:from>
    <xdr:ext cx="534377" cy="259045"/>
    <xdr:sp macro="" textlink="">
      <xdr:nvSpPr>
        <xdr:cNvPr id="818" name="テキスト ボックス 817"/>
        <xdr:cNvSpPr txBox="1"/>
      </xdr:nvSpPr>
      <xdr:spPr>
        <a:xfrm>
          <a:off x="20167111" y="913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30698</xdr:rowOff>
    </xdr:from>
    <xdr:to>
      <xdr:col>102</xdr:col>
      <xdr:colOff>165100</xdr:colOff>
      <xdr:row>54</xdr:row>
      <xdr:rowOff>132298</xdr:rowOff>
    </xdr:to>
    <xdr:sp macro="" textlink="">
      <xdr:nvSpPr>
        <xdr:cNvPr id="819" name="楕円 818"/>
        <xdr:cNvSpPr/>
      </xdr:nvSpPr>
      <xdr:spPr>
        <a:xfrm>
          <a:off x="19494500" y="9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148825</xdr:rowOff>
    </xdr:from>
    <xdr:ext cx="534377" cy="259045"/>
    <xdr:sp macro="" textlink="">
      <xdr:nvSpPr>
        <xdr:cNvPr id="820" name="テキスト ボックス 819"/>
        <xdr:cNvSpPr txBox="1"/>
      </xdr:nvSpPr>
      <xdr:spPr>
        <a:xfrm>
          <a:off x="19278111" y="9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41168</xdr:rowOff>
    </xdr:from>
    <xdr:to>
      <xdr:col>98</xdr:col>
      <xdr:colOff>38100</xdr:colOff>
      <xdr:row>54</xdr:row>
      <xdr:rowOff>142768</xdr:rowOff>
    </xdr:to>
    <xdr:sp macro="" textlink="">
      <xdr:nvSpPr>
        <xdr:cNvPr id="821" name="楕円 820"/>
        <xdr:cNvSpPr/>
      </xdr:nvSpPr>
      <xdr:spPr>
        <a:xfrm>
          <a:off x="18605500" y="92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159295</xdr:rowOff>
    </xdr:from>
    <xdr:ext cx="534377" cy="259045"/>
    <xdr:sp macro="" textlink="">
      <xdr:nvSpPr>
        <xdr:cNvPr id="822" name="テキスト ボックス 821"/>
        <xdr:cNvSpPr txBox="1"/>
      </xdr:nvSpPr>
      <xdr:spPr>
        <a:xfrm>
          <a:off x="18389111" y="90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154121</xdr:rowOff>
    </xdr:from>
    <xdr:to>
      <xdr:col>116</xdr:col>
      <xdr:colOff>63500</xdr:colOff>
      <xdr:row>75</xdr:row>
      <xdr:rowOff>165075</xdr:rowOff>
    </xdr:to>
    <xdr:cxnSp macro="">
      <xdr:nvCxnSpPr>
        <xdr:cNvPr id="852" name="直線コネクタ 851"/>
        <xdr:cNvCxnSpPr/>
      </xdr:nvCxnSpPr>
      <xdr:spPr>
        <a:xfrm>
          <a:off x="21323300" y="12498521"/>
          <a:ext cx="838200" cy="52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154121</xdr:rowOff>
    </xdr:from>
    <xdr:to>
      <xdr:col>111</xdr:col>
      <xdr:colOff>177800</xdr:colOff>
      <xdr:row>73</xdr:row>
      <xdr:rowOff>27267</xdr:rowOff>
    </xdr:to>
    <xdr:cxnSp macro="">
      <xdr:nvCxnSpPr>
        <xdr:cNvPr id="855" name="直線コネクタ 854"/>
        <xdr:cNvCxnSpPr/>
      </xdr:nvCxnSpPr>
      <xdr:spPr>
        <a:xfrm flipV="1">
          <a:off x="20434300" y="12498521"/>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27267</xdr:rowOff>
    </xdr:from>
    <xdr:to>
      <xdr:col>107</xdr:col>
      <xdr:colOff>50800</xdr:colOff>
      <xdr:row>73</xdr:row>
      <xdr:rowOff>32848</xdr:rowOff>
    </xdr:to>
    <xdr:cxnSp macro="">
      <xdr:nvCxnSpPr>
        <xdr:cNvPr id="858" name="直線コネクタ 857"/>
        <xdr:cNvCxnSpPr/>
      </xdr:nvCxnSpPr>
      <xdr:spPr>
        <a:xfrm flipV="1">
          <a:off x="19545300" y="12543117"/>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32848</xdr:rowOff>
    </xdr:from>
    <xdr:to>
      <xdr:col>102</xdr:col>
      <xdr:colOff>114300</xdr:colOff>
      <xdr:row>73</xdr:row>
      <xdr:rowOff>82550</xdr:rowOff>
    </xdr:to>
    <xdr:cxnSp macro="">
      <xdr:nvCxnSpPr>
        <xdr:cNvPr id="861" name="直線コネクタ 860"/>
        <xdr:cNvCxnSpPr/>
      </xdr:nvCxnSpPr>
      <xdr:spPr>
        <a:xfrm flipV="1">
          <a:off x="18656300" y="12548698"/>
          <a:ext cx="889000" cy="4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114274</xdr:rowOff>
    </xdr:from>
    <xdr:to>
      <xdr:col>116</xdr:col>
      <xdr:colOff>114300</xdr:colOff>
      <xdr:row>76</xdr:row>
      <xdr:rowOff>44425</xdr:rowOff>
    </xdr:to>
    <xdr:sp macro="" textlink="">
      <xdr:nvSpPr>
        <xdr:cNvPr id="871" name="楕円 870"/>
        <xdr:cNvSpPr/>
      </xdr:nvSpPr>
      <xdr:spPr>
        <a:xfrm>
          <a:off x="22110700" y="129730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137151</xdr:rowOff>
    </xdr:from>
    <xdr:ext cx="534377" cy="259045"/>
    <xdr:sp macro="" textlink="">
      <xdr:nvSpPr>
        <xdr:cNvPr id="872" name="繰出金該当値テキスト"/>
        <xdr:cNvSpPr txBox="1"/>
      </xdr:nvSpPr>
      <xdr:spPr>
        <a:xfrm>
          <a:off x="22212300" y="128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103321</xdr:rowOff>
    </xdr:from>
    <xdr:to>
      <xdr:col>112</xdr:col>
      <xdr:colOff>38100</xdr:colOff>
      <xdr:row>73</xdr:row>
      <xdr:rowOff>33471</xdr:rowOff>
    </xdr:to>
    <xdr:sp macro="" textlink="">
      <xdr:nvSpPr>
        <xdr:cNvPr id="873" name="楕円 872"/>
        <xdr:cNvSpPr/>
      </xdr:nvSpPr>
      <xdr:spPr>
        <a:xfrm>
          <a:off x="21272500" y="124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49998</xdr:rowOff>
    </xdr:from>
    <xdr:ext cx="534377" cy="259045"/>
    <xdr:sp macro="" textlink="">
      <xdr:nvSpPr>
        <xdr:cNvPr id="874" name="テキスト ボックス 873"/>
        <xdr:cNvSpPr txBox="1"/>
      </xdr:nvSpPr>
      <xdr:spPr>
        <a:xfrm>
          <a:off x="21056111" y="122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147917</xdr:rowOff>
    </xdr:from>
    <xdr:to>
      <xdr:col>107</xdr:col>
      <xdr:colOff>101600</xdr:colOff>
      <xdr:row>73</xdr:row>
      <xdr:rowOff>78067</xdr:rowOff>
    </xdr:to>
    <xdr:sp macro="" textlink="">
      <xdr:nvSpPr>
        <xdr:cNvPr id="875" name="楕円 874"/>
        <xdr:cNvSpPr/>
      </xdr:nvSpPr>
      <xdr:spPr>
        <a:xfrm>
          <a:off x="20383500" y="124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94594</xdr:rowOff>
    </xdr:from>
    <xdr:ext cx="534377" cy="259045"/>
    <xdr:sp macro="" textlink="">
      <xdr:nvSpPr>
        <xdr:cNvPr id="876" name="テキスト ボックス 875"/>
        <xdr:cNvSpPr txBox="1"/>
      </xdr:nvSpPr>
      <xdr:spPr>
        <a:xfrm>
          <a:off x="20167111" y="1226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153498</xdr:rowOff>
    </xdr:from>
    <xdr:to>
      <xdr:col>102</xdr:col>
      <xdr:colOff>165100</xdr:colOff>
      <xdr:row>73</xdr:row>
      <xdr:rowOff>83648</xdr:rowOff>
    </xdr:to>
    <xdr:sp macro="" textlink="">
      <xdr:nvSpPr>
        <xdr:cNvPr id="877" name="楕円 876"/>
        <xdr:cNvSpPr/>
      </xdr:nvSpPr>
      <xdr:spPr>
        <a:xfrm>
          <a:off x="19494500" y="124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100175</xdr:rowOff>
    </xdr:from>
    <xdr:ext cx="534377" cy="259045"/>
    <xdr:sp macro="" textlink="">
      <xdr:nvSpPr>
        <xdr:cNvPr id="878" name="テキスト ボックス 877"/>
        <xdr:cNvSpPr txBox="1"/>
      </xdr:nvSpPr>
      <xdr:spPr>
        <a:xfrm>
          <a:off x="19278111" y="1227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31750</xdr:rowOff>
    </xdr:from>
    <xdr:to>
      <xdr:col>98</xdr:col>
      <xdr:colOff>38100</xdr:colOff>
      <xdr:row>73</xdr:row>
      <xdr:rowOff>133350</xdr:rowOff>
    </xdr:to>
    <xdr:sp macro="" textlink="">
      <xdr:nvSpPr>
        <xdr:cNvPr id="879" name="楕円 878"/>
        <xdr:cNvSpPr/>
      </xdr:nvSpPr>
      <xdr:spPr>
        <a:xfrm>
          <a:off x="186055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149877</xdr:rowOff>
    </xdr:from>
    <xdr:ext cx="534377" cy="259045"/>
    <xdr:sp macro="" textlink="">
      <xdr:nvSpPr>
        <xdr:cNvPr id="880" name="テキスト ボックス 879"/>
        <xdr:cNvSpPr txBox="1"/>
      </xdr:nvSpPr>
      <xdr:spPr>
        <a:xfrm>
          <a:off x="18389111" y="123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万円で、前年度と比べ約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万円増加している。住民一人当たりの支出額のうち、分母となる人口は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47,310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192,078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126,936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法適用企業会計となった下水道事業への負担金や補助金を補助費等として計上したことや、新型コロナウイルス感染症対策のため、特別定額給付金、若者等応援給付金、新生児特別定額給付金の給付を新たに実施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41,942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円上回っている。増加の主な要因は、大川広域行政組合からの出資金返還金約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千万円を振興基金へ積み立てたためである。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22,672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円上回っている。増加の主な要因は、防災行政無線整備工事や旧長尾支所解体工事を実施したためである。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117820</xdr:rowOff>
    </xdr:from>
    <xdr:to>
      <xdr:col>24</xdr:col>
      <xdr:colOff>63500</xdr:colOff>
      <xdr:row>36</xdr:row>
      <xdr:rowOff>55771</xdr:rowOff>
    </xdr:to>
    <xdr:cxnSp macro="">
      <xdr:nvCxnSpPr>
        <xdr:cNvPr id="63" name="直線コネクタ 62"/>
        <xdr:cNvCxnSpPr/>
      </xdr:nvCxnSpPr>
      <xdr:spPr>
        <a:xfrm flipV="1">
          <a:off x="3797300" y="6118570"/>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55771</xdr:rowOff>
    </xdr:from>
    <xdr:to>
      <xdr:col>19</xdr:col>
      <xdr:colOff>177800</xdr:colOff>
      <xdr:row>36</xdr:row>
      <xdr:rowOff>67528</xdr:rowOff>
    </xdr:to>
    <xdr:cxnSp macro="">
      <xdr:nvCxnSpPr>
        <xdr:cNvPr id="66" name="直線コネクタ 65"/>
        <xdr:cNvCxnSpPr/>
      </xdr:nvCxnSpPr>
      <xdr:spPr>
        <a:xfrm flipV="1">
          <a:off x="2908300" y="6227971"/>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67528</xdr:rowOff>
    </xdr:from>
    <xdr:to>
      <xdr:col>15</xdr:col>
      <xdr:colOff>50800</xdr:colOff>
      <xdr:row>36</xdr:row>
      <xdr:rowOff>80917</xdr:rowOff>
    </xdr:to>
    <xdr:cxnSp macro="">
      <xdr:nvCxnSpPr>
        <xdr:cNvPr id="69" name="直線コネクタ 68"/>
        <xdr:cNvCxnSpPr/>
      </xdr:nvCxnSpPr>
      <xdr:spPr>
        <a:xfrm flipV="1">
          <a:off x="2019300" y="623972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77325</xdr:rowOff>
    </xdr:from>
    <xdr:to>
      <xdr:col>10</xdr:col>
      <xdr:colOff>114300</xdr:colOff>
      <xdr:row>36</xdr:row>
      <xdr:rowOff>80917</xdr:rowOff>
    </xdr:to>
    <xdr:cxnSp macro="">
      <xdr:nvCxnSpPr>
        <xdr:cNvPr id="72" name="直線コネクタ 71"/>
        <xdr:cNvCxnSpPr/>
      </xdr:nvCxnSpPr>
      <xdr:spPr>
        <a:xfrm>
          <a:off x="1130300" y="624952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67020</xdr:rowOff>
    </xdr:from>
    <xdr:to>
      <xdr:col>24</xdr:col>
      <xdr:colOff>114300</xdr:colOff>
      <xdr:row>35</xdr:row>
      <xdr:rowOff>168620</xdr:rowOff>
    </xdr:to>
    <xdr:sp macro="" textlink="">
      <xdr:nvSpPr>
        <xdr:cNvPr id="82" name="楕円 81"/>
        <xdr:cNvSpPr/>
      </xdr:nvSpPr>
      <xdr:spPr>
        <a:xfrm>
          <a:off x="4584700" y="60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89897</xdr:rowOff>
    </xdr:from>
    <xdr:ext cx="469744" cy="259045"/>
    <xdr:sp macro="" textlink="">
      <xdr:nvSpPr>
        <xdr:cNvPr id="83" name="議会費該当値テキスト"/>
        <xdr:cNvSpPr txBox="1"/>
      </xdr:nvSpPr>
      <xdr:spPr>
        <a:xfrm>
          <a:off x="4686300" y="591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4971</xdr:rowOff>
    </xdr:from>
    <xdr:to>
      <xdr:col>20</xdr:col>
      <xdr:colOff>38100</xdr:colOff>
      <xdr:row>36</xdr:row>
      <xdr:rowOff>106571</xdr:rowOff>
    </xdr:to>
    <xdr:sp macro="" textlink="">
      <xdr:nvSpPr>
        <xdr:cNvPr id="84" name="楕円 83"/>
        <xdr:cNvSpPr/>
      </xdr:nvSpPr>
      <xdr:spPr>
        <a:xfrm>
          <a:off x="3746500" y="61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123098</xdr:rowOff>
    </xdr:from>
    <xdr:ext cx="469744" cy="259045"/>
    <xdr:sp macro="" textlink="">
      <xdr:nvSpPr>
        <xdr:cNvPr id="85" name="テキスト ボックス 84"/>
        <xdr:cNvSpPr txBox="1"/>
      </xdr:nvSpPr>
      <xdr:spPr>
        <a:xfrm>
          <a:off x="3562428" y="59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16728</xdr:rowOff>
    </xdr:from>
    <xdr:to>
      <xdr:col>15</xdr:col>
      <xdr:colOff>101600</xdr:colOff>
      <xdr:row>36</xdr:row>
      <xdr:rowOff>118328</xdr:rowOff>
    </xdr:to>
    <xdr:sp macro="" textlink="">
      <xdr:nvSpPr>
        <xdr:cNvPr id="86" name="楕円 85"/>
        <xdr:cNvSpPr/>
      </xdr:nvSpPr>
      <xdr:spPr>
        <a:xfrm>
          <a:off x="2857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134855</xdr:rowOff>
    </xdr:from>
    <xdr:ext cx="469744" cy="259045"/>
    <xdr:sp macro="" textlink="">
      <xdr:nvSpPr>
        <xdr:cNvPr id="87" name="テキスト ボックス 86"/>
        <xdr:cNvSpPr txBox="1"/>
      </xdr:nvSpPr>
      <xdr:spPr>
        <a:xfrm>
          <a:off x="2673428" y="596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30117</xdr:rowOff>
    </xdr:from>
    <xdr:to>
      <xdr:col>10</xdr:col>
      <xdr:colOff>165100</xdr:colOff>
      <xdr:row>36</xdr:row>
      <xdr:rowOff>131717</xdr:rowOff>
    </xdr:to>
    <xdr:sp macro="" textlink="">
      <xdr:nvSpPr>
        <xdr:cNvPr id="88" name="楕円 87"/>
        <xdr:cNvSpPr/>
      </xdr:nvSpPr>
      <xdr:spPr>
        <a:xfrm>
          <a:off x="1968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148244</xdr:rowOff>
    </xdr:from>
    <xdr:ext cx="469744" cy="259045"/>
    <xdr:sp macro="" textlink="">
      <xdr:nvSpPr>
        <xdr:cNvPr id="89" name="テキスト ボックス 88"/>
        <xdr:cNvSpPr txBox="1"/>
      </xdr:nvSpPr>
      <xdr:spPr>
        <a:xfrm>
          <a:off x="1784428" y="59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26525</xdr:rowOff>
    </xdr:from>
    <xdr:to>
      <xdr:col>6</xdr:col>
      <xdr:colOff>38100</xdr:colOff>
      <xdr:row>36</xdr:row>
      <xdr:rowOff>128125</xdr:rowOff>
    </xdr:to>
    <xdr:sp macro="" textlink="">
      <xdr:nvSpPr>
        <xdr:cNvPr id="90" name="楕円 89"/>
        <xdr:cNvSpPr/>
      </xdr:nvSpPr>
      <xdr:spPr>
        <a:xfrm>
          <a:off x="1079500" y="61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144652</xdr:rowOff>
    </xdr:from>
    <xdr:ext cx="469744" cy="259045"/>
    <xdr:sp macro="" textlink="">
      <xdr:nvSpPr>
        <xdr:cNvPr id="91" name="テキスト ボックス 90"/>
        <xdr:cNvSpPr txBox="1"/>
      </xdr:nvSpPr>
      <xdr:spPr>
        <a:xfrm>
          <a:off x="895428" y="5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24829</xdr:rowOff>
    </xdr:from>
    <xdr:to>
      <xdr:col>24</xdr:col>
      <xdr:colOff>63500</xdr:colOff>
      <xdr:row>58</xdr:row>
      <xdr:rowOff>35736</xdr:rowOff>
    </xdr:to>
    <xdr:cxnSp macro="">
      <xdr:nvCxnSpPr>
        <xdr:cNvPr id="122" name="直線コネクタ 121"/>
        <xdr:cNvCxnSpPr/>
      </xdr:nvCxnSpPr>
      <xdr:spPr>
        <a:xfrm flipV="1">
          <a:off x="3797300" y="9626029"/>
          <a:ext cx="838200" cy="35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23999</xdr:rowOff>
    </xdr:from>
    <xdr:to>
      <xdr:col>19</xdr:col>
      <xdr:colOff>177800</xdr:colOff>
      <xdr:row>58</xdr:row>
      <xdr:rowOff>35736</xdr:rowOff>
    </xdr:to>
    <xdr:cxnSp macro="">
      <xdr:nvCxnSpPr>
        <xdr:cNvPr id="125" name="直線コネクタ 124"/>
        <xdr:cNvCxnSpPr/>
      </xdr:nvCxnSpPr>
      <xdr:spPr>
        <a:xfrm>
          <a:off x="2908300" y="9968099"/>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111793</xdr:rowOff>
    </xdr:from>
    <xdr:ext cx="534377" cy="259045"/>
    <xdr:sp macro="" textlink="">
      <xdr:nvSpPr>
        <xdr:cNvPr id="127" name="テキスト ボックス 126"/>
        <xdr:cNvSpPr txBox="1"/>
      </xdr:nvSpPr>
      <xdr:spPr>
        <a:xfrm>
          <a:off x="3530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23999</xdr:rowOff>
    </xdr:from>
    <xdr:to>
      <xdr:col>15</xdr:col>
      <xdr:colOff>50800</xdr:colOff>
      <xdr:row>58</xdr:row>
      <xdr:rowOff>49054</xdr:rowOff>
    </xdr:to>
    <xdr:cxnSp macro="">
      <xdr:nvCxnSpPr>
        <xdr:cNvPr id="128" name="直線コネクタ 127"/>
        <xdr:cNvCxnSpPr/>
      </xdr:nvCxnSpPr>
      <xdr:spPr>
        <a:xfrm flipV="1">
          <a:off x="2019300" y="9968099"/>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30" name="テキスト ボックス 129"/>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41026</xdr:rowOff>
    </xdr:from>
    <xdr:to>
      <xdr:col>10</xdr:col>
      <xdr:colOff>114300</xdr:colOff>
      <xdr:row>58</xdr:row>
      <xdr:rowOff>49054</xdr:rowOff>
    </xdr:to>
    <xdr:cxnSp macro="">
      <xdr:nvCxnSpPr>
        <xdr:cNvPr id="131" name="直線コネクタ 130"/>
        <xdr:cNvCxnSpPr/>
      </xdr:nvCxnSpPr>
      <xdr:spPr>
        <a:xfrm>
          <a:off x="1130300" y="9985126"/>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145479</xdr:rowOff>
    </xdr:from>
    <xdr:to>
      <xdr:col>24</xdr:col>
      <xdr:colOff>114300</xdr:colOff>
      <xdr:row>56</xdr:row>
      <xdr:rowOff>75629</xdr:rowOff>
    </xdr:to>
    <xdr:sp macro="" textlink="">
      <xdr:nvSpPr>
        <xdr:cNvPr id="141" name="楕円 140"/>
        <xdr:cNvSpPr/>
      </xdr:nvSpPr>
      <xdr:spPr>
        <a:xfrm>
          <a:off x="4584700" y="95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156386</xdr:rowOff>
    </xdr:from>
    <xdr:to>
      <xdr:col>20</xdr:col>
      <xdr:colOff>38100</xdr:colOff>
      <xdr:row>58</xdr:row>
      <xdr:rowOff>86536</xdr:rowOff>
    </xdr:to>
    <xdr:sp macro="" textlink="">
      <xdr:nvSpPr>
        <xdr:cNvPr id="143" name="楕円 142"/>
        <xdr:cNvSpPr/>
      </xdr:nvSpPr>
      <xdr:spPr>
        <a:xfrm>
          <a:off x="3746500" y="99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103063</xdr:rowOff>
    </xdr:from>
    <xdr:ext cx="534377" cy="259045"/>
    <xdr:sp macro="" textlink="">
      <xdr:nvSpPr>
        <xdr:cNvPr id="144" name="テキスト ボックス 143"/>
        <xdr:cNvSpPr txBox="1"/>
      </xdr:nvSpPr>
      <xdr:spPr>
        <a:xfrm>
          <a:off x="3530111" y="9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144649</xdr:rowOff>
    </xdr:from>
    <xdr:to>
      <xdr:col>15</xdr:col>
      <xdr:colOff>101600</xdr:colOff>
      <xdr:row>58</xdr:row>
      <xdr:rowOff>74799</xdr:rowOff>
    </xdr:to>
    <xdr:sp macro="" textlink="">
      <xdr:nvSpPr>
        <xdr:cNvPr id="145" name="楕円 144"/>
        <xdr:cNvSpPr/>
      </xdr:nvSpPr>
      <xdr:spPr>
        <a:xfrm>
          <a:off x="2857500" y="99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91326</xdr:rowOff>
    </xdr:from>
    <xdr:ext cx="534377" cy="259045"/>
    <xdr:sp macro="" textlink="">
      <xdr:nvSpPr>
        <xdr:cNvPr id="146" name="テキスト ボックス 145"/>
        <xdr:cNvSpPr txBox="1"/>
      </xdr:nvSpPr>
      <xdr:spPr>
        <a:xfrm>
          <a:off x="2641111" y="96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169704</xdr:rowOff>
    </xdr:from>
    <xdr:to>
      <xdr:col>10</xdr:col>
      <xdr:colOff>165100</xdr:colOff>
      <xdr:row>58</xdr:row>
      <xdr:rowOff>99854</xdr:rowOff>
    </xdr:to>
    <xdr:sp macro="" textlink="">
      <xdr:nvSpPr>
        <xdr:cNvPr id="147" name="楕円 146"/>
        <xdr:cNvSpPr/>
      </xdr:nvSpPr>
      <xdr:spPr>
        <a:xfrm>
          <a:off x="1968500" y="99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116381</xdr:rowOff>
    </xdr:from>
    <xdr:ext cx="534377" cy="259045"/>
    <xdr:sp macro="" textlink="">
      <xdr:nvSpPr>
        <xdr:cNvPr id="148" name="テキスト ボックス 147"/>
        <xdr:cNvSpPr txBox="1"/>
      </xdr:nvSpPr>
      <xdr:spPr>
        <a:xfrm>
          <a:off x="1752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161676</xdr:rowOff>
    </xdr:from>
    <xdr:to>
      <xdr:col>6</xdr:col>
      <xdr:colOff>38100</xdr:colOff>
      <xdr:row>58</xdr:row>
      <xdr:rowOff>91826</xdr:rowOff>
    </xdr:to>
    <xdr:sp macro="" textlink="">
      <xdr:nvSpPr>
        <xdr:cNvPr id="149" name="楕円 148"/>
        <xdr:cNvSpPr/>
      </xdr:nvSpPr>
      <xdr:spPr>
        <a:xfrm>
          <a:off x="1079500" y="99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108353</xdr:rowOff>
    </xdr:from>
    <xdr:ext cx="534377" cy="259045"/>
    <xdr:sp macro="" textlink="">
      <xdr:nvSpPr>
        <xdr:cNvPr id="150" name="テキスト ボックス 149"/>
        <xdr:cNvSpPr txBox="1"/>
      </xdr:nvSpPr>
      <xdr:spPr>
        <a:xfrm>
          <a:off x="863111" y="97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97866</xdr:rowOff>
    </xdr:from>
    <xdr:to>
      <xdr:col>24</xdr:col>
      <xdr:colOff>63500</xdr:colOff>
      <xdr:row>75</xdr:row>
      <xdr:rowOff>164013</xdr:rowOff>
    </xdr:to>
    <xdr:cxnSp macro="">
      <xdr:nvCxnSpPr>
        <xdr:cNvPr id="182" name="直線コネクタ 181"/>
        <xdr:cNvCxnSpPr/>
      </xdr:nvCxnSpPr>
      <xdr:spPr>
        <a:xfrm flipV="1">
          <a:off x="3797300" y="12956616"/>
          <a:ext cx="838200" cy="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164013</xdr:rowOff>
    </xdr:from>
    <xdr:to>
      <xdr:col>19</xdr:col>
      <xdr:colOff>177800</xdr:colOff>
      <xdr:row>76</xdr:row>
      <xdr:rowOff>59477</xdr:rowOff>
    </xdr:to>
    <xdr:cxnSp macro="">
      <xdr:nvCxnSpPr>
        <xdr:cNvPr id="185" name="直線コネクタ 184"/>
        <xdr:cNvCxnSpPr/>
      </xdr:nvCxnSpPr>
      <xdr:spPr>
        <a:xfrm flipV="1">
          <a:off x="2908300" y="13022763"/>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13627</xdr:rowOff>
    </xdr:from>
    <xdr:to>
      <xdr:col>15</xdr:col>
      <xdr:colOff>50800</xdr:colOff>
      <xdr:row>76</xdr:row>
      <xdr:rowOff>59477</xdr:rowOff>
    </xdr:to>
    <xdr:cxnSp macro="">
      <xdr:nvCxnSpPr>
        <xdr:cNvPr id="188" name="直線コネクタ 187"/>
        <xdr:cNvCxnSpPr/>
      </xdr:nvCxnSpPr>
      <xdr:spPr>
        <a:xfrm>
          <a:off x="2019300" y="13043827"/>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13627</xdr:rowOff>
    </xdr:from>
    <xdr:to>
      <xdr:col>10</xdr:col>
      <xdr:colOff>114300</xdr:colOff>
      <xdr:row>77</xdr:row>
      <xdr:rowOff>5038</xdr:rowOff>
    </xdr:to>
    <xdr:cxnSp macro="">
      <xdr:nvCxnSpPr>
        <xdr:cNvPr id="191" name="直線コネクタ 190"/>
        <xdr:cNvCxnSpPr/>
      </xdr:nvCxnSpPr>
      <xdr:spPr>
        <a:xfrm flipV="1">
          <a:off x="1130300" y="13043827"/>
          <a:ext cx="889000" cy="16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53612</xdr:rowOff>
    </xdr:from>
    <xdr:ext cx="599010" cy="259045"/>
    <xdr:sp macro="" textlink="">
      <xdr:nvSpPr>
        <xdr:cNvPr id="195" name="テキスト ボックス 194"/>
        <xdr:cNvSpPr txBox="1"/>
      </xdr:nvSpPr>
      <xdr:spPr>
        <a:xfrm>
          <a:off x="830795"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47066</xdr:rowOff>
    </xdr:from>
    <xdr:to>
      <xdr:col>24</xdr:col>
      <xdr:colOff>114300</xdr:colOff>
      <xdr:row>75</xdr:row>
      <xdr:rowOff>148667</xdr:rowOff>
    </xdr:to>
    <xdr:sp macro="" textlink="">
      <xdr:nvSpPr>
        <xdr:cNvPr id="201" name="楕円 200"/>
        <xdr:cNvSpPr/>
      </xdr:nvSpPr>
      <xdr:spPr>
        <a:xfrm>
          <a:off x="4584700" y="12905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69943</xdr:rowOff>
    </xdr:from>
    <xdr:ext cx="599010" cy="259045"/>
    <xdr:sp macro="" textlink="">
      <xdr:nvSpPr>
        <xdr:cNvPr id="202" name="民生費該当値テキスト"/>
        <xdr:cNvSpPr txBox="1"/>
      </xdr:nvSpPr>
      <xdr:spPr>
        <a:xfrm>
          <a:off x="4686300" y="127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113213</xdr:rowOff>
    </xdr:from>
    <xdr:to>
      <xdr:col>20</xdr:col>
      <xdr:colOff>38100</xdr:colOff>
      <xdr:row>76</xdr:row>
      <xdr:rowOff>43363</xdr:rowOff>
    </xdr:to>
    <xdr:sp macro="" textlink="">
      <xdr:nvSpPr>
        <xdr:cNvPr id="203" name="楕円 202"/>
        <xdr:cNvSpPr/>
      </xdr:nvSpPr>
      <xdr:spPr>
        <a:xfrm>
          <a:off x="3746500" y="129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59890</xdr:rowOff>
    </xdr:from>
    <xdr:ext cx="599010" cy="259045"/>
    <xdr:sp macro="" textlink="">
      <xdr:nvSpPr>
        <xdr:cNvPr id="204" name="テキスト ボックス 203"/>
        <xdr:cNvSpPr txBox="1"/>
      </xdr:nvSpPr>
      <xdr:spPr>
        <a:xfrm>
          <a:off x="3497795" y="1274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8677</xdr:rowOff>
    </xdr:from>
    <xdr:to>
      <xdr:col>15</xdr:col>
      <xdr:colOff>101600</xdr:colOff>
      <xdr:row>76</xdr:row>
      <xdr:rowOff>110277</xdr:rowOff>
    </xdr:to>
    <xdr:sp macro="" textlink="">
      <xdr:nvSpPr>
        <xdr:cNvPr id="205" name="楕円 204"/>
        <xdr:cNvSpPr/>
      </xdr:nvSpPr>
      <xdr:spPr>
        <a:xfrm>
          <a:off x="2857500" y="130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126805</xdr:rowOff>
    </xdr:from>
    <xdr:ext cx="599010" cy="259045"/>
    <xdr:sp macro="" textlink="">
      <xdr:nvSpPr>
        <xdr:cNvPr id="206" name="テキスト ボックス 205"/>
        <xdr:cNvSpPr txBox="1"/>
      </xdr:nvSpPr>
      <xdr:spPr>
        <a:xfrm>
          <a:off x="2608795" y="1281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134277</xdr:rowOff>
    </xdr:from>
    <xdr:to>
      <xdr:col>10</xdr:col>
      <xdr:colOff>165100</xdr:colOff>
      <xdr:row>76</xdr:row>
      <xdr:rowOff>64427</xdr:rowOff>
    </xdr:to>
    <xdr:sp macro="" textlink="">
      <xdr:nvSpPr>
        <xdr:cNvPr id="207" name="楕円 206"/>
        <xdr:cNvSpPr/>
      </xdr:nvSpPr>
      <xdr:spPr>
        <a:xfrm>
          <a:off x="1968500" y="129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80954</xdr:rowOff>
    </xdr:from>
    <xdr:ext cx="599010" cy="259045"/>
    <xdr:sp macro="" textlink="">
      <xdr:nvSpPr>
        <xdr:cNvPr id="208" name="テキスト ボックス 207"/>
        <xdr:cNvSpPr txBox="1"/>
      </xdr:nvSpPr>
      <xdr:spPr>
        <a:xfrm>
          <a:off x="1719795" y="1276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125688</xdr:rowOff>
    </xdr:from>
    <xdr:to>
      <xdr:col>6</xdr:col>
      <xdr:colOff>38100</xdr:colOff>
      <xdr:row>77</xdr:row>
      <xdr:rowOff>55838</xdr:rowOff>
    </xdr:to>
    <xdr:sp macro="" textlink="">
      <xdr:nvSpPr>
        <xdr:cNvPr id="209" name="楕円 208"/>
        <xdr:cNvSpPr/>
      </xdr:nvSpPr>
      <xdr:spPr>
        <a:xfrm>
          <a:off x="1079500" y="13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72365</xdr:rowOff>
    </xdr:from>
    <xdr:ext cx="599010" cy="259045"/>
    <xdr:sp macro="" textlink="">
      <xdr:nvSpPr>
        <xdr:cNvPr id="210" name="テキスト ボックス 209"/>
        <xdr:cNvSpPr txBox="1"/>
      </xdr:nvSpPr>
      <xdr:spPr>
        <a:xfrm>
          <a:off x="830795" y="1293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118987</xdr:rowOff>
    </xdr:from>
    <xdr:to>
      <xdr:col>24</xdr:col>
      <xdr:colOff>63500</xdr:colOff>
      <xdr:row>98</xdr:row>
      <xdr:rowOff>106007</xdr:rowOff>
    </xdr:to>
    <xdr:cxnSp macro="">
      <xdr:nvCxnSpPr>
        <xdr:cNvPr id="240" name="直線コネクタ 239"/>
        <xdr:cNvCxnSpPr/>
      </xdr:nvCxnSpPr>
      <xdr:spPr>
        <a:xfrm flipV="1">
          <a:off x="3797300" y="16749637"/>
          <a:ext cx="838200" cy="1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106007</xdr:rowOff>
    </xdr:from>
    <xdr:to>
      <xdr:col>19</xdr:col>
      <xdr:colOff>177800</xdr:colOff>
      <xdr:row>98</xdr:row>
      <xdr:rowOff>113246</xdr:rowOff>
    </xdr:to>
    <xdr:cxnSp macro="">
      <xdr:nvCxnSpPr>
        <xdr:cNvPr id="243" name="直線コネクタ 242"/>
        <xdr:cNvCxnSpPr/>
      </xdr:nvCxnSpPr>
      <xdr:spPr>
        <a:xfrm flipV="1">
          <a:off x="2908300" y="169081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113246</xdr:rowOff>
    </xdr:from>
    <xdr:to>
      <xdr:col>15</xdr:col>
      <xdr:colOff>50800</xdr:colOff>
      <xdr:row>98</xdr:row>
      <xdr:rowOff>134531</xdr:rowOff>
    </xdr:to>
    <xdr:cxnSp macro="">
      <xdr:nvCxnSpPr>
        <xdr:cNvPr id="246" name="直線コネクタ 245"/>
        <xdr:cNvCxnSpPr/>
      </xdr:nvCxnSpPr>
      <xdr:spPr>
        <a:xfrm flipV="1">
          <a:off x="2019300" y="16915346"/>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30035</xdr:rowOff>
    </xdr:from>
    <xdr:to>
      <xdr:col>10</xdr:col>
      <xdr:colOff>114300</xdr:colOff>
      <xdr:row>98</xdr:row>
      <xdr:rowOff>134531</xdr:rowOff>
    </xdr:to>
    <xdr:cxnSp macro="">
      <xdr:nvCxnSpPr>
        <xdr:cNvPr id="249" name="直線コネクタ 248"/>
        <xdr:cNvCxnSpPr/>
      </xdr:nvCxnSpPr>
      <xdr:spPr>
        <a:xfrm>
          <a:off x="1130300" y="16832135"/>
          <a:ext cx="889000" cy="10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68187</xdr:rowOff>
    </xdr:from>
    <xdr:to>
      <xdr:col>24</xdr:col>
      <xdr:colOff>114300</xdr:colOff>
      <xdr:row>97</xdr:row>
      <xdr:rowOff>169787</xdr:rowOff>
    </xdr:to>
    <xdr:sp macro="" textlink="">
      <xdr:nvSpPr>
        <xdr:cNvPr id="259" name="楕円 258"/>
        <xdr:cNvSpPr/>
      </xdr:nvSpPr>
      <xdr:spPr>
        <a:xfrm>
          <a:off x="4584700" y="166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91064</xdr:rowOff>
    </xdr:from>
    <xdr:ext cx="534377" cy="259045"/>
    <xdr:sp macro="" textlink="">
      <xdr:nvSpPr>
        <xdr:cNvPr id="260" name="衛生費該当値テキスト"/>
        <xdr:cNvSpPr txBox="1"/>
      </xdr:nvSpPr>
      <xdr:spPr>
        <a:xfrm>
          <a:off x="4686300" y="165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55207</xdr:rowOff>
    </xdr:from>
    <xdr:to>
      <xdr:col>20</xdr:col>
      <xdr:colOff>38100</xdr:colOff>
      <xdr:row>98</xdr:row>
      <xdr:rowOff>156807</xdr:rowOff>
    </xdr:to>
    <xdr:sp macro="" textlink="">
      <xdr:nvSpPr>
        <xdr:cNvPr id="261" name="楕円 260"/>
        <xdr:cNvSpPr/>
      </xdr:nvSpPr>
      <xdr:spPr>
        <a:xfrm>
          <a:off x="3746500" y="16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1884</xdr:rowOff>
    </xdr:from>
    <xdr:ext cx="534377" cy="259045"/>
    <xdr:sp macro="" textlink="">
      <xdr:nvSpPr>
        <xdr:cNvPr id="262" name="テキスト ボックス 261"/>
        <xdr:cNvSpPr txBox="1"/>
      </xdr:nvSpPr>
      <xdr:spPr>
        <a:xfrm>
          <a:off x="3530111" y="16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62446</xdr:rowOff>
    </xdr:from>
    <xdr:to>
      <xdr:col>15</xdr:col>
      <xdr:colOff>101600</xdr:colOff>
      <xdr:row>98</xdr:row>
      <xdr:rowOff>164046</xdr:rowOff>
    </xdr:to>
    <xdr:sp macro="" textlink="">
      <xdr:nvSpPr>
        <xdr:cNvPr id="263" name="楕円 262"/>
        <xdr:cNvSpPr/>
      </xdr:nvSpPr>
      <xdr:spPr>
        <a:xfrm>
          <a:off x="2857500" y="168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9123</xdr:rowOff>
    </xdr:from>
    <xdr:ext cx="534377" cy="259045"/>
    <xdr:sp macro="" textlink="">
      <xdr:nvSpPr>
        <xdr:cNvPr id="264" name="テキスト ボックス 263"/>
        <xdr:cNvSpPr txBox="1"/>
      </xdr:nvSpPr>
      <xdr:spPr>
        <a:xfrm>
          <a:off x="2641111" y="166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83731</xdr:rowOff>
    </xdr:from>
    <xdr:to>
      <xdr:col>10</xdr:col>
      <xdr:colOff>165100</xdr:colOff>
      <xdr:row>99</xdr:row>
      <xdr:rowOff>13881</xdr:rowOff>
    </xdr:to>
    <xdr:sp macro="" textlink="">
      <xdr:nvSpPr>
        <xdr:cNvPr id="265" name="楕円 264"/>
        <xdr:cNvSpPr/>
      </xdr:nvSpPr>
      <xdr:spPr>
        <a:xfrm>
          <a:off x="1968500" y="168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30408</xdr:rowOff>
    </xdr:from>
    <xdr:ext cx="534377" cy="259045"/>
    <xdr:sp macro="" textlink="">
      <xdr:nvSpPr>
        <xdr:cNvPr id="266" name="テキスト ボックス 265"/>
        <xdr:cNvSpPr txBox="1"/>
      </xdr:nvSpPr>
      <xdr:spPr>
        <a:xfrm>
          <a:off x="1752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150685</xdr:rowOff>
    </xdr:from>
    <xdr:to>
      <xdr:col>6</xdr:col>
      <xdr:colOff>38100</xdr:colOff>
      <xdr:row>98</xdr:row>
      <xdr:rowOff>80835</xdr:rowOff>
    </xdr:to>
    <xdr:sp macro="" textlink="">
      <xdr:nvSpPr>
        <xdr:cNvPr id="267" name="楕円 266"/>
        <xdr:cNvSpPr/>
      </xdr:nvSpPr>
      <xdr:spPr>
        <a:xfrm>
          <a:off x="1079500" y="167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97362</xdr:rowOff>
    </xdr:from>
    <xdr:ext cx="534377" cy="259045"/>
    <xdr:sp macro="" textlink="">
      <xdr:nvSpPr>
        <xdr:cNvPr id="268" name="テキスト ボックス 267"/>
        <xdr:cNvSpPr txBox="1"/>
      </xdr:nvSpPr>
      <xdr:spPr>
        <a:xfrm>
          <a:off x="863111" y="165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82321</xdr:rowOff>
    </xdr:from>
    <xdr:to>
      <xdr:col>55</xdr:col>
      <xdr:colOff>0</xdr:colOff>
      <xdr:row>37</xdr:row>
      <xdr:rowOff>23343</xdr:rowOff>
    </xdr:to>
    <xdr:cxnSp macro="">
      <xdr:nvCxnSpPr>
        <xdr:cNvPr id="295" name="直線コネクタ 294"/>
        <xdr:cNvCxnSpPr/>
      </xdr:nvCxnSpPr>
      <xdr:spPr>
        <a:xfrm flipV="1">
          <a:off x="9639300" y="5397271"/>
          <a:ext cx="838200" cy="9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120040</xdr:rowOff>
    </xdr:from>
    <xdr:to>
      <xdr:col>50</xdr:col>
      <xdr:colOff>114300</xdr:colOff>
      <xdr:row>37</xdr:row>
      <xdr:rowOff>23343</xdr:rowOff>
    </xdr:to>
    <xdr:cxnSp macro="">
      <xdr:nvCxnSpPr>
        <xdr:cNvPr id="298" name="直線コネクタ 297"/>
        <xdr:cNvCxnSpPr/>
      </xdr:nvCxnSpPr>
      <xdr:spPr>
        <a:xfrm>
          <a:off x="8750300" y="5434990"/>
          <a:ext cx="889000" cy="9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120040</xdr:rowOff>
    </xdr:from>
    <xdr:to>
      <xdr:col>45</xdr:col>
      <xdr:colOff>177800</xdr:colOff>
      <xdr:row>31</xdr:row>
      <xdr:rowOff>134442</xdr:rowOff>
    </xdr:to>
    <xdr:cxnSp macro="">
      <xdr:nvCxnSpPr>
        <xdr:cNvPr id="301" name="直線コネクタ 300"/>
        <xdr:cNvCxnSpPr/>
      </xdr:nvCxnSpPr>
      <xdr:spPr>
        <a:xfrm flipV="1">
          <a:off x="7861300" y="543499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24121</xdr:rowOff>
    </xdr:from>
    <xdr:ext cx="469744" cy="259045"/>
    <xdr:sp macro="" textlink="">
      <xdr:nvSpPr>
        <xdr:cNvPr id="303" name="テキスト ボックス 302"/>
        <xdr:cNvSpPr txBox="1"/>
      </xdr:nvSpPr>
      <xdr:spPr>
        <a:xfrm>
          <a:off x="8515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134442</xdr:rowOff>
    </xdr:from>
    <xdr:to>
      <xdr:col>41</xdr:col>
      <xdr:colOff>50800</xdr:colOff>
      <xdr:row>37</xdr:row>
      <xdr:rowOff>33630</xdr:rowOff>
    </xdr:to>
    <xdr:cxnSp macro="">
      <xdr:nvCxnSpPr>
        <xdr:cNvPr id="304" name="直線コネクタ 303"/>
        <xdr:cNvCxnSpPr/>
      </xdr:nvCxnSpPr>
      <xdr:spPr>
        <a:xfrm flipV="1">
          <a:off x="6972300" y="5449392"/>
          <a:ext cx="889000" cy="9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19321</xdr:rowOff>
    </xdr:from>
    <xdr:ext cx="469744" cy="259045"/>
    <xdr:sp macro="" textlink="">
      <xdr:nvSpPr>
        <xdr:cNvPr id="306" name="テキスト ボックス 305"/>
        <xdr:cNvSpPr txBox="1"/>
      </xdr:nvSpPr>
      <xdr:spPr>
        <a:xfrm>
          <a:off x="7626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31521</xdr:rowOff>
    </xdr:from>
    <xdr:to>
      <xdr:col>55</xdr:col>
      <xdr:colOff>50800</xdr:colOff>
      <xdr:row>31</xdr:row>
      <xdr:rowOff>133121</xdr:rowOff>
    </xdr:to>
    <xdr:sp macro="" textlink="">
      <xdr:nvSpPr>
        <xdr:cNvPr id="314" name="楕円 313"/>
        <xdr:cNvSpPr/>
      </xdr:nvSpPr>
      <xdr:spPr>
        <a:xfrm>
          <a:off x="10426700" y="53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155998</xdr:rowOff>
    </xdr:from>
    <xdr:ext cx="469744" cy="259045"/>
    <xdr:sp macro="" textlink="">
      <xdr:nvSpPr>
        <xdr:cNvPr id="315" name="労働費該当値テキスト"/>
        <xdr:cNvSpPr txBox="1"/>
      </xdr:nvSpPr>
      <xdr:spPr>
        <a:xfrm>
          <a:off x="10528300" y="52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143993</xdr:rowOff>
    </xdr:from>
    <xdr:to>
      <xdr:col>50</xdr:col>
      <xdr:colOff>165100</xdr:colOff>
      <xdr:row>37</xdr:row>
      <xdr:rowOff>74143</xdr:rowOff>
    </xdr:to>
    <xdr:sp macro="" textlink="">
      <xdr:nvSpPr>
        <xdr:cNvPr id="316" name="楕円 315"/>
        <xdr:cNvSpPr/>
      </xdr:nvSpPr>
      <xdr:spPr>
        <a:xfrm>
          <a:off x="9588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65270</xdr:rowOff>
    </xdr:from>
    <xdr:ext cx="469744" cy="259045"/>
    <xdr:sp macro="" textlink="">
      <xdr:nvSpPr>
        <xdr:cNvPr id="317" name="テキスト ボックス 316"/>
        <xdr:cNvSpPr txBox="1"/>
      </xdr:nvSpPr>
      <xdr:spPr>
        <a:xfrm>
          <a:off x="9404428" y="64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69240</xdr:rowOff>
    </xdr:from>
    <xdr:to>
      <xdr:col>46</xdr:col>
      <xdr:colOff>38100</xdr:colOff>
      <xdr:row>31</xdr:row>
      <xdr:rowOff>170840</xdr:rowOff>
    </xdr:to>
    <xdr:sp macro="" textlink="">
      <xdr:nvSpPr>
        <xdr:cNvPr id="318" name="楕円 317"/>
        <xdr:cNvSpPr/>
      </xdr:nvSpPr>
      <xdr:spPr>
        <a:xfrm>
          <a:off x="86995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15917</xdr:rowOff>
    </xdr:from>
    <xdr:ext cx="469744" cy="259045"/>
    <xdr:sp macro="" textlink="">
      <xdr:nvSpPr>
        <xdr:cNvPr id="319" name="テキスト ボックス 318"/>
        <xdr:cNvSpPr txBox="1"/>
      </xdr:nvSpPr>
      <xdr:spPr>
        <a:xfrm>
          <a:off x="8515428" y="51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83642</xdr:rowOff>
    </xdr:from>
    <xdr:to>
      <xdr:col>41</xdr:col>
      <xdr:colOff>101600</xdr:colOff>
      <xdr:row>32</xdr:row>
      <xdr:rowOff>13792</xdr:rowOff>
    </xdr:to>
    <xdr:sp macro="" textlink="">
      <xdr:nvSpPr>
        <xdr:cNvPr id="320" name="楕円 319"/>
        <xdr:cNvSpPr/>
      </xdr:nvSpPr>
      <xdr:spPr>
        <a:xfrm>
          <a:off x="7810500" y="53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30319</xdr:rowOff>
    </xdr:from>
    <xdr:ext cx="469744" cy="259045"/>
    <xdr:sp macro="" textlink="">
      <xdr:nvSpPr>
        <xdr:cNvPr id="321" name="テキスト ボックス 320"/>
        <xdr:cNvSpPr txBox="1"/>
      </xdr:nvSpPr>
      <xdr:spPr>
        <a:xfrm>
          <a:off x="7626428" y="51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154280</xdr:rowOff>
    </xdr:from>
    <xdr:to>
      <xdr:col>36</xdr:col>
      <xdr:colOff>165100</xdr:colOff>
      <xdr:row>37</xdr:row>
      <xdr:rowOff>84430</xdr:rowOff>
    </xdr:to>
    <xdr:sp macro="" textlink="">
      <xdr:nvSpPr>
        <xdr:cNvPr id="322" name="楕円 321"/>
        <xdr:cNvSpPr/>
      </xdr:nvSpPr>
      <xdr:spPr>
        <a:xfrm>
          <a:off x="69215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75557</xdr:rowOff>
    </xdr:from>
    <xdr:ext cx="469744" cy="259045"/>
    <xdr:sp macro="" textlink="">
      <xdr:nvSpPr>
        <xdr:cNvPr id="323" name="テキスト ボックス 322"/>
        <xdr:cNvSpPr txBox="1"/>
      </xdr:nvSpPr>
      <xdr:spPr>
        <a:xfrm>
          <a:off x="6737428" y="64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38316</xdr:rowOff>
    </xdr:from>
    <xdr:to>
      <xdr:col>55</xdr:col>
      <xdr:colOff>0</xdr:colOff>
      <xdr:row>57</xdr:row>
      <xdr:rowOff>53632</xdr:rowOff>
    </xdr:to>
    <xdr:cxnSp macro="">
      <xdr:nvCxnSpPr>
        <xdr:cNvPr id="352" name="直線コネクタ 351"/>
        <xdr:cNvCxnSpPr/>
      </xdr:nvCxnSpPr>
      <xdr:spPr>
        <a:xfrm flipV="1">
          <a:off x="9639300" y="981096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53632</xdr:rowOff>
    </xdr:from>
    <xdr:to>
      <xdr:col>50</xdr:col>
      <xdr:colOff>114300</xdr:colOff>
      <xdr:row>57</xdr:row>
      <xdr:rowOff>61366</xdr:rowOff>
    </xdr:to>
    <xdr:cxnSp macro="">
      <xdr:nvCxnSpPr>
        <xdr:cNvPr id="355" name="直線コネクタ 354"/>
        <xdr:cNvCxnSpPr/>
      </xdr:nvCxnSpPr>
      <xdr:spPr>
        <a:xfrm flipV="1">
          <a:off x="8750300" y="982628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45136</xdr:rowOff>
    </xdr:from>
    <xdr:to>
      <xdr:col>45</xdr:col>
      <xdr:colOff>177800</xdr:colOff>
      <xdr:row>57</xdr:row>
      <xdr:rowOff>61366</xdr:rowOff>
    </xdr:to>
    <xdr:cxnSp macro="">
      <xdr:nvCxnSpPr>
        <xdr:cNvPr id="358" name="直線コネクタ 357"/>
        <xdr:cNvCxnSpPr/>
      </xdr:nvCxnSpPr>
      <xdr:spPr>
        <a:xfrm>
          <a:off x="7861300" y="981778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45136</xdr:rowOff>
    </xdr:from>
    <xdr:to>
      <xdr:col>41</xdr:col>
      <xdr:colOff>50800</xdr:colOff>
      <xdr:row>57</xdr:row>
      <xdr:rowOff>50584</xdr:rowOff>
    </xdr:to>
    <xdr:cxnSp macro="">
      <xdr:nvCxnSpPr>
        <xdr:cNvPr id="361" name="直線コネクタ 360"/>
        <xdr:cNvCxnSpPr/>
      </xdr:nvCxnSpPr>
      <xdr:spPr>
        <a:xfrm flipV="1">
          <a:off x="6972300" y="981778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158966</xdr:rowOff>
    </xdr:from>
    <xdr:to>
      <xdr:col>55</xdr:col>
      <xdr:colOff>50800</xdr:colOff>
      <xdr:row>57</xdr:row>
      <xdr:rowOff>89116</xdr:rowOff>
    </xdr:to>
    <xdr:sp macro="" textlink="">
      <xdr:nvSpPr>
        <xdr:cNvPr id="371" name="楕円 370"/>
        <xdr:cNvSpPr/>
      </xdr:nvSpPr>
      <xdr:spPr>
        <a:xfrm>
          <a:off x="10426700" y="97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137393</xdr:rowOff>
    </xdr:from>
    <xdr:ext cx="534377" cy="259045"/>
    <xdr:sp macro="" textlink="">
      <xdr:nvSpPr>
        <xdr:cNvPr id="372" name="農林水産業費該当値テキスト"/>
        <xdr:cNvSpPr txBox="1"/>
      </xdr:nvSpPr>
      <xdr:spPr>
        <a:xfrm>
          <a:off x="10528300" y="9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2832</xdr:rowOff>
    </xdr:from>
    <xdr:to>
      <xdr:col>50</xdr:col>
      <xdr:colOff>165100</xdr:colOff>
      <xdr:row>57</xdr:row>
      <xdr:rowOff>104432</xdr:rowOff>
    </xdr:to>
    <xdr:sp macro="" textlink="">
      <xdr:nvSpPr>
        <xdr:cNvPr id="373" name="楕円 372"/>
        <xdr:cNvSpPr/>
      </xdr:nvSpPr>
      <xdr:spPr>
        <a:xfrm>
          <a:off x="9588500" y="97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120959</xdr:rowOff>
    </xdr:from>
    <xdr:ext cx="534377" cy="259045"/>
    <xdr:sp macro="" textlink="">
      <xdr:nvSpPr>
        <xdr:cNvPr id="374" name="テキスト ボックス 373"/>
        <xdr:cNvSpPr txBox="1"/>
      </xdr:nvSpPr>
      <xdr:spPr>
        <a:xfrm>
          <a:off x="9372111" y="95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10566</xdr:rowOff>
    </xdr:from>
    <xdr:to>
      <xdr:col>46</xdr:col>
      <xdr:colOff>38100</xdr:colOff>
      <xdr:row>57</xdr:row>
      <xdr:rowOff>112166</xdr:rowOff>
    </xdr:to>
    <xdr:sp macro="" textlink="">
      <xdr:nvSpPr>
        <xdr:cNvPr id="375" name="楕円 374"/>
        <xdr:cNvSpPr/>
      </xdr:nvSpPr>
      <xdr:spPr>
        <a:xfrm>
          <a:off x="8699500" y="97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128693</xdr:rowOff>
    </xdr:from>
    <xdr:ext cx="534377" cy="259045"/>
    <xdr:sp macro="" textlink="">
      <xdr:nvSpPr>
        <xdr:cNvPr id="376" name="テキスト ボックス 375"/>
        <xdr:cNvSpPr txBox="1"/>
      </xdr:nvSpPr>
      <xdr:spPr>
        <a:xfrm>
          <a:off x="8483111" y="95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165786</xdr:rowOff>
    </xdr:from>
    <xdr:to>
      <xdr:col>41</xdr:col>
      <xdr:colOff>101600</xdr:colOff>
      <xdr:row>57</xdr:row>
      <xdr:rowOff>95936</xdr:rowOff>
    </xdr:to>
    <xdr:sp macro="" textlink="">
      <xdr:nvSpPr>
        <xdr:cNvPr id="377" name="楕円 376"/>
        <xdr:cNvSpPr/>
      </xdr:nvSpPr>
      <xdr:spPr>
        <a:xfrm>
          <a:off x="7810500" y="97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112463</xdr:rowOff>
    </xdr:from>
    <xdr:ext cx="534377" cy="259045"/>
    <xdr:sp macro="" textlink="">
      <xdr:nvSpPr>
        <xdr:cNvPr id="378" name="テキスト ボックス 377"/>
        <xdr:cNvSpPr txBox="1"/>
      </xdr:nvSpPr>
      <xdr:spPr>
        <a:xfrm>
          <a:off x="7594111" y="95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171234</xdr:rowOff>
    </xdr:from>
    <xdr:to>
      <xdr:col>36</xdr:col>
      <xdr:colOff>165100</xdr:colOff>
      <xdr:row>57</xdr:row>
      <xdr:rowOff>101384</xdr:rowOff>
    </xdr:to>
    <xdr:sp macro="" textlink="">
      <xdr:nvSpPr>
        <xdr:cNvPr id="379" name="楕円 378"/>
        <xdr:cNvSpPr/>
      </xdr:nvSpPr>
      <xdr:spPr>
        <a:xfrm>
          <a:off x="6921500" y="97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117911</xdr:rowOff>
    </xdr:from>
    <xdr:ext cx="534377" cy="259045"/>
    <xdr:sp macro="" textlink="">
      <xdr:nvSpPr>
        <xdr:cNvPr id="380" name="テキスト ボックス 379"/>
        <xdr:cNvSpPr txBox="1"/>
      </xdr:nvSpPr>
      <xdr:spPr>
        <a:xfrm>
          <a:off x="6705111" y="95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143148</xdr:rowOff>
    </xdr:from>
    <xdr:to>
      <xdr:col>55</xdr:col>
      <xdr:colOff>0</xdr:colOff>
      <xdr:row>78</xdr:row>
      <xdr:rowOff>1339</xdr:rowOff>
    </xdr:to>
    <xdr:cxnSp macro="">
      <xdr:nvCxnSpPr>
        <xdr:cNvPr id="409" name="直線コネクタ 408"/>
        <xdr:cNvCxnSpPr/>
      </xdr:nvCxnSpPr>
      <xdr:spPr>
        <a:xfrm flipV="1">
          <a:off x="9639300" y="13173348"/>
          <a:ext cx="838200" cy="20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xdr:rowOff>
    </xdr:from>
    <xdr:to>
      <xdr:col>50</xdr:col>
      <xdr:colOff>114300</xdr:colOff>
      <xdr:row>78</xdr:row>
      <xdr:rowOff>44869</xdr:rowOff>
    </xdr:to>
    <xdr:cxnSp macro="">
      <xdr:nvCxnSpPr>
        <xdr:cNvPr id="412" name="直線コネクタ 411"/>
        <xdr:cNvCxnSpPr/>
      </xdr:nvCxnSpPr>
      <xdr:spPr>
        <a:xfrm flipV="1">
          <a:off x="8750300" y="13374439"/>
          <a:ext cx="889000" cy="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44869</xdr:rowOff>
    </xdr:from>
    <xdr:to>
      <xdr:col>45</xdr:col>
      <xdr:colOff>177800</xdr:colOff>
      <xdr:row>78</xdr:row>
      <xdr:rowOff>55823</xdr:rowOff>
    </xdr:to>
    <xdr:cxnSp macro="">
      <xdr:nvCxnSpPr>
        <xdr:cNvPr id="415" name="直線コネクタ 414"/>
        <xdr:cNvCxnSpPr/>
      </xdr:nvCxnSpPr>
      <xdr:spPr>
        <a:xfrm flipV="1">
          <a:off x="7861300" y="13417969"/>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165855</xdr:rowOff>
    </xdr:from>
    <xdr:to>
      <xdr:col>41</xdr:col>
      <xdr:colOff>50800</xdr:colOff>
      <xdr:row>78</xdr:row>
      <xdr:rowOff>55823</xdr:rowOff>
    </xdr:to>
    <xdr:cxnSp macro="">
      <xdr:nvCxnSpPr>
        <xdr:cNvPr id="418" name="直線コネクタ 417"/>
        <xdr:cNvCxnSpPr/>
      </xdr:nvCxnSpPr>
      <xdr:spPr>
        <a:xfrm>
          <a:off x="6972300" y="13367505"/>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92348</xdr:rowOff>
    </xdr:from>
    <xdr:to>
      <xdr:col>55</xdr:col>
      <xdr:colOff>50800</xdr:colOff>
      <xdr:row>77</xdr:row>
      <xdr:rowOff>22498</xdr:rowOff>
    </xdr:to>
    <xdr:sp macro="" textlink="">
      <xdr:nvSpPr>
        <xdr:cNvPr id="428" name="楕円 427"/>
        <xdr:cNvSpPr/>
      </xdr:nvSpPr>
      <xdr:spPr>
        <a:xfrm>
          <a:off x="10426700" y="131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70775</xdr:rowOff>
    </xdr:from>
    <xdr:ext cx="534377" cy="259045"/>
    <xdr:sp macro="" textlink="">
      <xdr:nvSpPr>
        <xdr:cNvPr id="429" name="商工費該当値テキスト"/>
        <xdr:cNvSpPr txBox="1"/>
      </xdr:nvSpPr>
      <xdr:spPr>
        <a:xfrm>
          <a:off x="10528300" y="13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121989</xdr:rowOff>
    </xdr:from>
    <xdr:to>
      <xdr:col>50</xdr:col>
      <xdr:colOff>165100</xdr:colOff>
      <xdr:row>78</xdr:row>
      <xdr:rowOff>52139</xdr:rowOff>
    </xdr:to>
    <xdr:sp macro="" textlink="">
      <xdr:nvSpPr>
        <xdr:cNvPr id="430" name="楕円 429"/>
        <xdr:cNvSpPr/>
      </xdr:nvSpPr>
      <xdr:spPr>
        <a:xfrm>
          <a:off x="9588500" y="133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43266</xdr:rowOff>
    </xdr:from>
    <xdr:ext cx="534377" cy="259045"/>
    <xdr:sp macro="" textlink="">
      <xdr:nvSpPr>
        <xdr:cNvPr id="431" name="テキスト ボックス 430"/>
        <xdr:cNvSpPr txBox="1"/>
      </xdr:nvSpPr>
      <xdr:spPr>
        <a:xfrm>
          <a:off x="9372111" y="134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165519</xdr:rowOff>
    </xdr:from>
    <xdr:to>
      <xdr:col>46</xdr:col>
      <xdr:colOff>38100</xdr:colOff>
      <xdr:row>78</xdr:row>
      <xdr:rowOff>95669</xdr:rowOff>
    </xdr:to>
    <xdr:sp macro="" textlink="">
      <xdr:nvSpPr>
        <xdr:cNvPr id="432" name="楕円 431"/>
        <xdr:cNvSpPr/>
      </xdr:nvSpPr>
      <xdr:spPr>
        <a:xfrm>
          <a:off x="8699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86796</xdr:rowOff>
    </xdr:from>
    <xdr:ext cx="469744" cy="259045"/>
    <xdr:sp macro="" textlink="">
      <xdr:nvSpPr>
        <xdr:cNvPr id="433" name="テキスト ボックス 432"/>
        <xdr:cNvSpPr txBox="1"/>
      </xdr:nvSpPr>
      <xdr:spPr>
        <a:xfrm>
          <a:off x="8515428" y="1345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5023</xdr:rowOff>
    </xdr:from>
    <xdr:to>
      <xdr:col>41</xdr:col>
      <xdr:colOff>101600</xdr:colOff>
      <xdr:row>78</xdr:row>
      <xdr:rowOff>106623</xdr:rowOff>
    </xdr:to>
    <xdr:sp macro="" textlink="">
      <xdr:nvSpPr>
        <xdr:cNvPr id="434" name="楕円 433"/>
        <xdr:cNvSpPr/>
      </xdr:nvSpPr>
      <xdr:spPr>
        <a:xfrm>
          <a:off x="7810500" y="133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97750</xdr:rowOff>
    </xdr:from>
    <xdr:ext cx="469744" cy="259045"/>
    <xdr:sp macro="" textlink="">
      <xdr:nvSpPr>
        <xdr:cNvPr id="435" name="テキスト ボックス 434"/>
        <xdr:cNvSpPr txBox="1"/>
      </xdr:nvSpPr>
      <xdr:spPr>
        <a:xfrm>
          <a:off x="7626428" y="1347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115055</xdr:rowOff>
    </xdr:from>
    <xdr:to>
      <xdr:col>36</xdr:col>
      <xdr:colOff>165100</xdr:colOff>
      <xdr:row>78</xdr:row>
      <xdr:rowOff>45205</xdr:rowOff>
    </xdr:to>
    <xdr:sp macro="" textlink="">
      <xdr:nvSpPr>
        <xdr:cNvPr id="436" name="楕円 435"/>
        <xdr:cNvSpPr/>
      </xdr:nvSpPr>
      <xdr:spPr>
        <a:xfrm>
          <a:off x="6921500" y="133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36332</xdr:rowOff>
    </xdr:from>
    <xdr:ext cx="534377" cy="259045"/>
    <xdr:sp macro="" textlink="">
      <xdr:nvSpPr>
        <xdr:cNvPr id="437" name="テキスト ボックス 436"/>
        <xdr:cNvSpPr txBox="1"/>
      </xdr:nvSpPr>
      <xdr:spPr>
        <a:xfrm>
          <a:off x="6705111" y="134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166892</xdr:rowOff>
    </xdr:from>
    <xdr:to>
      <xdr:col>55</xdr:col>
      <xdr:colOff>0</xdr:colOff>
      <xdr:row>97</xdr:row>
      <xdr:rowOff>150933</xdr:rowOff>
    </xdr:to>
    <xdr:cxnSp macro="">
      <xdr:nvCxnSpPr>
        <xdr:cNvPr id="469" name="直線コネクタ 468"/>
        <xdr:cNvCxnSpPr/>
      </xdr:nvCxnSpPr>
      <xdr:spPr>
        <a:xfrm flipV="1">
          <a:off x="9639300" y="16626092"/>
          <a:ext cx="838200" cy="15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75921</xdr:rowOff>
    </xdr:from>
    <xdr:to>
      <xdr:col>50</xdr:col>
      <xdr:colOff>114300</xdr:colOff>
      <xdr:row>97</xdr:row>
      <xdr:rowOff>150933</xdr:rowOff>
    </xdr:to>
    <xdr:cxnSp macro="">
      <xdr:nvCxnSpPr>
        <xdr:cNvPr id="472" name="直線コネクタ 471"/>
        <xdr:cNvCxnSpPr/>
      </xdr:nvCxnSpPr>
      <xdr:spPr>
        <a:xfrm>
          <a:off x="8750300" y="16706571"/>
          <a:ext cx="8890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33848</xdr:rowOff>
    </xdr:from>
    <xdr:to>
      <xdr:col>45</xdr:col>
      <xdr:colOff>177800</xdr:colOff>
      <xdr:row>97</xdr:row>
      <xdr:rowOff>75921</xdr:rowOff>
    </xdr:to>
    <xdr:cxnSp macro="">
      <xdr:nvCxnSpPr>
        <xdr:cNvPr id="475" name="直線コネクタ 474"/>
        <xdr:cNvCxnSpPr/>
      </xdr:nvCxnSpPr>
      <xdr:spPr>
        <a:xfrm>
          <a:off x="7861300" y="16664498"/>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33848</xdr:rowOff>
    </xdr:from>
    <xdr:to>
      <xdr:col>41</xdr:col>
      <xdr:colOff>50800</xdr:colOff>
      <xdr:row>97</xdr:row>
      <xdr:rowOff>115915</xdr:rowOff>
    </xdr:to>
    <xdr:cxnSp macro="">
      <xdr:nvCxnSpPr>
        <xdr:cNvPr id="478" name="直線コネクタ 477"/>
        <xdr:cNvCxnSpPr/>
      </xdr:nvCxnSpPr>
      <xdr:spPr>
        <a:xfrm flipV="1">
          <a:off x="6972300" y="16664498"/>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152497</xdr:rowOff>
    </xdr:from>
    <xdr:ext cx="534377" cy="259045"/>
    <xdr:sp macro="" textlink="">
      <xdr:nvSpPr>
        <xdr:cNvPr id="482" name="テキスト ボックス 481"/>
        <xdr:cNvSpPr txBox="1"/>
      </xdr:nvSpPr>
      <xdr:spPr>
        <a:xfrm>
          <a:off x="6705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116092</xdr:rowOff>
    </xdr:from>
    <xdr:to>
      <xdr:col>55</xdr:col>
      <xdr:colOff>50800</xdr:colOff>
      <xdr:row>97</xdr:row>
      <xdr:rowOff>46242</xdr:rowOff>
    </xdr:to>
    <xdr:sp macro="" textlink="">
      <xdr:nvSpPr>
        <xdr:cNvPr id="488" name="楕円 487"/>
        <xdr:cNvSpPr/>
      </xdr:nvSpPr>
      <xdr:spPr>
        <a:xfrm>
          <a:off x="10426700" y="165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138969</xdr:rowOff>
    </xdr:from>
    <xdr:ext cx="534377" cy="259045"/>
    <xdr:sp macro="" textlink="">
      <xdr:nvSpPr>
        <xdr:cNvPr id="489" name="土木費該当値テキスト"/>
        <xdr:cNvSpPr txBox="1"/>
      </xdr:nvSpPr>
      <xdr:spPr>
        <a:xfrm>
          <a:off x="10528300" y="164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100133</xdr:rowOff>
    </xdr:from>
    <xdr:to>
      <xdr:col>50</xdr:col>
      <xdr:colOff>165100</xdr:colOff>
      <xdr:row>98</xdr:row>
      <xdr:rowOff>30283</xdr:rowOff>
    </xdr:to>
    <xdr:sp macro="" textlink="">
      <xdr:nvSpPr>
        <xdr:cNvPr id="490" name="楕円 489"/>
        <xdr:cNvSpPr/>
      </xdr:nvSpPr>
      <xdr:spPr>
        <a:xfrm>
          <a:off x="9588500" y="167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46810</xdr:rowOff>
    </xdr:from>
    <xdr:ext cx="534377" cy="259045"/>
    <xdr:sp macro="" textlink="">
      <xdr:nvSpPr>
        <xdr:cNvPr id="491" name="テキスト ボックス 490"/>
        <xdr:cNvSpPr txBox="1"/>
      </xdr:nvSpPr>
      <xdr:spPr>
        <a:xfrm>
          <a:off x="9372111" y="165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25121</xdr:rowOff>
    </xdr:from>
    <xdr:to>
      <xdr:col>46</xdr:col>
      <xdr:colOff>38100</xdr:colOff>
      <xdr:row>97</xdr:row>
      <xdr:rowOff>126721</xdr:rowOff>
    </xdr:to>
    <xdr:sp macro="" textlink="">
      <xdr:nvSpPr>
        <xdr:cNvPr id="492" name="楕円 491"/>
        <xdr:cNvSpPr/>
      </xdr:nvSpPr>
      <xdr:spPr>
        <a:xfrm>
          <a:off x="86995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143248</xdr:rowOff>
    </xdr:from>
    <xdr:ext cx="534377" cy="259045"/>
    <xdr:sp macro="" textlink="">
      <xdr:nvSpPr>
        <xdr:cNvPr id="493" name="テキスト ボックス 492"/>
        <xdr:cNvSpPr txBox="1"/>
      </xdr:nvSpPr>
      <xdr:spPr>
        <a:xfrm>
          <a:off x="8483111" y="164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154498</xdr:rowOff>
    </xdr:from>
    <xdr:to>
      <xdr:col>41</xdr:col>
      <xdr:colOff>101600</xdr:colOff>
      <xdr:row>97</xdr:row>
      <xdr:rowOff>84648</xdr:rowOff>
    </xdr:to>
    <xdr:sp macro="" textlink="">
      <xdr:nvSpPr>
        <xdr:cNvPr id="494" name="楕円 493"/>
        <xdr:cNvSpPr/>
      </xdr:nvSpPr>
      <xdr:spPr>
        <a:xfrm>
          <a:off x="7810500" y="166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101175</xdr:rowOff>
    </xdr:from>
    <xdr:ext cx="534377" cy="259045"/>
    <xdr:sp macro="" textlink="">
      <xdr:nvSpPr>
        <xdr:cNvPr id="495" name="テキスト ボックス 494"/>
        <xdr:cNvSpPr txBox="1"/>
      </xdr:nvSpPr>
      <xdr:spPr>
        <a:xfrm>
          <a:off x="7594111" y="163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65115</xdr:rowOff>
    </xdr:from>
    <xdr:to>
      <xdr:col>36</xdr:col>
      <xdr:colOff>165100</xdr:colOff>
      <xdr:row>97</xdr:row>
      <xdr:rowOff>166715</xdr:rowOff>
    </xdr:to>
    <xdr:sp macro="" textlink="">
      <xdr:nvSpPr>
        <xdr:cNvPr id="496" name="楕円 495"/>
        <xdr:cNvSpPr/>
      </xdr:nvSpPr>
      <xdr:spPr>
        <a:xfrm>
          <a:off x="6921500" y="166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11792</xdr:rowOff>
    </xdr:from>
    <xdr:ext cx="534377" cy="259045"/>
    <xdr:sp macro="" textlink="">
      <xdr:nvSpPr>
        <xdr:cNvPr id="497" name="テキスト ボックス 496"/>
        <xdr:cNvSpPr txBox="1"/>
      </xdr:nvSpPr>
      <xdr:spPr>
        <a:xfrm>
          <a:off x="6705111" y="164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150292</xdr:rowOff>
    </xdr:from>
    <xdr:to>
      <xdr:col>85</xdr:col>
      <xdr:colOff>127000</xdr:colOff>
      <xdr:row>37</xdr:row>
      <xdr:rowOff>114249</xdr:rowOff>
    </xdr:to>
    <xdr:cxnSp macro="">
      <xdr:nvCxnSpPr>
        <xdr:cNvPr id="527" name="直線コネクタ 526"/>
        <xdr:cNvCxnSpPr/>
      </xdr:nvCxnSpPr>
      <xdr:spPr>
        <a:xfrm flipV="1">
          <a:off x="15481300" y="6151042"/>
          <a:ext cx="838200" cy="3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135661</xdr:rowOff>
    </xdr:from>
    <xdr:to>
      <xdr:col>81</xdr:col>
      <xdr:colOff>50800</xdr:colOff>
      <xdr:row>37</xdr:row>
      <xdr:rowOff>114249</xdr:rowOff>
    </xdr:to>
    <xdr:cxnSp macro="">
      <xdr:nvCxnSpPr>
        <xdr:cNvPr id="530" name="直線コネクタ 529"/>
        <xdr:cNvCxnSpPr/>
      </xdr:nvCxnSpPr>
      <xdr:spPr>
        <a:xfrm>
          <a:off x="14592300" y="6136411"/>
          <a:ext cx="889000" cy="3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102286</xdr:rowOff>
    </xdr:from>
    <xdr:to>
      <xdr:col>76</xdr:col>
      <xdr:colOff>114300</xdr:colOff>
      <xdr:row>35</xdr:row>
      <xdr:rowOff>135661</xdr:rowOff>
    </xdr:to>
    <xdr:cxnSp macro="">
      <xdr:nvCxnSpPr>
        <xdr:cNvPr id="533" name="直線コネクタ 532"/>
        <xdr:cNvCxnSpPr/>
      </xdr:nvCxnSpPr>
      <xdr:spPr>
        <a:xfrm>
          <a:off x="13703300" y="5931586"/>
          <a:ext cx="8890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102286</xdr:rowOff>
    </xdr:from>
    <xdr:to>
      <xdr:col>71</xdr:col>
      <xdr:colOff>177800</xdr:colOff>
      <xdr:row>37</xdr:row>
      <xdr:rowOff>154673</xdr:rowOff>
    </xdr:to>
    <xdr:cxnSp macro="">
      <xdr:nvCxnSpPr>
        <xdr:cNvPr id="536" name="直線コネクタ 535"/>
        <xdr:cNvCxnSpPr/>
      </xdr:nvCxnSpPr>
      <xdr:spPr>
        <a:xfrm flipV="1">
          <a:off x="12814300" y="5931586"/>
          <a:ext cx="889000" cy="5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99492</xdr:rowOff>
    </xdr:from>
    <xdr:to>
      <xdr:col>85</xdr:col>
      <xdr:colOff>177800</xdr:colOff>
      <xdr:row>36</xdr:row>
      <xdr:rowOff>29642</xdr:rowOff>
    </xdr:to>
    <xdr:sp macro="" textlink="">
      <xdr:nvSpPr>
        <xdr:cNvPr id="546" name="楕円 545"/>
        <xdr:cNvSpPr/>
      </xdr:nvSpPr>
      <xdr:spPr>
        <a:xfrm>
          <a:off x="16268700" y="61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122369</xdr:rowOff>
    </xdr:from>
    <xdr:ext cx="534377" cy="259045"/>
    <xdr:sp macro="" textlink="">
      <xdr:nvSpPr>
        <xdr:cNvPr id="547" name="消防費該当値テキスト"/>
        <xdr:cNvSpPr txBox="1"/>
      </xdr:nvSpPr>
      <xdr:spPr>
        <a:xfrm>
          <a:off x="16370300" y="595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63449</xdr:rowOff>
    </xdr:from>
    <xdr:to>
      <xdr:col>81</xdr:col>
      <xdr:colOff>101600</xdr:colOff>
      <xdr:row>37</xdr:row>
      <xdr:rowOff>165049</xdr:rowOff>
    </xdr:to>
    <xdr:sp macro="" textlink="">
      <xdr:nvSpPr>
        <xdr:cNvPr id="548" name="楕円 547"/>
        <xdr:cNvSpPr/>
      </xdr:nvSpPr>
      <xdr:spPr>
        <a:xfrm>
          <a:off x="15430500" y="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10126</xdr:rowOff>
    </xdr:from>
    <xdr:ext cx="534377" cy="259045"/>
    <xdr:sp macro="" textlink="">
      <xdr:nvSpPr>
        <xdr:cNvPr id="549" name="テキスト ボックス 548"/>
        <xdr:cNvSpPr txBox="1"/>
      </xdr:nvSpPr>
      <xdr:spPr>
        <a:xfrm>
          <a:off x="15214111" y="618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84861</xdr:rowOff>
    </xdr:from>
    <xdr:to>
      <xdr:col>76</xdr:col>
      <xdr:colOff>165100</xdr:colOff>
      <xdr:row>36</xdr:row>
      <xdr:rowOff>15011</xdr:rowOff>
    </xdr:to>
    <xdr:sp macro="" textlink="">
      <xdr:nvSpPr>
        <xdr:cNvPr id="550" name="楕円 549"/>
        <xdr:cNvSpPr/>
      </xdr:nvSpPr>
      <xdr:spPr>
        <a:xfrm>
          <a:off x="14541500" y="6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31538</xdr:rowOff>
    </xdr:from>
    <xdr:ext cx="534377" cy="259045"/>
    <xdr:sp macro="" textlink="">
      <xdr:nvSpPr>
        <xdr:cNvPr id="551" name="テキスト ボックス 550"/>
        <xdr:cNvSpPr txBox="1"/>
      </xdr:nvSpPr>
      <xdr:spPr>
        <a:xfrm>
          <a:off x="14325111" y="58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51486</xdr:rowOff>
    </xdr:from>
    <xdr:to>
      <xdr:col>72</xdr:col>
      <xdr:colOff>38100</xdr:colOff>
      <xdr:row>34</xdr:row>
      <xdr:rowOff>153086</xdr:rowOff>
    </xdr:to>
    <xdr:sp macro="" textlink="">
      <xdr:nvSpPr>
        <xdr:cNvPr id="552" name="楕円 551"/>
        <xdr:cNvSpPr/>
      </xdr:nvSpPr>
      <xdr:spPr>
        <a:xfrm>
          <a:off x="13652500" y="58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169613</xdr:rowOff>
    </xdr:from>
    <xdr:ext cx="534377" cy="259045"/>
    <xdr:sp macro="" textlink="">
      <xdr:nvSpPr>
        <xdr:cNvPr id="553" name="テキスト ボックス 552"/>
        <xdr:cNvSpPr txBox="1"/>
      </xdr:nvSpPr>
      <xdr:spPr>
        <a:xfrm>
          <a:off x="13436111" y="565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103873</xdr:rowOff>
    </xdr:from>
    <xdr:to>
      <xdr:col>67</xdr:col>
      <xdr:colOff>101600</xdr:colOff>
      <xdr:row>38</xdr:row>
      <xdr:rowOff>34023</xdr:rowOff>
    </xdr:to>
    <xdr:sp macro="" textlink="">
      <xdr:nvSpPr>
        <xdr:cNvPr id="554" name="楕円 553"/>
        <xdr:cNvSpPr/>
      </xdr:nvSpPr>
      <xdr:spPr>
        <a:xfrm>
          <a:off x="12763500" y="64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50550</xdr:rowOff>
    </xdr:from>
    <xdr:ext cx="534377" cy="259045"/>
    <xdr:sp macro="" textlink="">
      <xdr:nvSpPr>
        <xdr:cNvPr id="555" name="テキスト ボックス 554"/>
        <xdr:cNvSpPr txBox="1"/>
      </xdr:nvSpPr>
      <xdr:spPr>
        <a:xfrm>
          <a:off x="12547111" y="622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157433</xdr:rowOff>
    </xdr:from>
    <xdr:to>
      <xdr:col>85</xdr:col>
      <xdr:colOff>127000</xdr:colOff>
      <xdr:row>58</xdr:row>
      <xdr:rowOff>102362</xdr:rowOff>
    </xdr:to>
    <xdr:cxnSp macro="">
      <xdr:nvCxnSpPr>
        <xdr:cNvPr id="587" name="直線コネクタ 586"/>
        <xdr:cNvCxnSpPr/>
      </xdr:nvCxnSpPr>
      <xdr:spPr>
        <a:xfrm flipV="1">
          <a:off x="15481300" y="9930083"/>
          <a:ext cx="838200" cy="1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35186</xdr:rowOff>
    </xdr:from>
    <xdr:to>
      <xdr:col>81</xdr:col>
      <xdr:colOff>50800</xdr:colOff>
      <xdr:row>58</xdr:row>
      <xdr:rowOff>102362</xdr:rowOff>
    </xdr:to>
    <xdr:cxnSp macro="">
      <xdr:nvCxnSpPr>
        <xdr:cNvPr id="590" name="直線コネクタ 589"/>
        <xdr:cNvCxnSpPr/>
      </xdr:nvCxnSpPr>
      <xdr:spPr>
        <a:xfrm>
          <a:off x="14592300" y="9636386"/>
          <a:ext cx="889000" cy="4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35186</xdr:rowOff>
    </xdr:from>
    <xdr:to>
      <xdr:col>76</xdr:col>
      <xdr:colOff>114300</xdr:colOff>
      <xdr:row>57</xdr:row>
      <xdr:rowOff>104343</xdr:rowOff>
    </xdr:to>
    <xdr:cxnSp macro="">
      <xdr:nvCxnSpPr>
        <xdr:cNvPr id="593" name="直線コネクタ 592"/>
        <xdr:cNvCxnSpPr/>
      </xdr:nvCxnSpPr>
      <xdr:spPr>
        <a:xfrm flipV="1">
          <a:off x="13703300" y="9636386"/>
          <a:ext cx="889000" cy="2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104343</xdr:rowOff>
    </xdr:from>
    <xdr:to>
      <xdr:col>71</xdr:col>
      <xdr:colOff>177800</xdr:colOff>
      <xdr:row>58</xdr:row>
      <xdr:rowOff>22994</xdr:rowOff>
    </xdr:to>
    <xdr:cxnSp macro="">
      <xdr:nvCxnSpPr>
        <xdr:cNvPr id="596" name="直線コネクタ 595"/>
        <xdr:cNvCxnSpPr/>
      </xdr:nvCxnSpPr>
      <xdr:spPr>
        <a:xfrm flipV="1">
          <a:off x="12814300" y="9876993"/>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106633</xdr:rowOff>
    </xdr:from>
    <xdr:to>
      <xdr:col>85</xdr:col>
      <xdr:colOff>177800</xdr:colOff>
      <xdr:row>58</xdr:row>
      <xdr:rowOff>36783</xdr:rowOff>
    </xdr:to>
    <xdr:sp macro="" textlink="">
      <xdr:nvSpPr>
        <xdr:cNvPr id="606" name="楕円 605"/>
        <xdr:cNvSpPr/>
      </xdr:nvSpPr>
      <xdr:spPr>
        <a:xfrm>
          <a:off x="16268700" y="98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85060</xdr:rowOff>
    </xdr:from>
    <xdr:ext cx="534377" cy="259045"/>
    <xdr:sp macro="" textlink="">
      <xdr:nvSpPr>
        <xdr:cNvPr id="607" name="教育費該当値テキスト"/>
        <xdr:cNvSpPr txBox="1"/>
      </xdr:nvSpPr>
      <xdr:spPr>
        <a:xfrm>
          <a:off x="16370300" y="98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51562</xdr:rowOff>
    </xdr:from>
    <xdr:to>
      <xdr:col>81</xdr:col>
      <xdr:colOff>101600</xdr:colOff>
      <xdr:row>58</xdr:row>
      <xdr:rowOff>153162</xdr:rowOff>
    </xdr:to>
    <xdr:sp macro="" textlink="">
      <xdr:nvSpPr>
        <xdr:cNvPr id="608" name="楕円 607"/>
        <xdr:cNvSpPr/>
      </xdr:nvSpPr>
      <xdr:spPr>
        <a:xfrm>
          <a:off x="15430500" y="99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144289</xdr:rowOff>
    </xdr:from>
    <xdr:ext cx="534377" cy="259045"/>
    <xdr:sp macro="" textlink="">
      <xdr:nvSpPr>
        <xdr:cNvPr id="609" name="テキスト ボックス 608"/>
        <xdr:cNvSpPr txBox="1"/>
      </xdr:nvSpPr>
      <xdr:spPr>
        <a:xfrm>
          <a:off x="15214111" y="100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155836</xdr:rowOff>
    </xdr:from>
    <xdr:to>
      <xdr:col>76</xdr:col>
      <xdr:colOff>165100</xdr:colOff>
      <xdr:row>56</xdr:row>
      <xdr:rowOff>85986</xdr:rowOff>
    </xdr:to>
    <xdr:sp macro="" textlink="">
      <xdr:nvSpPr>
        <xdr:cNvPr id="610" name="楕円 609"/>
        <xdr:cNvSpPr/>
      </xdr:nvSpPr>
      <xdr:spPr>
        <a:xfrm>
          <a:off x="14541500" y="95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102513</xdr:rowOff>
    </xdr:from>
    <xdr:ext cx="534377" cy="259045"/>
    <xdr:sp macro="" textlink="">
      <xdr:nvSpPr>
        <xdr:cNvPr id="611" name="テキスト ボックス 610"/>
        <xdr:cNvSpPr txBox="1"/>
      </xdr:nvSpPr>
      <xdr:spPr>
        <a:xfrm>
          <a:off x="14325111" y="93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53543</xdr:rowOff>
    </xdr:from>
    <xdr:to>
      <xdr:col>72</xdr:col>
      <xdr:colOff>38100</xdr:colOff>
      <xdr:row>57</xdr:row>
      <xdr:rowOff>155143</xdr:rowOff>
    </xdr:to>
    <xdr:sp macro="" textlink="">
      <xdr:nvSpPr>
        <xdr:cNvPr id="612" name="楕円 611"/>
        <xdr:cNvSpPr/>
      </xdr:nvSpPr>
      <xdr:spPr>
        <a:xfrm>
          <a:off x="13652500" y="98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220</xdr:rowOff>
    </xdr:from>
    <xdr:ext cx="534377" cy="259045"/>
    <xdr:sp macro="" textlink="">
      <xdr:nvSpPr>
        <xdr:cNvPr id="613" name="テキスト ボックス 612"/>
        <xdr:cNvSpPr txBox="1"/>
      </xdr:nvSpPr>
      <xdr:spPr>
        <a:xfrm>
          <a:off x="13436111" y="96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143644</xdr:rowOff>
    </xdr:from>
    <xdr:to>
      <xdr:col>67</xdr:col>
      <xdr:colOff>101600</xdr:colOff>
      <xdr:row>58</xdr:row>
      <xdr:rowOff>73794</xdr:rowOff>
    </xdr:to>
    <xdr:sp macro="" textlink="">
      <xdr:nvSpPr>
        <xdr:cNvPr id="614" name="楕円 613"/>
        <xdr:cNvSpPr/>
      </xdr:nvSpPr>
      <xdr:spPr>
        <a:xfrm>
          <a:off x="12763500" y="9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90321</xdr:rowOff>
    </xdr:from>
    <xdr:ext cx="534377" cy="259045"/>
    <xdr:sp macro="" textlink="">
      <xdr:nvSpPr>
        <xdr:cNvPr id="615" name="テキスト ボックス 614"/>
        <xdr:cNvSpPr txBox="1"/>
      </xdr:nvSpPr>
      <xdr:spPr>
        <a:xfrm>
          <a:off x="12547111" y="96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34906</xdr:rowOff>
    </xdr:from>
    <xdr:to>
      <xdr:col>85</xdr:col>
      <xdr:colOff>127000</xdr:colOff>
      <xdr:row>79</xdr:row>
      <xdr:rowOff>44450</xdr:rowOff>
    </xdr:to>
    <xdr:cxnSp macro="">
      <xdr:nvCxnSpPr>
        <xdr:cNvPr id="644" name="直線コネクタ 643"/>
        <xdr:cNvCxnSpPr/>
      </xdr:nvCxnSpPr>
      <xdr:spPr>
        <a:xfrm>
          <a:off x="15481300" y="13579456"/>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169990</xdr:rowOff>
    </xdr:from>
    <xdr:to>
      <xdr:col>81</xdr:col>
      <xdr:colOff>50800</xdr:colOff>
      <xdr:row>79</xdr:row>
      <xdr:rowOff>34906</xdr:rowOff>
    </xdr:to>
    <xdr:cxnSp macro="">
      <xdr:nvCxnSpPr>
        <xdr:cNvPr id="647" name="直線コネクタ 646"/>
        <xdr:cNvCxnSpPr/>
      </xdr:nvCxnSpPr>
      <xdr:spPr>
        <a:xfrm>
          <a:off x="14592300" y="13543090"/>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169990</xdr:rowOff>
    </xdr:from>
    <xdr:to>
      <xdr:col>76</xdr:col>
      <xdr:colOff>114300</xdr:colOff>
      <xdr:row>79</xdr:row>
      <xdr:rowOff>29590</xdr:rowOff>
    </xdr:to>
    <xdr:cxnSp macro="">
      <xdr:nvCxnSpPr>
        <xdr:cNvPr id="650" name="直線コネクタ 649"/>
        <xdr:cNvCxnSpPr/>
      </xdr:nvCxnSpPr>
      <xdr:spPr>
        <a:xfrm flipV="1">
          <a:off x="13703300" y="13543090"/>
          <a:ext cx="8890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29590</xdr:rowOff>
    </xdr:from>
    <xdr:to>
      <xdr:col>71</xdr:col>
      <xdr:colOff>177800</xdr:colOff>
      <xdr:row>79</xdr:row>
      <xdr:rowOff>31096</xdr:rowOff>
    </xdr:to>
    <xdr:cxnSp macro="">
      <xdr:nvCxnSpPr>
        <xdr:cNvPr id="653" name="直線コネクタ 652"/>
        <xdr:cNvCxnSpPr/>
      </xdr:nvCxnSpPr>
      <xdr:spPr>
        <a:xfrm flipV="1">
          <a:off x="12814300" y="13574140"/>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86859</xdr:rowOff>
    </xdr:from>
    <xdr:ext cx="469744" cy="259045"/>
    <xdr:sp macro="" textlink="">
      <xdr:nvSpPr>
        <xdr:cNvPr id="655" name="テキスト ボックス 654"/>
        <xdr:cNvSpPr txBox="1"/>
      </xdr:nvSpPr>
      <xdr:spPr>
        <a:xfrm>
          <a:off x="13468428" y="132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155556</xdr:rowOff>
    </xdr:from>
    <xdr:to>
      <xdr:col>81</xdr:col>
      <xdr:colOff>101600</xdr:colOff>
      <xdr:row>79</xdr:row>
      <xdr:rowOff>85706</xdr:rowOff>
    </xdr:to>
    <xdr:sp macro="" textlink="">
      <xdr:nvSpPr>
        <xdr:cNvPr id="665" name="楕円 664"/>
        <xdr:cNvSpPr/>
      </xdr:nvSpPr>
      <xdr:spPr>
        <a:xfrm>
          <a:off x="15430500" y="135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76833</xdr:rowOff>
    </xdr:from>
    <xdr:ext cx="378565" cy="259045"/>
    <xdr:sp macro="" textlink="">
      <xdr:nvSpPr>
        <xdr:cNvPr id="666" name="テキスト ボックス 665"/>
        <xdr:cNvSpPr txBox="1"/>
      </xdr:nvSpPr>
      <xdr:spPr>
        <a:xfrm>
          <a:off x="15292017" y="1362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119190</xdr:rowOff>
    </xdr:from>
    <xdr:to>
      <xdr:col>76</xdr:col>
      <xdr:colOff>165100</xdr:colOff>
      <xdr:row>79</xdr:row>
      <xdr:rowOff>49340</xdr:rowOff>
    </xdr:to>
    <xdr:sp macro="" textlink="">
      <xdr:nvSpPr>
        <xdr:cNvPr id="667" name="楕円 666"/>
        <xdr:cNvSpPr/>
      </xdr:nvSpPr>
      <xdr:spPr>
        <a:xfrm>
          <a:off x="14541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65867</xdr:rowOff>
    </xdr:from>
    <xdr:ext cx="469744" cy="259045"/>
    <xdr:sp macro="" textlink="">
      <xdr:nvSpPr>
        <xdr:cNvPr id="668" name="テキスト ボックス 667"/>
        <xdr:cNvSpPr txBox="1"/>
      </xdr:nvSpPr>
      <xdr:spPr>
        <a:xfrm>
          <a:off x="14357428" y="132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150240</xdr:rowOff>
    </xdr:from>
    <xdr:to>
      <xdr:col>72</xdr:col>
      <xdr:colOff>38100</xdr:colOff>
      <xdr:row>79</xdr:row>
      <xdr:rowOff>80390</xdr:rowOff>
    </xdr:to>
    <xdr:sp macro="" textlink="">
      <xdr:nvSpPr>
        <xdr:cNvPr id="669" name="楕円 668"/>
        <xdr:cNvSpPr/>
      </xdr:nvSpPr>
      <xdr:spPr>
        <a:xfrm>
          <a:off x="13652500" y="135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71517</xdr:rowOff>
    </xdr:from>
    <xdr:ext cx="378565" cy="259045"/>
    <xdr:sp macro="" textlink="">
      <xdr:nvSpPr>
        <xdr:cNvPr id="670" name="テキスト ボックス 669"/>
        <xdr:cNvSpPr txBox="1"/>
      </xdr:nvSpPr>
      <xdr:spPr>
        <a:xfrm>
          <a:off x="13514017" y="1361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151746</xdr:rowOff>
    </xdr:from>
    <xdr:to>
      <xdr:col>67</xdr:col>
      <xdr:colOff>101600</xdr:colOff>
      <xdr:row>79</xdr:row>
      <xdr:rowOff>81896</xdr:rowOff>
    </xdr:to>
    <xdr:sp macro="" textlink="">
      <xdr:nvSpPr>
        <xdr:cNvPr id="671" name="楕円 670"/>
        <xdr:cNvSpPr/>
      </xdr:nvSpPr>
      <xdr:spPr>
        <a:xfrm>
          <a:off x="12763500" y="135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73023</xdr:rowOff>
    </xdr:from>
    <xdr:ext cx="378565" cy="259045"/>
    <xdr:sp macro="" textlink="">
      <xdr:nvSpPr>
        <xdr:cNvPr id="672" name="テキスト ボックス 671"/>
        <xdr:cNvSpPr txBox="1"/>
      </xdr:nvSpPr>
      <xdr:spPr>
        <a:xfrm>
          <a:off x="12625017" y="1361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155877</xdr:rowOff>
    </xdr:from>
    <xdr:to>
      <xdr:col>85</xdr:col>
      <xdr:colOff>127000</xdr:colOff>
      <xdr:row>95</xdr:row>
      <xdr:rowOff>164252</xdr:rowOff>
    </xdr:to>
    <xdr:cxnSp macro="">
      <xdr:nvCxnSpPr>
        <xdr:cNvPr id="701" name="直線コネクタ 700"/>
        <xdr:cNvCxnSpPr/>
      </xdr:nvCxnSpPr>
      <xdr:spPr>
        <a:xfrm flipV="1">
          <a:off x="15481300" y="16443627"/>
          <a:ext cx="8382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164252</xdr:rowOff>
    </xdr:from>
    <xdr:to>
      <xdr:col>81</xdr:col>
      <xdr:colOff>50800</xdr:colOff>
      <xdr:row>96</xdr:row>
      <xdr:rowOff>30643</xdr:rowOff>
    </xdr:to>
    <xdr:cxnSp macro="">
      <xdr:nvCxnSpPr>
        <xdr:cNvPr id="704" name="直線コネクタ 703"/>
        <xdr:cNvCxnSpPr/>
      </xdr:nvCxnSpPr>
      <xdr:spPr>
        <a:xfrm flipV="1">
          <a:off x="14592300" y="16452002"/>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30643</xdr:rowOff>
    </xdr:from>
    <xdr:to>
      <xdr:col>76</xdr:col>
      <xdr:colOff>114300</xdr:colOff>
      <xdr:row>96</xdr:row>
      <xdr:rowOff>70968</xdr:rowOff>
    </xdr:to>
    <xdr:cxnSp macro="">
      <xdr:nvCxnSpPr>
        <xdr:cNvPr id="707" name="直線コネクタ 706"/>
        <xdr:cNvCxnSpPr/>
      </xdr:nvCxnSpPr>
      <xdr:spPr>
        <a:xfrm flipV="1">
          <a:off x="13703300" y="16489843"/>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70968</xdr:rowOff>
    </xdr:from>
    <xdr:to>
      <xdr:col>71</xdr:col>
      <xdr:colOff>177800</xdr:colOff>
      <xdr:row>96</xdr:row>
      <xdr:rowOff>81575</xdr:rowOff>
    </xdr:to>
    <xdr:cxnSp macro="">
      <xdr:nvCxnSpPr>
        <xdr:cNvPr id="710" name="直線コネクタ 709"/>
        <xdr:cNvCxnSpPr/>
      </xdr:nvCxnSpPr>
      <xdr:spPr>
        <a:xfrm flipV="1">
          <a:off x="12814300" y="1653016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105077</xdr:rowOff>
    </xdr:from>
    <xdr:to>
      <xdr:col>85</xdr:col>
      <xdr:colOff>177800</xdr:colOff>
      <xdr:row>96</xdr:row>
      <xdr:rowOff>35227</xdr:rowOff>
    </xdr:to>
    <xdr:sp macro="" textlink="">
      <xdr:nvSpPr>
        <xdr:cNvPr id="720" name="楕円 719"/>
        <xdr:cNvSpPr/>
      </xdr:nvSpPr>
      <xdr:spPr>
        <a:xfrm>
          <a:off x="16268700" y="163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127954</xdr:rowOff>
    </xdr:from>
    <xdr:ext cx="534377" cy="259045"/>
    <xdr:sp macro="" textlink="">
      <xdr:nvSpPr>
        <xdr:cNvPr id="721" name="公債費該当値テキスト"/>
        <xdr:cNvSpPr txBox="1"/>
      </xdr:nvSpPr>
      <xdr:spPr>
        <a:xfrm>
          <a:off x="16370300" y="162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113452</xdr:rowOff>
    </xdr:from>
    <xdr:to>
      <xdr:col>81</xdr:col>
      <xdr:colOff>101600</xdr:colOff>
      <xdr:row>96</xdr:row>
      <xdr:rowOff>43602</xdr:rowOff>
    </xdr:to>
    <xdr:sp macro="" textlink="">
      <xdr:nvSpPr>
        <xdr:cNvPr id="722" name="楕円 721"/>
        <xdr:cNvSpPr/>
      </xdr:nvSpPr>
      <xdr:spPr>
        <a:xfrm>
          <a:off x="15430500" y="164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60129</xdr:rowOff>
    </xdr:from>
    <xdr:ext cx="534377" cy="259045"/>
    <xdr:sp macro="" textlink="">
      <xdr:nvSpPr>
        <xdr:cNvPr id="723" name="テキスト ボックス 722"/>
        <xdr:cNvSpPr txBox="1"/>
      </xdr:nvSpPr>
      <xdr:spPr>
        <a:xfrm>
          <a:off x="15214111" y="161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151293</xdr:rowOff>
    </xdr:from>
    <xdr:to>
      <xdr:col>76</xdr:col>
      <xdr:colOff>165100</xdr:colOff>
      <xdr:row>96</xdr:row>
      <xdr:rowOff>81443</xdr:rowOff>
    </xdr:to>
    <xdr:sp macro="" textlink="">
      <xdr:nvSpPr>
        <xdr:cNvPr id="724" name="楕円 723"/>
        <xdr:cNvSpPr/>
      </xdr:nvSpPr>
      <xdr:spPr>
        <a:xfrm>
          <a:off x="14541500" y="164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97970</xdr:rowOff>
    </xdr:from>
    <xdr:ext cx="534377" cy="259045"/>
    <xdr:sp macro="" textlink="">
      <xdr:nvSpPr>
        <xdr:cNvPr id="725" name="テキスト ボックス 724"/>
        <xdr:cNvSpPr txBox="1"/>
      </xdr:nvSpPr>
      <xdr:spPr>
        <a:xfrm>
          <a:off x="14325111" y="1621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20168</xdr:rowOff>
    </xdr:from>
    <xdr:to>
      <xdr:col>72</xdr:col>
      <xdr:colOff>38100</xdr:colOff>
      <xdr:row>96</xdr:row>
      <xdr:rowOff>121768</xdr:rowOff>
    </xdr:to>
    <xdr:sp macro="" textlink="">
      <xdr:nvSpPr>
        <xdr:cNvPr id="726" name="楕円 725"/>
        <xdr:cNvSpPr/>
      </xdr:nvSpPr>
      <xdr:spPr>
        <a:xfrm>
          <a:off x="13652500" y="164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138295</xdr:rowOff>
    </xdr:from>
    <xdr:ext cx="534377" cy="259045"/>
    <xdr:sp macro="" textlink="">
      <xdr:nvSpPr>
        <xdr:cNvPr id="727" name="テキスト ボックス 726"/>
        <xdr:cNvSpPr txBox="1"/>
      </xdr:nvSpPr>
      <xdr:spPr>
        <a:xfrm>
          <a:off x="13436111" y="162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30775</xdr:rowOff>
    </xdr:from>
    <xdr:to>
      <xdr:col>67</xdr:col>
      <xdr:colOff>101600</xdr:colOff>
      <xdr:row>96</xdr:row>
      <xdr:rowOff>132375</xdr:rowOff>
    </xdr:to>
    <xdr:sp macro="" textlink="">
      <xdr:nvSpPr>
        <xdr:cNvPr id="728" name="楕円 727"/>
        <xdr:cNvSpPr/>
      </xdr:nvSpPr>
      <xdr:spPr>
        <a:xfrm>
          <a:off x="12763500" y="164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148902</xdr:rowOff>
    </xdr:from>
    <xdr:ext cx="534377" cy="259045"/>
    <xdr:sp macro="" textlink="">
      <xdr:nvSpPr>
        <xdr:cNvPr id="729" name="テキスト ボックス 728"/>
        <xdr:cNvSpPr txBox="1"/>
      </xdr:nvSpPr>
      <xdr:spPr>
        <a:xfrm>
          <a:off x="12547111" y="1626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総務費は、住民一人当たりコストが</a:t>
          </a:r>
          <a:r>
            <a:rPr kumimoji="1" lang="en-US" altLang="ja-JP" sz="1300">
              <a:latin typeface="ＭＳ Ｐゴシック" panose="020B0600070205080204" pitchFamily="50" charset="-128"/>
              <a:ea typeface="ＭＳ Ｐゴシック" panose="020B0600070205080204" pitchFamily="50" charset="-128"/>
            </a:rPr>
            <a:t>180,175</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108,340</a:t>
          </a:r>
          <a:r>
            <a:rPr kumimoji="1" lang="ja-JP" altLang="en-US" sz="1300">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latin typeface="ＭＳ Ｐゴシック" panose="020B0600070205080204" pitchFamily="50" charset="-128"/>
              <a:ea typeface="ＭＳ Ｐゴシック" panose="020B0600070205080204" pitchFamily="50" charset="-128"/>
            </a:rPr>
            <a:t>6,423</a:t>
          </a:r>
          <a:r>
            <a:rPr kumimoji="1" lang="ja-JP" altLang="en-US" sz="1300">
              <a:latin typeface="ＭＳ Ｐゴシック" panose="020B0600070205080204" pitchFamily="50" charset="-128"/>
              <a:ea typeface="ＭＳ Ｐゴシック" panose="020B0600070205080204" pitchFamily="50" charset="-128"/>
            </a:rPr>
            <a:t>円下回っている。増加の主な要因は、新型コロナウイルス感染症対策のため、特別定額給付金、若者等応援給付金、新生児特別定額給付金の給付を新たに実施したためである。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土木費は、住民一人当たりコストが</a:t>
          </a:r>
          <a:r>
            <a:rPr kumimoji="1" lang="en-US" altLang="ja-JP" sz="1300">
              <a:latin typeface="ＭＳ Ｐゴシック" panose="020B0600070205080204" pitchFamily="50" charset="-128"/>
              <a:ea typeface="ＭＳ Ｐゴシック" panose="020B0600070205080204" pitchFamily="50" charset="-128"/>
            </a:rPr>
            <a:t>71,002</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14,284</a:t>
          </a:r>
          <a:r>
            <a:rPr kumimoji="1" lang="ja-JP" altLang="en-US" sz="1300">
              <a:latin typeface="ＭＳ Ｐゴシック" panose="020B0600070205080204" pitchFamily="50" charset="-128"/>
              <a:ea typeface="ＭＳ Ｐゴシック" panose="020B0600070205080204" pitchFamily="50" charset="-128"/>
            </a:rPr>
            <a:t>円増加し、類似団体平均値を</a:t>
          </a:r>
          <a:r>
            <a:rPr kumimoji="1" lang="en-US" altLang="ja-JP" sz="1300">
              <a:latin typeface="ＭＳ Ｐゴシック" panose="020B0600070205080204" pitchFamily="50" charset="-128"/>
              <a:ea typeface="ＭＳ Ｐゴシック" panose="020B0600070205080204" pitchFamily="50" charset="-128"/>
            </a:rPr>
            <a:t>10,262</a:t>
          </a:r>
          <a:r>
            <a:rPr kumimoji="1" lang="ja-JP" altLang="en-US" sz="1300">
              <a:latin typeface="ＭＳ Ｐゴシック" panose="020B0600070205080204" pitchFamily="50" charset="-128"/>
              <a:ea typeface="ＭＳ Ｐゴシック" panose="020B0600070205080204" pitchFamily="50" charset="-128"/>
            </a:rPr>
            <a:t>円上回っている。増加の主な要因は、雨水排水ポンプ場改良事業や建設残土処分場整備工事等を実施したためである。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商工費は、住民一人当たりコストが</a:t>
          </a:r>
          <a:r>
            <a:rPr kumimoji="1" lang="en-US" altLang="ja-JP" sz="1300">
              <a:latin typeface="ＭＳ Ｐゴシック" panose="020B0600070205080204" pitchFamily="50" charset="-128"/>
              <a:ea typeface="ＭＳ Ｐゴシック" panose="020B0600070205080204" pitchFamily="50" charset="-128"/>
            </a:rPr>
            <a:t>21,819</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10,556</a:t>
          </a:r>
          <a:r>
            <a:rPr kumimoji="1" lang="ja-JP" altLang="en-US" sz="1300">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latin typeface="ＭＳ Ｐゴシック" panose="020B0600070205080204" pitchFamily="50" charset="-128"/>
              <a:ea typeface="ＭＳ Ｐゴシック" panose="020B0600070205080204" pitchFamily="50" charset="-128"/>
            </a:rPr>
            <a:t>1,056</a:t>
          </a:r>
          <a:r>
            <a:rPr kumimoji="1" lang="ja-JP" altLang="en-US" sz="1300">
              <a:latin typeface="ＭＳ Ｐゴシック" panose="020B0600070205080204" pitchFamily="50" charset="-128"/>
              <a:ea typeface="ＭＳ Ｐゴシック" panose="020B0600070205080204" pitchFamily="50" charset="-128"/>
            </a:rPr>
            <a:t>円下回っている。増加の主な要因は、新型コロナウイルス感染症対策中小企業等支援事業や下所運動場整備工事等を実施したためである。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については、病院事業の経営を維持するための貸付金や会計年度任用職員制度の導入に伴う人件費の増加により、財政調整基金の取崩額が積立額を上回り、実質単年度収支が前年度に引き続きマイナスとなった。</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　翌年度以降においても、人口減少による市税の減少が見込まれ、財政調整基金の取崩しに頼らざるを得ない状況であることから、事業の選択と集中を今以上に実施し健全な財政運営に努めていく。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本表は本市における全会計の実質赤字額及び黒字額を標準財政規模で除したものである。なお、法適用公営企業会計（病院、下水道）における実質収支とは、決算書の損益ではなく資金収支を示している。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会計別でみると、病院事業会計は、令和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年度においては、新型コロナウイルス感染症対策関連補助金や一般会計からの貸付金を受け入れたため、純利益は、約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百万円となり、標準財政規模比は前年度と比べて、</a:t>
          </a:r>
          <a:r>
            <a:rPr kumimoji="1" lang="en-US" altLang="ja-JP" sz="1400">
              <a:solidFill>
                <a:sysClr val="windowText" lastClr="000000"/>
              </a:solidFill>
              <a:latin typeface="ＭＳ ゴシック" pitchFamily="49" charset="-128"/>
              <a:ea typeface="ＭＳ ゴシック" pitchFamily="49" charset="-128"/>
            </a:rPr>
            <a:t>2.81</a:t>
          </a:r>
          <a:r>
            <a:rPr kumimoji="1" lang="ja-JP" altLang="en-US" sz="1400">
              <a:solidFill>
                <a:sysClr val="windowText" lastClr="000000"/>
              </a:solidFill>
              <a:latin typeface="ＭＳ ゴシック" pitchFamily="49" charset="-128"/>
              <a:ea typeface="ＭＳ ゴシック" pitchFamily="49" charset="-128"/>
            </a:rPr>
            <a:t>％上昇している。しかし、臨時的な収入がなければ比率は減少していたと考えられるため、医師の確保により医業収益の増収を図るなど持続的な経営の健全化の取り組みを進める。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年度より法適用となった下水道事業特別会計は、一般会計から多額の繰出金を要していることから、処理施設の統廃合による維持管理費の削減や使用料の見直しなどを行い、収支改善に努める。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32756277</v>
      </c>
      <c r="BO4" s="426"/>
      <c r="BP4" s="426"/>
      <c r="BQ4" s="426"/>
      <c r="BR4" s="426"/>
      <c r="BS4" s="426"/>
      <c r="BT4" s="426"/>
      <c r="BU4" s="427"/>
      <c r="BV4" s="425">
        <v>25004830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5.6</v>
      </c>
      <c r="CU4" s="610"/>
      <c r="CV4" s="610"/>
      <c r="CW4" s="610"/>
      <c r="CX4" s="610"/>
      <c r="CY4" s="610"/>
      <c r="CZ4" s="610"/>
      <c r="DA4" s="611"/>
      <c r="DB4" s="609">
        <v>6.4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31781618</v>
      </c>
      <c r="BO5" s="431"/>
      <c r="BP5" s="431"/>
      <c r="BQ5" s="431"/>
      <c r="BR5" s="431"/>
      <c r="BS5" s="431"/>
      <c r="BT5" s="431"/>
      <c r="BU5" s="432"/>
      <c r="BV5" s="430">
        <v>23932500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92.6</v>
      </c>
      <c r="CU5" s="401"/>
      <c r="CV5" s="401"/>
      <c r="CW5" s="401"/>
      <c r="CX5" s="401"/>
      <c r="CY5" s="401"/>
      <c r="CZ5" s="401"/>
      <c r="DA5" s="402"/>
      <c r="DB5" s="400">
        <v>96.5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974659</v>
      </c>
      <c r="BO6" s="431"/>
      <c r="BP6" s="431"/>
      <c r="BQ6" s="431"/>
      <c r="BR6" s="431"/>
      <c r="BS6" s="431"/>
      <c r="BT6" s="431"/>
      <c r="BU6" s="432"/>
      <c r="BV6" s="430">
        <v>1072330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96.3</v>
      </c>
      <c r="CU6" s="584"/>
      <c r="CV6" s="584"/>
      <c r="CW6" s="584"/>
      <c r="CX6" s="584"/>
      <c r="CY6" s="584"/>
      <c r="CZ6" s="584"/>
      <c r="DA6" s="585"/>
      <c r="DB6" s="583">
        <v>100.6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100866</v>
      </c>
      <c r="BO7" s="431"/>
      <c r="BP7" s="431"/>
      <c r="BQ7" s="431"/>
      <c r="BR7" s="431"/>
      <c r="BS7" s="431"/>
      <c r="BT7" s="431"/>
      <c r="BU7" s="432"/>
      <c r="BV7" s="430">
        <v>103407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15501853</v>
      </c>
      <c r="CU7" s="431"/>
      <c r="CV7" s="431"/>
      <c r="CW7" s="431"/>
      <c r="CX7" s="431"/>
      <c r="CY7" s="431"/>
      <c r="CZ7" s="431"/>
      <c r="DA7" s="432"/>
      <c r="DB7" s="430">
        <v>15074263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873793</v>
      </c>
      <c r="BO8" s="431"/>
      <c r="BP8" s="431"/>
      <c r="BQ8" s="431"/>
      <c r="BR8" s="431"/>
      <c r="BS8" s="431"/>
      <c r="BT8" s="431"/>
      <c r="BU8" s="432"/>
      <c r="BV8" s="430">
        <v>968923</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v>
      </c>
      <c r="CU8" s="544"/>
      <c r="CV8" s="544"/>
      <c r="CW8" s="544"/>
      <c r="CX8" s="544"/>
      <c r="CY8" s="544"/>
      <c r="CZ8" s="544"/>
      <c r="DA8" s="545"/>
      <c r="DB8" s="543">
        <v>0.41</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47003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-95130</v>
      </c>
      <c r="BO9" s="431"/>
      <c r="BP9" s="431"/>
      <c r="BQ9" s="431"/>
      <c r="BR9" s="431"/>
      <c r="BS9" s="431"/>
      <c r="BT9" s="431"/>
      <c r="BU9" s="432"/>
      <c r="BV9" s="430">
        <v>96642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17.600000000000001</v>
      </c>
      <c r="CU9" s="401"/>
      <c r="CV9" s="401"/>
      <c r="CW9" s="401"/>
      <c r="CX9" s="401"/>
      <c r="CY9" s="401"/>
      <c r="CZ9" s="401"/>
      <c r="DA9" s="402"/>
      <c r="DB9" s="400">
        <v>19.5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50272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108</v>
      </c>
      <c r="AV10" s="488"/>
      <c r="AW10" s="488"/>
      <c r="AX10" s="488"/>
      <c r="AY10" s="410" t="s">
        <v>119</v>
      </c>
      <c r="AZ10" s="411"/>
      <c r="BA10" s="411"/>
      <c r="BB10" s="411"/>
      <c r="BC10" s="411"/>
      <c r="BD10" s="411"/>
      <c r="BE10" s="411"/>
      <c r="BF10" s="411"/>
      <c r="BG10" s="411"/>
      <c r="BH10" s="411"/>
      <c r="BI10" s="411"/>
      <c r="BJ10" s="411"/>
      <c r="BK10" s="411"/>
      <c r="BL10" s="411"/>
      <c r="BM10" s="412"/>
      <c r="BN10" s="430">
        <v>443168</v>
      </c>
      <c r="BO10" s="431"/>
      <c r="BP10" s="431"/>
      <c r="BQ10" s="431"/>
      <c r="BR10" s="431"/>
      <c r="BS10" s="431"/>
      <c r="BT10" s="431"/>
      <c r="BU10" s="432"/>
      <c r="BV10" s="430">
        <v>428683</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47310</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1000000</v>
      </c>
      <c r="BO12" s="431"/>
      <c r="BP12" s="431"/>
      <c r="BQ12" s="431"/>
      <c r="BR12" s="431"/>
      <c r="BS12" s="431"/>
      <c r="BT12" s="431"/>
      <c r="BU12" s="432"/>
      <c r="BV12" s="430">
        <v>700000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46877</v>
      </c>
      <c r="S13" s="534"/>
      <c r="T13" s="534"/>
      <c r="U13" s="534"/>
      <c r="V13" s="535"/>
      <c r="W13" s="521" t="s">
        <v>139</v>
      </c>
      <c r="X13" s="443"/>
      <c r="Y13" s="443"/>
      <c r="Z13" s="443"/>
      <c r="AA13" s="443"/>
      <c r="AB13" s="444"/>
      <c r="AC13" s="406">
        <v>1817</v>
      </c>
      <c r="AD13" s="407"/>
      <c r="AE13" s="407"/>
      <c r="AF13" s="407"/>
      <c r="AG13" s="408"/>
      <c r="AH13" s="406">
        <v>1792</v>
      </c>
      <c r="AI13" s="407"/>
      <c r="AJ13" s="407"/>
      <c r="AK13" s="407"/>
      <c r="AL13" s="409"/>
      <c r="AM13" s="499" t="s">
        <v>140</v>
      </c>
      <c r="AN13" s="404"/>
      <c r="AO13" s="404"/>
      <c r="AP13" s="404"/>
      <c r="AQ13" s="404"/>
      <c r="AR13" s="404"/>
      <c r="AS13" s="404"/>
      <c r="AT13" s="405"/>
      <c r="AU13" s="487" t="s">
        <v>134</v>
      </c>
      <c r="AV13" s="488"/>
      <c r="AW13" s="488"/>
      <c r="AX13" s="488"/>
      <c r="AY13" s="410" t="s">
        <v>141</v>
      </c>
      <c r="AZ13" s="411"/>
      <c r="BA13" s="411"/>
      <c r="BB13" s="411"/>
      <c r="BC13" s="411"/>
      <c r="BD13" s="411"/>
      <c r="BE13" s="411"/>
      <c r="BF13" s="411"/>
      <c r="BG13" s="411"/>
      <c r="BH13" s="411"/>
      <c r="BI13" s="411"/>
      <c r="BJ13" s="411"/>
      <c r="BK13" s="411"/>
      <c r="BL13" s="411"/>
      <c r="BM13" s="412"/>
      <c r="BN13" s="430">
        <v>-651962</v>
      </c>
      <c r="BO13" s="431"/>
      <c r="BP13" s="431"/>
      <c r="BQ13" s="431"/>
      <c r="BR13" s="431"/>
      <c r="BS13" s="431"/>
      <c r="BT13" s="431"/>
      <c r="BU13" s="432"/>
      <c r="BV13" s="430">
        <v>-174675</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13.2</v>
      </c>
      <c r="CU13" s="401"/>
      <c r="CV13" s="401"/>
      <c r="CW13" s="401"/>
      <c r="CX13" s="401"/>
      <c r="CY13" s="401"/>
      <c r="CZ13" s="401"/>
      <c r="DA13" s="402"/>
      <c r="DB13" s="400">
        <v>13.7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48121</v>
      </c>
      <c r="S14" s="534"/>
      <c r="T14" s="534"/>
      <c r="U14" s="534"/>
      <c r="V14" s="535"/>
      <c r="W14" s="536"/>
      <c r="X14" s="446"/>
      <c r="Y14" s="446"/>
      <c r="Z14" s="446"/>
      <c r="AA14" s="446"/>
      <c r="AB14" s="447"/>
      <c r="AC14" s="526">
        <v>7.9</v>
      </c>
      <c r="AD14" s="527"/>
      <c r="AE14" s="527"/>
      <c r="AF14" s="527"/>
      <c r="AG14" s="528"/>
      <c r="AH14" s="526">
        <v>7.5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47668</v>
      </c>
      <c r="S15" s="534"/>
      <c r="T15" s="534"/>
      <c r="U15" s="534"/>
      <c r="V15" s="535"/>
      <c r="W15" s="521" t="s">
        <v>146</v>
      </c>
      <c r="X15" s="443"/>
      <c r="Y15" s="443"/>
      <c r="Z15" s="443"/>
      <c r="AA15" s="443"/>
      <c r="AB15" s="444"/>
      <c r="AC15" s="406">
        <v>6274</v>
      </c>
      <c r="AD15" s="407"/>
      <c r="AE15" s="407"/>
      <c r="AF15" s="407"/>
      <c r="AG15" s="408"/>
      <c r="AH15" s="406">
        <v>6400</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5494655</v>
      </c>
      <c r="BO15" s="426"/>
      <c r="BP15" s="426"/>
      <c r="BQ15" s="426"/>
      <c r="BR15" s="426"/>
      <c r="BS15" s="426"/>
      <c r="BT15" s="426"/>
      <c r="BU15" s="427"/>
      <c r="BV15" s="425">
        <v>5175116</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27.4</v>
      </c>
      <c r="AD16" s="527"/>
      <c r="AE16" s="527"/>
      <c r="AF16" s="527"/>
      <c r="AG16" s="528"/>
      <c r="AH16" s="526">
        <v>27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13525715</v>
      </c>
      <c r="BO16" s="431"/>
      <c r="BP16" s="431"/>
      <c r="BQ16" s="431"/>
      <c r="BR16" s="431"/>
      <c r="BS16" s="431"/>
      <c r="BT16" s="431"/>
      <c r="BU16" s="432"/>
      <c r="BV16" s="430">
        <v>13076464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14819</v>
      </c>
      <c r="AD17" s="407"/>
      <c r="AE17" s="407"/>
      <c r="AF17" s="407"/>
      <c r="AG17" s="408"/>
      <c r="AH17" s="406">
        <v>15544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6879657</v>
      </c>
      <c r="BO17" s="431"/>
      <c r="BP17" s="431"/>
      <c r="BQ17" s="431"/>
      <c r="BR17" s="431"/>
      <c r="BS17" s="431"/>
      <c r="BT17" s="431"/>
      <c r="BU17" s="432"/>
      <c r="BV17" s="430">
        <v>6531086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158.63</v>
      </c>
      <c r="M18" s="495"/>
      <c r="N18" s="495"/>
      <c r="O18" s="495"/>
      <c r="P18" s="495"/>
      <c r="Q18" s="495"/>
      <c r="R18" s="496"/>
      <c r="S18" s="496"/>
      <c r="T18" s="496"/>
      <c r="U18" s="496"/>
      <c r="V18" s="497"/>
      <c r="W18" s="511"/>
      <c r="X18" s="512"/>
      <c r="Y18" s="512"/>
      <c r="Z18" s="512"/>
      <c r="AA18" s="512"/>
      <c r="AB18" s="522"/>
      <c r="AC18" s="394">
        <v>64.7</v>
      </c>
      <c r="AD18" s="395"/>
      <c r="AE18" s="395"/>
      <c r="AF18" s="395"/>
      <c r="AG18" s="498"/>
      <c r="AH18" s="394">
        <v>65.5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14322032</v>
      </c>
      <c r="BO18" s="431"/>
      <c r="BP18" s="431"/>
      <c r="BQ18" s="431"/>
      <c r="BR18" s="431"/>
      <c r="BS18" s="431"/>
      <c r="BT18" s="431"/>
      <c r="BU18" s="432"/>
      <c r="BV18" s="430">
        <v>14915650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296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19899880</v>
      </c>
      <c r="BO19" s="431"/>
      <c r="BP19" s="431"/>
      <c r="BQ19" s="431"/>
      <c r="BR19" s="431"/>
      <c r="BS19" s="431"/>
      <c r="BT19" s="431"/>
      <c r="BU19" s="432"/>
      <c r="BV19" s="430">
        <v>18035266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19445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22922671</v>
      </c>
      <c r="BO23" s="431"/>
      <c r="BP23" s="431"/>
      <c r="BQ23" s="431"/>
      <c r="BR23" s="431"/>
      <c r="BS23" s="431"/>
      <c r="BT23" s="431"/>
      <c r="BU23" s="432"/>
      <c r="BV23" s="430">
        <v>24468342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8100</v>
      </c>
      <c r="R24" s="407"/>
      <c r="S24" s="407"/>
      <c r="T24" s="407"/>
      <c r="U24" s="407"/>
      <c r="V24" s="408"/>
      <c r="W24" s="472"/>
      <c r="X24" s="463"/>
      <c r="Y24" s="464"/>
      <c r="Z24" s="403" t="s">
        <v>170</v>
      </c>
      <c r="AA24" s="404"/>
      <c r="AB24" s="404"/>
      <c r="AC24" s="404"/>
      <c r="AD24" s="404"/>
      <c r="AE24" s="404"/>
      <c r="AF24" s="404"/>
      <c r="AG24" s="405"/>
      <c r="AH24" s="406">
        <v>319</v>
      </c>
      <c r="AI24" s="407"/>
      <c r="AJ24" s="407"/>
      <c r="AK24" s="407"/>
      <c r="AL24" s="408"/>
      <c r="AM24" s="406">
        <v>1028137</v>
      </c>
      <c r="AN24" s="407"/>
      <c r="AO24" s="407"/>
      <c r="AP24" s="407"/>
      <c r="AQ24" s="407"/>
      <c r="AR24" s="408"/>
      <c r="AS24" s="406">
        <v>3223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12284006</v>
      </c>
      <c r="BO24" s="431"/>
      <c r="BP24" s="431"/>
      <c r="BQ24" s="431"/>
      <c r="BR24" s="431"/>
      <c r="BS24" s="431"/>
      <c r="BT24" s="431"/>
      <c r="BU24" s="432"/>
      <c r="BV24" s="430">
        <v>12586901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6745</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104287</v>
      </c>
      <c r="BO25" s="426"/>
      <c r="BP25" s="426"/>
      <c r="BQ25" s="426"/>
      <c r="BR25" s="426"/>
      <c r="BS25" s="426"/>
      <c r="BT25" s="426"/>
      <c r="BU25" s="427"/>
      <c r="BV25" s="425">
        <v>16970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5760</v>
      </c>
      <c r="R26" s="407"/>
      <c r="S26" s="407"/>
      <c r="T26" s="407"/>
      <c r="U26" s="407"/>
      <c r="V26" s="408"/>
      <c r="W26" s="472"/>
      <c r="X26" s="463"/>
      <c r="Y26" s="464"/>
      <c r="Z26" s="403" t="s">
        <v>176</v>
      </c>
      <c r="AA26" s="485"/>
      <c r="AB26" s="485"/>
      <c r="AC26" s="485"/>
      <c r="AD26" s="485"/>
      <c r="AE26" s="485"/>
      <c r="AF26" s="485"/>
      <c r="AG26" s="486"/>
      <c r="AH26" s="406">
        <v>11</v>
      </c>
      <c r="AI26" s="407"/>
      <c r="AJ26" s="407"/>
      <c r="AK26" s="407"/>
      <c r="AL26" s="408"/>
      <c r="AM26" s="406">
        <v>33187</v>
      </c>
      <c r="AN26" s="407"/>
      <c r="AO26" s="407"/>
      <c r="AP26" s="407"/>
      <c r="AQ26" s="407"/>
      <c r="AR26" s="408"/>
      <c r="AS26" s="406">
        <v>3017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5000</v>
      </c>
      <c r="R27" s="407"/>
      <c r="S27" s="407"/>
      <c r="T27" s="407"/>
      <c r="U27" s="407"/>
      <c r="V27" s="408"/>
      <c r="W27" s="472"/>
      <c r="X27" s="463"/>
      <c r="Y27" s="464"/>
      <c r="Z27" s="403" t="s">
        <v>179</v>
      </c>
      <c r="AA27" s="404"/>
      <c r="AB27" s="404"/>
      <c r="AC27" s="404"/>
      <c r="AD27" s="404"/>
      <c r="AE27" s="404"/>
      <c r="AF27" s="404"/>
      <c r="AG27" s="405"/>
      <c r="AH27" s="406">
        <v>32</v>
      </c>
      <c r="AI27" s="407"/>
      <c r="AJ27" s="407"/>
      <c r="AK27" s="407"/>
      <c r="AL27" s="408"/>
      <c r="AM27" s="406">
        <v>90529</v>
      </c>
      <c r="AN27" s="407"/>
      <c r="AO27" s="407"/>
      <c r="AP27" s="407"/>
      <c r="AQ27" s="407"/>
      <c r="AR27" s="408"/>
      <c r="AS27" s="406">
        <v>2829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181</v>
      </c>
      <c r="BO27" s="434"/>
      <c r="BP27" s="434"/>
      <c r="BQ27" s="434"/>
      <c r="BR27" s="434"/>
      <c r="BS27" s="434"/>
      <c r="BT27" s="434"/>
      <c r="BU27" s="435"/>
      <c r="BV27" s="433" t="s">
        <v>128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4500</v>
      </c>
      <c r="R28" s="407"/>
      <c r="S28" s="407"/>
      <c r="T28" s="407"/>
      <c r="U28" s="407"/>
      <c r="V28" s="408"/>
      <c r="W28" s="472"/>
      <c r="X28" s="463"/>
      <c r="Y28" s="464"/>
      <c r="Z28" s="403" t="s">
        <v>183</v>
      </c>
      <c r="AA28" s="404"/>
      <c r="AB28" s="404"/>
      <c r="AC28" s="404"/>
      <c r="AD28" s="404"/>
      <c r="AE28" s="404"/>
      <c r="AF28" s="404"/>
      <c r="AG28" s="405"/>
      <c r="AH28" s="406" t="s">
        <v>128</v>
      </c>
      <c r="AI28" s="407"/>
      <c r="AJ28" s="407"/>
      <c r="AK28" s="407"/>
      <c r="AL28" s="408"/>
      <c r="AM28" s="406" t="s">
        <v>137</v>
      </c>
      <c r="AN28" s="407"/>
      <c r="AO28" s="407"/>
      <c r="AP28" s="407"/>
      <c r="AQ28" s="407"/>
      <c r="AR28" s="408"/>
      <c r="AS28" s="406" t="s">
        <v>181</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6474829</v>
      </c>
      <c r="BO28" s="426"/>
      <c r="BP28" s="426"/>
      <c r="BQ28" s="426"/>
      <c r="BR28" s="426"/>
      <c r="BS28" s="426"/>
      <c r="BT28" s="426"/>
      <c r="BU28" s="427"/>
      <c r="BV28" s="425">
        <v>7031661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18</v>
      </c>
      <c r="M29" s="407"/>
      <c r="N29" s="407"/>
      <c r="O29" s="407"/>
      <c r="P29" s="408"/>
      <c r="Q29" s="406">
        <v>4100</v>
      </c>
      <c r="R29" s="407"/>
      <c r="S29" s="407"/>
      <c r="T29" s="407"/>
      <c r="U29" s="407"/>
      <c r="V29" s="408"/>
      <c r="W29" s="473"/>
      <c r="X29" s="474"/>
      <c r="Y29" s="475"/>
      <c r="Z29" s="403" t="s">
        <v>186</v>
      </c>
      <c r="AA29" s="404"/>
      <c r="AB29" s="404"/>
      <c r="AC29" s="404"/>
      <c r="AD29" s="404"/>
      <c r="AE29" s="404"/>
      <c r="AF29" s="404"/>
      <c r="AG29" s="405"/>
      <c r="AH29" s="406">
        <v>351</v>
      </c>
      <c r="AI29" s="407"/>
      <c r="AJ29" s="407"/>
      <c r="AK29" s="407"/>
      <c r="AL29" s="408"/>
      <c r="AM29" s="406">
        <v>1118666</v>
      </c>
      <c r="AN29" s="407"/>
      <c r="AO29" s="407"/>
      <c r="AP29" s="407"/>
      <c r="AQ29" s="407"/>
      <c r="AR29" s="408"/>
      <c r="AS29" s="406">
        <v>3187</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34904</v>
      </c>
      <c r="BO29" s="431"/>
      <c r="BP29" s="431"/>
      <c r="BQ29" s="431"/>
      <c r="BR29" s="431"/>
      <c r="BS29" s="431"/>
      <c r="BT29" s="431"/>
      <c r="BU29" s="432"/>
      <c r="BV29" s="430">
        <v>34788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99.9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10432053</v>
      </c>
      <c r="BO30" s="434"/>
      <c r="BP30" s="434"/>
      <c r="BQ30" s="434"/>
      <c r="BR30" s="434"/>
      <c r="BS30" s="434"/>
      <c r="BT30" s="434"/>
      <c r="BU30" s="435"/>
      <c r="BV30" s="433">
        <v>9382947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IF('各会計、関係団体の財政状況及び健全化判断比率'!B34="","",'各会計、関係団体の財政状況及び健全化判断比率'!B34)</f>
        <v>病院事業会計</v>
      </c>
      <c r="AP34" s="388"/>
      <c r="AQ34" s="388"/>
      <c r="AR34" s="388"/>
      <c r="AS34" s="388"/>
      <c r="AT34" s="388"/>
      <c r="AU34" s="388"/>
      <c r="AV34" s="388"/>
      <c r="AW34" s="388"/>
      <c r="AX34" s="388"/>
      <c r="AY34" s="388"/>
      <c r="AZ34" s="388"/>
      <c r="BA34" s="388"/>
      <c r="BB34" s="388"/>
      <c r="BC34" s="388"/>
      <c r="BD34" s="214"/>
      <c r="BE34" s="389">
        <f>IF(BG34="","",MAX(C34:D43,U34:V43,AM34:AN43)+1)</f>
        <v>12</v>
      </c>
      <c r="BF34" s="389"/>
      <c r="BG34" s="388" t="str">
        <f>IF('各会計、関係団体の財政状況及び健全化判断比率'!B36="","",'各会計、関係団体の財政状況及び健全化判断比率'!B36)</f>
        <v>観光事業特別会計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大川広域行政組合（一般会計）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23</v>
      </c>
      <c r="CP34" s="389"/>
      <c r="CQ34" s="388" t="str">
        <f>IF('各会計、関係団体の財政状況及び健全化判断比率'!BS7="","",'各会計、関係団体の財政状況及び健全化判断比率'!BS7)</f>
        <v>さぬき市土地開発公社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共通商品券発行事業特別会計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IF('各会計、関係団体の財政状況及び健全化判断比率'!B35="","",'各会計、関係団体の財政状況及び健全化判断比率'!B35)</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大川広域行政組合（介護サービス事業）</v>
      </c>
      <c r="BZ35" s="388"/>
      <c r="CA35" s="388"/>
      <c r="CB35" s="388"/>
      <c r="CC35" s="388"/>
      <c r="CD35" s="388"/>
      <c r="CE35" s="388"/>
      <c r="CF35" s="388"/>
      <c r="CG35" s="388"/>
      <c r="CH35" s="388"/>
      <c r="CI35" s="388"/>
      <c r="CJ35" s="388"/>
      <c r="CK35" s="388"/>
      <c r="CL35" s="388"/>
      <c r="CM35" s="388"/>
      <c r="CN35" s="214"/>
      <c r="CO35" s="389">
        <f t="shared" ref="CO35:CO43" si="3">IF(CQ35="","",CO34+1)</f>
        <v>24</v>
      </c>
      <c r="CP35" s="389"/>
      <c r="CQ35" s="388" t="str">
        <f>IF('各会計、関係団体の財政状況及び健全化判断比率'!BS8="","",'各会計、関係団体の財政状況及び健全化判断比率'!BS8)</f>
        <v>（株）香川県東部流通センター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建設残土処分場事業特別会計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大川広域行政組合（ふるさと市町村圏基金）</v>
      </c>
      <c r="BZ36" s="388"/>
      <c r="CA36" s="388"/>
      <c r="CB36" s="388"/>
      <c r="CC36" s="388"/>
      <c r="CD36" s="388"/>
      <c r="CE36" s="388"/>
      <c r="CF36" s="388"/>
      <c r="CG36" s="388"/>
      <c r="CH36" s="388"/>
      <c r="CI36" s="388"/>
      <c r="CJ36" s="388"/>
      <c r="CK36" s="388"/>
      <c r="CL36" s="388"/>
      <c r="CM36" s="388"/>
      <c r="CN36" s="214"/>
      <c r="CO36" s="389">
        <f t="shared" si="3"/>
        <v>25</v>
      </c>
      <c r="CP36" s="389"/>
      <c r="CQ36" s="388" t="str">
        <f>IF('各会計、関係団体の財政状況及び健全化判断比率'!BS9="","",'各会計、関係団体の財政状況及び健全化判断比率'!BS9)</f>
        <v>（株）さぬき市SA公社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介護サービス事業特別会計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香川県東部清掃施設組合</v>
      </c>
      <c r="BZ37" s="388"/>
      <c r="CA37" s="388"/>
      <c r="CB37" s="388"/>
      <c r="CC37" s="388"/>
      <c r="CD37" s="388"/>
      <c r="CE37" s="388"/>
      <c r="CF37" s="388"/>
      <c r="CG37" s="388"/>
      <c r="CH37" s="388"/>
      <c r="CI37" s="388"/>
      <c r="CJ37" s="388"/>
      <c r="CK37" s="388"/>
      <c r="CL37" s="388"/>
      <c r="CM37" s="388"/>
      <c r="CN37" s="214"/>
      <c r="CO37" s="389">
        <f t="shared" si="3"/>
        <v>26</v>
      </c>
      <c r="CP37" s="389"/>
      <c r="CQ37" s="388" t="str">
        <f>IF('各会計、関係団体の財政状況及び健全化判断比率'!BS10="","",'各会計、関係団体の財政状況及び健全化判断比率'!BS10)</f>
        <v>（公財）エレキテル尾崎財団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8</v>
      </c>
      <c r="V38" s="389"/>
      <c r="W38" s="388" t="str">
        <f>IF('各会計、関係団体の財政状況及び健全化判断比率'!B32="","",'各会計、関係団体の財政状況及び健全化判断比率'!B32)</f>
        <v>多和診療所事業特別会計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三木・長尾葬斎組合</v>
      </c>
      <c r="BZ38" s="388"/>
      <c r="CA38" s="388"/>
      <c r="CB38" s="388"/>
      <c r="CC38" s="388"/>
      <c r="CD38" s="388"/>
      <c r="CE38" s="388"/>
      <c r="CF38" s="388"/>
      <c r="CG38" s="388"/>
      <c r="CH38" s="388"/>
      <c r="CI38" s="388"/>
      <c r="CJ38" s="388"/>
      <c r="CK38" s="388"/>
      <c r="CL38" s="388"/>
      <c r="CM38" s="388"/>
      <c r="CN38" s="214"/>
      <c r="CO38" s="389">
        <f t="shared" si="3"/>
        <v>27</v>
      </c>
      <c r="CP38" s="389"/>
      <c r="CQ38" s="388" t="str">
        <f>IF('各会計、関係団体の財政状況及び健全化判断比率'!BS11="","",'各会計、関係団体の財政状況及び健全化判断比率'!BS11)</f>
        <v>（公財）志度町体育振興会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f t="shared" si="4"/>
        <v>9</v>
      </c>
      <c r="V39" s="389"/>
      <c r="W39" s="388" t="str">
        <f>IF('各会計、関係団体の財政状況及び健全化判断比率'!B33="","",'各会計、関係団体の財政状況及び健全化判断比率'!B33)</f>
        <v>津田診療所事業特別会計</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香川県市町総合事務組合</v>
      </c>
      <c r="BZ39" s="388"/>
      <c r="CA39" s="388"/>
      <c r="CB39" s="388"/>
      <c r="CC39" s="388"/>
      <c r="CD39" s="388"/>
      <c r="CE39" s="388"/>
      <c r="CF39" s="388"/>
      <c r="CG39" s="388"/>
      <c r="CH39" s="388"/>
      <c r="CI39" s="388"/>
      <c r="CJ39" s="388"/>
      <c r="CK39" s="388"/>
      <c r="CL39" s="388"/>
      <c r="CM39" s="388"/>
      <c r="CN39" s="214"/>
      <c r="CO39" s="389">
        <f t="shared" si="3"/>
        <v>28</v>
      </c>
      <c r="CP39" s="389"/>
      <c r="CQ39" s="388" t="str">
        <f>IF('各会計、関係団体の財政状況及び健全化判断比率'!BS12="","",'各会計、関係団体の財政状況及び健全化判断比率'!BS12)</f>
        <v>（公財）さぬき市文化振興財団</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香川県後期高齢者医療広域連合（一般会計）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香川県後期高齢者医療広域連合（後期高齢者医療事業）</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21</v>
      </c>
      <c r="BX42" s="389"/>
      <c r="BY42" s="388" t="str">
        <f>IF('各会計、関係団体の財政状況及び健全化判断比率'!B76="","",'各会計、関係団体の財政状況及び健全化判断比率'!B76)</f>
        <v>さぬき市・三木町山林組合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22</v>
      </c>
      <c r="BX43" s="389"/>
      <c r="BY43" s="388" t="str">
        <f>IF('各会計、関係団体の財政状況及び健全化判断比率'!B77="","",'各会計、関係団体の財政状況及び健全化判断比率'!B77)</f>
        <v>東かがわ市外一市一町組合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WSprNPHAKYSb3Etszm1kT5s/Yei+avVRGwyLLY7lDI9Wi95GqOxuViv0ul7WDt583uEXBqUxVaUnu4K9gXADQ==" saltValue="cNUnOkDfvPQoux8PieUz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561</v>
      </c>
      <c r="D34" s="1212"/>
      <c r="E34" s="1213"/>
      <c r="F34" s="32">
        <v>6.37</v>
      </c>
      <c r="G34" s="33">
        <v>5.49</v>
      </c>
      <c r="H34" s="33">
        <v>5.4</v>
      </c>
      <c r="I34" s="33">
        <v>3.73</v>
      </c>
      <c r="J34" s="34">
        <v>6.54</v>
      </c>
      <c r="K34" s="22"/>
      <c r="L34" s="22"/>
      <c r="M34" s="22"/>
      <c r="N34" s="22"/>
      <c r="O34" s="22"/>
      <c r="P34" s="22"/>
    </row>
    <row r="35" spans="1:16" ht="39" customHeight="1" x14ac:dyDescent="0.15">
      <c r="A35" s="22"/>
      <c r="B35" s="35"/>
      <c r="C35" s="1206" t="s">
        <v>562</v>
      </c>
      <c r="D35" s="1207"/>
      <c r="E35" s="1208"/>
      <c r="F35" s="36">
        <v>4.4000000000000004</v>
      </c>
      <c r="G35" s="37">
        <v>4.3899999999999997</v>
      </c>
      <c r="H35" s="37">
        <v>5.29</v>
      </c>
      <c r="I35" s="37">
        <v>5.68</v>
      </c>
      <c r="J35" s="38">
        <v>4.95</v>
      </c>
      <c r="K35" s="22"/>
      <c r="L35" s="22"/>
      <c r="M35" s="22"/>
      <c r="N35" s="22"/>
      <c r="O35" s="22"/>
      <c r="P35" s="22"/>
    </row>
    <row r="36" spans="1:16" ht="39" customHeight="1" x14ac:dyDescent="0.15">
      <c r="A36" s="22"/>
      <c r="B36" s="35"/>
      <c r="C36" s="1206" t="s">
        <v>563</v>
      </c>
      <c r="D36" s="1207"/>
      <c r="E36" s="1208"/>
      <c r="F36" s="36">
        <v>1.32</v>
      </c>
      <c r="G36" s="37">
        <v>1.79</v>
      </c>
      <c r="H36" s="37">
        <v>1.8</v>
      </c>
      <c r="I36" s="37">
        <v>1.84</v>
      </c>
      <c r="J36" s="38">
        <v>1.42</v>
      </c>
      <c r="K36" s="22"/>
      <c r="L36" s="22"/>
      <c r="M36" s="22"/>
      <c r="N36" s="22"/>
      <c r="O36" s="22"/>
      <c r="P36" s="22"/>
    </row>
    <row r="37" spans="1:16" ht="39" customHeight="1" x14ac:dyDescent="0.15">
      <c r="A37" s="22"/>
      <c r="B37" s="35"/>
      <c r="C37" s="1206" t="s">
        <v>564</v>
      </c>
      <c r="D37" s="1207"/>
      <c r="E37" s="1208"/>
      <c r="F37" s="36" t="s">
        <v>565</v>
      </c>
      <c r="G37" s="37">
        <v>0.28999999999999998</v>
      </c>
      <c r="H37" s="37">
        <v>0.4</v>
      </c>
      <c r="I37" s="37">
        <v>0.64</v>
      </c>
      <c r="J37" s="38">
        <v>0.56999999999999995</v>
      </c>
      <c r="K37" s="22"/>
      <c r="L37" s="22"/>
      <c r="M37" s="22"/>
      <c r="N37" s="22"/>
      <c r="O37" s="22"/>
      <c r="P37" s="22"/>
    </row>
    <row r="38" spans="1:16" ht="39" customHeight="1" x14ac:dyDescent="0.15">
      <c r="A38" s="22"/>
      <c r="B38" s="35"/>
      <c r="C38" s="1206" t="s">
        <v>566</v>
      </c>
      <c r="D38" s="1207"/>
      <c r="E38" s="1208"/>
      <c r="F38" s="36" t="s">
        <v>512</v>
      </c>
      <c r="G38" s="37" t="s">
        <v>512</v>
      </c>
      <c r="H38" s="37" t="s">
        <v>512</v>
      </c>
      <c r="I38" s="37" t="s">
        <v>512</v>
      </c>
      <c r="J38" s="38">
        <v>0.39</v>
      </c>
      <c r="K38" s="22"/>
      <c r="L38" s="22"/>
      <c r="M38" s="22"/>
      <c r="N38" s="22"/>
      <c r="O38" s="22"/>
      <c r="P38" s="22"/>
    </row>
    <row r="39" spans="1:16" ht="39" customHeight="1" x14ac:dyDescent="0.15">
      <c r="A39" s="22"/>
      <c r="B39" s="35"/>
      <c r="C39" s="1206" t="s">
        <v>567</v>
      </c>
      <c r="D39" s="1207"/>
      <c r="E39" s="1208"/>
      <c r="F39" s="36">
        <v>0.64</v>
      </c>
      <c r="G39" s="37">
        <v>0.26</v>
      </c>
      <c r="H39" s="37">
        <v>0.63</v>
      </c>
      <c r="I39" s="37">
        <v>0.48</v>
      </c>
      <c r="J39" s="38">
        <v>0.37</v>
      </c>
      <c r="K39" s="22"/>
      <c r="L39" s="22"/>
      <c r="M39" s="22"/>
      <c r="N39" s="22"/>
      <c r="O39" s="22"/>
      <c r="P39" s="22"/>
    </row>
    <row r="40" spans="1:16" ht="39" customHeight="1" x14ac:dyDescent="0.15">
      <c r="A40" s="22"/>
      <c r="B40" s="35"/>
      <c r="C40" s="1206" t="s">
        <v>568</v>
      </c>
      <c r="D40" s="1207"/>
      <c r="E40" s="1208"/>
      <c r="F40" s="36">
        <v>0.1</v>
      </c>
      <c r="G40" s="37">
        <v>0.11</v>
      </c>
      <c r="H40" s="37">
        <v>0.13</v>
      </c>
      <c r="I40" s="37">
        <v>0.12</v>
      </c>
      <c r="J40" s="38">
        <v>0.14000000000000001</v>
      </c>
      <c r="K40" s="22"/>
      <c r="L40" s="22"/>
      <c r="M40" s="22"/>
      <c r="N40" s="22"/>
      <c r="O40" s="22"/>
      <c r="P40" s="22"/>
    </row>
    <row r="41" spans="1:16" ht="39" customHeight="1" x14ac:dyDescent="0.15">
      <c r="A41" s="22"/>
      <c r="B41" s="35"/>
      <c r="C41" s="1206" t="s">
        <v>569</v>
      </c>
      <c r="D41" s="1207"/>
      <c r="E41" s="1208"/>
      <c r="F41" s="36">
        <v>0.14000000000000001</v>
      </c>
      <c r="G41" s="37">
        <v>0.13</v>
      </c>
      <c r="H41" s="37">
        <v>0.1</v>
      </c>
      <c r="I41" s="37">
        <v>0.1</v>
      </c>
      <c r="J41" s="38">
        <v>0.1</v>
      </c>
      <c r="K41" s="22"/>
      <c r="L41" s="22"/>
      <c r="M41" s="22"/>
      <c r="N41" s="22"/>
      <c r="O41" s="22"/>
      <c r="P41" s="22"/>
    </row>
    <row r="42" spans="1:16" ht="39" customHeight="1" x14ac:dyDescent="0.15">
      <c r="A42" s="22"/>
      <c r="B42" s="39"/>
      <c r="C42" s="1206" t="s">
        <v>570</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571</v>
      </c>
      <c r="D43" s="1210"/>
      <c r="E43" s="1211"/>
      <c r="F43" s="41">
        <v>7.4</v>
      </c>
      <c r="G43" s="42">
        <v>6.9</v>
      </c>
      <c r="H43" s="42">
        <v>0.05</v>
      </c>
      <c r="I43" s="42">
        <v>2.3199999999999998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Crjqa6ER3SwJQY9Ee1PojPW9ixsxDzemuY1AzHoEqWe+KGpfAHBQVC/DlWoYCVmkT830zp6VwPi8QNzFxQ1DQ==" saltValue="8oZQamdMTXZs7xbHZu9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3148</v>
      </c>
      <c r="L45" s="60">
        <v>3169</v>
      </c>
      <c r="M45" s="60">
        <v>3387</v>
      </c>
      <c r="N45" s="60">
        <v>3574</v>
      </c>
      <c r="O45" s="61">
        <v>3566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16" t="s">
        <v>15</v>
      </c>
      <c r="F48" s="1216"/>
      <c r="G48" s="1216"/>
      <c r="H48" s="1216"/>
      <c r="I48" s="1216"/>
      <c r="J48" s="1217"/>
      <c r="K48" s="63">
        <v>1543</v>
      </c>
      <c r="L48" s="64">
        <v>1438</v>
      </c>
      <c r="M48" s="64">
        <v>1431</v>
      </c>
      <c r="N48" s="64">
        <v>1400</v>
      </c>
      <c r="O48" s="65">
        <v>1014</v>
      </c>
      <c r="P48" s="48"/>
      <c r="Q48" s="48"/>
      <c r="R48" s="48"/>
      <c r="S48" s="48"/>
      <c r="T48" s="48"/>
      <c r="U48" s="48"/>
    </row>
    <row r="49" spans="1:21" ht="30.75" customHeight="1" x14ac:dyDescent="0.15">
      <c r="A49" s="48"/>
      <c r="B49" s="1234"/>
      <c r="C49" s="1235"/>
      <c r="D49" s="62"/>
      <c r="E49" s="1216" t="s">
        <v>16</v>
      </c>
      <c r="F49" s="1216"/>
      <c r="G49" s="1216"/>
      <c r="H49" s="1216"/>
      <c r="I49" s="1216"/>
      <c r="J49" s="1217"/>
      <c r="K49" s="63">
        <v>250</v>
      </c>
      <c r="L49" s="64">
        <v>78</v>
      </c>
      <c r="M49" s="64">
        <v>79</v>
      </c>
      <c r="N49" s="64">
        <v>71</v>
      </c>
      <c r="O49" s="65">
        <v>72</v>
      </c>
      <c r="P49" s="48"/>
      <c r="Q49" s="48"/>
      <c r="R49" s="48"/>
      <c r="S49" s="48"/>
      <c r="T49" s="48"/>
      <c r="U49" s="48"/>
    </row>
    <row r="50" spans="1:21" ht="30.75" customHeight="1" x14ac:dyDescent="0.15">
      <c r="A50" s="48"/>
      <c r="B50" s="1234"/>
      <c r="C50" s="1235"/>
      <c r="D50" s="62"/>
      <c r="E50" s="1216" t="s">
        <v>17</v>
      </c>
      <c r="F50" s="1216"/>
      <c r="G50" s="1216"/>
      <c r="H50" s="1216"/>
      <c r="I50" s="1216"/>
      <c r="J50" s="1217"/>
      <c r="K50" s="63">
        <v>6</v>
      </c>
      <c r="L50" s="64">
        <v>6</v>
      </c>
      <c r="M50" s="64">
        <v>7</v>
      </c>
      <c r="N50" s="64">
        <v>7</v>
      </c>
      <c r="O50" s="65">
        <v>3</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t="s">
        <v>512</v>
      </c>
      <c r="O51" s="65" t="s">
        <v>512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3358</v>
      </c>
      <c r="L52" s="64">
        <v>3179</v>
      </c>
      <c r="M52" s="64">
        <v>3245</v>
      </c>
      <c r="N52" s="64">
        <v>3316</v>
      </c>
      <c r="O52" s="65">
        <v>3306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1589</v>
      </c>
      <c r="L53" s="69">
        <v>1512</v>
      </c>
      <c r="M53" s="69">
        <v>1659</v>
      </c>
      <c r="N53" s="69">
        <v>1736</v>
      </c>
      <c r="O53" s="70">
        <v>1349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kun2kkNM+8Ta6AaQuz8rSlA7Fb2R0P39ZsS/jfjtM+1oiIQVVNLHxmwb/WRTknmXcZoTHwb1rQx+Jc04+9XA==" saltValue="jW5PD6HoVVBMGwhtgyzU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2" t="s">
        <v>30</v>
      </c>
      <c r="C41" s="1253"/>
      <c r="D41" s="102"/>
      <c r="E41" s="1254" t="s">
        <v>31</v>
      </c>
      <c r="F41" s="1254"/>
      <c r="G41" s="1254"/>
      <c r="H41" s="1255"/>
      <c r="I41" s="103">
        <v>23789</v>
      </c>
      <c r="J41" s="104">
        <v>24965</v>
      </c>
      <c r="K41" s="104">
        <v>26148</v>
      </c>
      <c r="L41" s="104">
        <v>24468</v>
      </c>
      <c r="M41" s="105">
        <v>22923</v>
      </c>
    </row>
    <row r="42" spans="2:13" ht="27.75" customHeight="1" x14ac:dyDescent="0.15">
      <c r="B42" s="1242"/>
      <c r="C42" s="1243"/>
      <c r="D42" s="106"/>
      <c r="E42" s="1246" t="s">
        <v>32</v>
      </c>
      <c r="F42" s="1246"/>
      <c r="G42" s="1246"/>
      <c r="H42" s="1247"/>
      <c r="I42" s="107">
        <v>697</v>
      </c>
      <c r="J42" s="108">
        <v>593</v>
      </c>
      <c r="K42" s="108">
        <v>534</v>
      </c>
      <c r="L42" s="108">
        <v>528</v>
      </c>
      <c r="M42" s="109">
        <v>4</v>
      </c>
    </row>
    <row r="43" spans="2:13" ht="27.75" customHeight="1" x14ac:dyDescent="0.15">
      <c r="B43" s="1242"/>
      <c r="C43" s="1243"/>
      <c r="D43" s="106"/>
      <c r="E43" s="1246" t="s">
        <v>33</v>
      </c>
      <c r="F43" s="1246"/>
      <c r="G43" s="1246"/>
      <c r="H43" s="1247"/>
      <c r="I43" s="107">
        <v>12410</v>
      </c>
      <c r="J43" s="108">
        <v>12273</v>
      </c>
      <c r="K43" s="108">
        <v>11962</v>
      </c>
      <c r="L43" s="108">
        <v>11389</v>
      </c>
      <c r="M43" s="109">
        <v>9259</v>
      </c>
    </row>
    <row r="44" spans="2:13" ht="27.75" customHeight="1" x14ac:dyDescent="0.15">
      <c r="B44" s="1242"/>
      <c r="C44" s="1243"/>
      <c r="D44" s="106"/>
      <c r="E44" s="1246" t="s">
        <v>34</v>
      </c>
      <c r="F44" s="1246"/>
      <c r="G44" s="1246"/>
      <c r="H44" s="1247"/>
      <c r="I44" s="107">
        <v>507</v>
      </c>
      <c r="J44" s="108">
        <v>447</v>
      </c>
      <c r="K44" s="108">
        <v>502</v>
      </c>
      <c r="L44" s="108">
        <v>572</v>
      </c>
      <c r="M44" s="109">
        <v>515</v>
      </c>
    </row>
    <row r="45" spans="2:13" ht="27.75" customHeight="1" x14ac:dyDescent="0.15">
      <c r="B45" s="1242"/>
      <c r="C45" s="1243"/>
      <c r="D45" s="106"/>
      <c r="E45" s="1246" t="s">
        <v>35</v>
      </c>
      <c r="F45" s="1246"/>
      <c r="G45" s="1246"/>
      <c r="H45" s="1247"/>
      <c r="I45" s="107">
        <v>2368</v>
      </c>
      <c r="J45" s="108">
        <v>2213</v>
      </c>
      <c r="K45" s="108">
        <v>1969</v>
      </c>
      <c r="L45" s="108">
        <v>1940</v>
      </c>
      <c r="M45" s="109">
        <v>1852</v>
      </c>
    </row>
    <row r="46" spans="2:13" ht="27.75" customHeight="1" x14ac:dyDescent="0.15">
      <c r="B46" s="1242"/>
      <c r="C46" s="1243"/>
      <c r="D46" s="110"/>
      <c r="E46" s="1246" t="s">
        <v>36</v>
      </c>
      <c r="F46" s="1246"/>
      <c r="G46" s="1246"/>
      <c r="H46" s="1247"/>
      <c r="I46" s="107" t="s">
        <v>512</v>
      </c>
      <c r="J46" s="108" t="s">
        <v>512</v>
      </c>
      <c r="K46" s="108" t="s">
        <v>512</v>
      </c>
      <c r="L46" s="108" t="s">
        <v>512</v>
      </c>
      <c r="M46" s="109">
        <v>499</v>
      </c>
    </row>
    <row r="47" spans="2:13" ht="27.75" customHeight="1" x14ac:dyDescent="0.15">
      <c r="B47" s="1242"/>
      <c r="C47" s="1243"/>
      <c r="D47" s="111"/>
      <c r="E47" s="1256" t="s">
        <v>37</v>
      </c>
      <c r="F47" s="1257"/>
      <c r="G47" s="1257"/>
      <c r="H47" s="1258"/>
      <c r="I47" s="107" t="s">
        <v>512</v>
      </c>
      <c r="J47" s="108" t="s">
        <v>512</v>
      </c>
      <c r="K47" s="108" t="s">
        <v>512</v>
      </c>
      <c r="L47" s="108" t="s">
        <v>512</v>
      </c>
      <c r="M47" s="109" t="s">
        <v>512</v>
      </c>
    </row>
    <row r="48" spans="2:13" ht="27.75" customHeight="1" x14ac:dyDescent="0.15">
      <c r="B48" s="1242"/>
      <c r="C48" s="1243"/>
      <c r="D48" s="106"/>
      <c r="E48" s="1246" t="s">
        <v>38</v>
      </c>
      <c r="F48" s="1246"/>
      <c r="G48" s="1246"/>
      <c r="H48" s="1247"/>
      <c r="I48" s="107" t="s">
        <v>512</v>
      </c>
      <c r="J48" s="108" t="s">
        <v>512</v>
      </c>
      <c r="K48" s="108" t="s">
        <v>512</v>
      </c>
      <c r="L48" s="108" t="s">
        <v>512</v>
      </c>
      <c r="M48" s="109" t="s">
        <v>512</v>
      </c>
    </row>
    <row r="49" spans="2:13" ht="27.75" customHeight="1" x14ac:dyDescent="0.15">
      <c r="B49" s="1244"/>
      <c r="C49" s="1245"/>
      <c r="D49" s="106"/>
      <c r="E49" s="1246" t="s">
        <v>39</v>
      </c>
      <c r="F49" s="1246"/>
      <c r="G49" s="1246"/>
      <c r="H49" s="1247"/>
      <c r="I49" s="107" t="s">
        <v>512</v>
      </c>
      <c r="J49" s="108" t="s">
        <v>512</v>
      </c>
      <c r="K49" s="108" t="s">
        <v>512</v>
      </c>
      <c r="L49" s="108" t="s">
        <v>512</v>
      </c>
      <c r="M49" s="109" t="s">
        <v>512</v>
      </c>
    </row>
    <row r="50" spans="2:13" ht="27.75" customHeight="1" x14ac:dyDescent="0.15">
      <c r="B50" s="1240" t="s">
        <v>40</v>
      </c>
      <c r="C50" s="1241"/>
      <c r="D50" s="112"/>
      <c r="E50" s="1246" t="s">
        <v>41</v>
      </c>
      <c r="F50" s="1246"/>
      <c r="G50" s="1246"/>
      <c r="H50" s="1247"/>
      <c r="I50" s="107">
        <v>13915</v>
      </c>
      <c r="J50" s="108">
        <v>14309</v>
      </c>
      <c r="K50" s="108">
        <v>14054</v>
      </c>
      <c r="L50" s="108">
        <v>13988</v>
      </c>
      <c r="M50" s="109">
        <v>14058</v>
      </c>
    </row>
    <row r="51" spans="2:13" ht="27.75" customHeight="1" x14ac:dyDescent="0.15">
      <c r="B51" s="1242"/>
      <c r="C51" s="1243"/>
      <c r="D51" s="106"/>
      <c r="E51" s="1246" t="s">
        <v>42</v>
      </c>
      <c r="F51" s="1246"/>
      <c r="G51" s="1246"/>
      <c r="H51" s="1247"/>
      <c r="I51" s="107">
        <v>473</v>
      </c>
      <c r="J51" s="108">
        <v>382</v>
      </c>
      <c r="K51" s="108">
        <v>305</v>
      </c>
      <c r="L51" s="108">
        <v>259</v>
      </c>
      <c r="M51" s="109">
        <v>228</v>
      </c>
    </row>
    <row r="52" spans="2:13" ht="27.75" customHeight="1" x14ac:dyDescent="0.15">
      <c r="B52" s="1244"/>
      <c r="C52" s="1245"/>
      <c r="D52" s="106"/>
      <c r="E52" s="1246" t="s">
        <v>43</v>
      </c>
      <c r="F52" s="1246"/>
      <c r="G52" s="1246"/>
      <c r="H52" s="1247"/>
      <c r="I52" s="107">
        <v>30539</v>
      </c>
      <c r="J52" s="108">
        <v>30928</v>
      </c>
      <c r="K52" s="108">
        <v>30580</v>
      </c>
      <c r="L52" s="108">
        <v>29407</v>
      </c>
      <c r="M52" s="109">
        <v>27852</v>
      </c>
    </row>
    <row r="53" spans="2:13" ht="27.75" customHeight="1" thickBot="1" x14ac:dyDescent="0.2">
      <c r="B53" s="1248" t="s">
        <v>44</v>
      </c>
      <c r="C53" s="1249"/>
      <c r="D53" s="113"/>
      <c r="E53" s="1250" t="s">
        <v>45</v>
      </c>
      <c r="F53" s="1250"/>
      <c r="G53" s="1250"/>
      <c r="H53" s="1251"/>
      <c r="I53" s="114">
        <v>-5154</v>
      </c>
      <c r="J53" s="115">
        <v>-5129</v>
      </c>
      <c r="K53" s="115">
        <v>-3825</v>
      </c>
      <c r="L53" s="115">
        <v>-4757</v>
      </c>
      <c r="M53" s="116">
        <v>-7085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oWlpSJtqlrWJyUiWmcJzrMCHrbWKPagkpzDKCgxjYVmr9idzQrxi9GI6Z9UWYxcNsUgLvEqaMUf2VGcVvVWqA==" saltValue="s8R6pq+ZpqIbik9WdchN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7303</v>
      </c>
      <c r="G55" s="128">
        <v>7032</v>
      </c>
      <c r="H55" s="129">
        <v>6475</v>
      </c>
    </row>
    <row r="56" spans="2:8" ht="52.5" customHeight="1" x14ac:dyDescent="0.15">
      <c r="B56" s="130"/>
      <c r="C56" s="1269" t="s">
        <v>49</v>
      </c>
      <c r="D56" s="1269"/>
      <c r="E56" s="1270"/>
      <c r="F56" s="131">
        <v>35</v>
      </c>
      <c r="G56" s="131">
        <v>35</v>
      </c>
      <c r="H56" s="132">
        <v>35</v>
      </c>
    </row>
    <row r="57" spans="2:8" ht="53.25" customHeight="1" x14ac:dyDescent="0.15">
      <c r="B57" s="130"/>
      <c r="C57" s="1271" t="s">
        <v>50</v>
      </c>
      <c r="D57" s="1271"/>
      <c r="E57" s="1272"/>
      <c r="F57" s="133">
        <v>9215</v>
      </c>
      <c r="G57" s="133">
        <v>9383</v>
      </c>
      <c r="H57" s="134">
        <v>10432</v>
      </c>
    </row>
    <row r="58" spans="2:8" ht="45.75" customHeight="1" x14ac:dyDescent="0.15">
      <c r="B58" s="135"/>
      <c r="C58" s="1259" t="s">
        <v>597</v>
      </c>
      <c r="D58" s="1260"/>
      <c r="E58" s="1261"/>
      <c r="F58" s="136">
        <v>3288</v>
      </c>
      <c r="G58" s="136">
        <v>3318</v>
      </c>
      <c r="H58" s="137">
        <v>3716</v>
      </c>
    </row>
    <row r="59" spans="2:8" ht="45.75" customHeight="1" x14ac:dyDescent="0.15">
      <c r="B59" s="135"/>
      <c r="C59" s="1259" t="s">
        <v>598</v>
      </c>
      <c r="D59" s="1260"/>
      <c r="E59" s="1261"/>
      <c r="F59" s="136">
        <v>1720</v>
      </c>
      <c r="G59" s="136">
        <v>1719</v>
      </c>
      <c r="H59" s="137">
        <v>1687</v>
      </c>
    </row>
    <row r="60" spans="2:8" ht="45.75" customHeight="1" x14ac:dyDescent="0.15">
      <c r="B60" s="135"/>
      <c r="C60" s="1259" t="s">
        <v>599</v>
      </c>
      <c r="D60" s="1260"/>
      <c r="E60" s="1261"/>
      <c r="F60" s="136">
        <v>1153</v>
      </c>
      <c r="G60" s="136">
        <v>1361</v>
      </c>
      <c r="H60" s="137">
        <v>1605</v>
      </c>
    </row>
    <row r="61" spans="2:8" ht="45.75" customHeight="1" x14ac:dyDescent="0.15">
      <c r="B61" s="135"/>
      <c r="C61" s="1259" t="s">
        <v>600</v>
      </c>
      <c r="D61" s="1260"/>
      <c r="E61" s="1261"/>
      <c r="F61" s="136">
        <v>1428</v>
      </c>
      <c r="G61" s="136">
        <v>1443</v>
      </c>
      <c r="H61" s="137">
        <v>1447</v>
      </c>
    </row>
    <row r="62" spans="2:8" ht="45.75" customHeight="1" thickBot="1" x14ac:dyDescent="0.2">
      <c r="B62" s="138"/>
      <c r="C62" s="1262" t="s">
        <v>601</v>
      </c>
      <c r="D62" s="1263"/>
      <c r="E62" s="1264"/>
      <c r="F62" s="139">
        <v>191</v>
      </c>
      <c r="G62" s="139">
        <v>308</v>
      </c>
      <c r="H62" s="140">
        <v>688</v>
      </c>
    </row>
    <row r="63" spans="2:8" ht="52.5" customHeight="1" thickBot="1" x14ac:dyDescent="0.2">
      <c r="B63" s="141"/>
      <c r="C63" s="1265" t="s">
        <v>51</v>
      </c>
      <c r="D63" s="1265"/>
      <c r="E63" s="1266"/>
      <c r="F63" s="142">
        <v>16552</v>
      </c>
      <c r="G63" s="142">
        <v>16449</v>
      </c>
      <c r="H63" s="143">
        <v>16942</v>
      </c>
    </row>
    <row r="64" spans="2:8" ht="15" customHeight="1" x14ac:dyDescent="0.15"/>
  </sheetData>
  <sheetProtection algorithmName="SHA-512" hashValue="h/D8ECpC7jzIa2aJ2FksmvNoaVKWzPjqHgnrWIopr7RXs3a1jjVF6z5l4u+iHRYzf0ZaH+fIbQJIRnFgKJZKwA==" saltValue="kKA1BNpnLicBvCYW0S7n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615</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611</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24" t="s">
        <v>614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609</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553</v>
      </c>
      <c r="BQ50" s="1283"/>
      <c r="BR50" s="1283"/>
      <c r="BS50" s="1283"/>
      <c r="BT50" s="1283"/>
      <c r="BU50" s="1283"/>
      <c r="BV50" s="1283"/>
      <c r="BW50" s="1283"/>
      <c r="BX50" s="1283" t="s">
        <v>554</v>
      </c>
      <c r="BY50" s="1283"/>
      <c r="BZ50" s="1283"/>
      <c r="CA50" s="1283"/>
      <c r="CB50" s="1283"/>
      <c r="CC50" s="1283"/>
      <c r="CD50" s="1283"/>
      <c r="CE50" s="1283"/>
      <c r="CF50" s="1283" t="s">
        <v>555</v>
      </c>
      <c r="CG50" s="1283"/>
      <c r="CH50" s="1283"/>
      <c r="CI50" s="1283"/>
      <c r="CJ50" s="1283"/>
      <c r="CK50" s="1283"/>
      <c r="CL50" s="1283"/>
      <c r="CM50" s="1283"/>
      <c r="CN50" s="1283" t="s">
        <v>556</v>
      </c>
      <c r="CO50" s="1283"/>
      <c r="CP50" s="1283"/>
      <c r="CQ50" s="1283"/>
      <c r="CR50" s="1283"/>
      <c r="CS50" s="1283"/>
      <c r="CT50" s="1283"/>
      <c r="CU50" s="1283"/>
      <c r="CV50" s="1283" t="s">
        <v>557</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608</v>
      </c>
      <c r="AO51" s="1282"/>
      <c r="AP51" s="1282"/>
      <c r="AQ51" s="1282"/>
      <c r="AR51" s="1282"/>
      <c r="AS51" s="1282"/>
      <c r="AT51" s="1282"/>
      <c r="AU51" s="1282"/>
      <c r="AV51" s="1282"/>
      <c r="AW51" s="1282"/>
      <c r="AX51" s="1282"/>
      <c r="AY51" s="1282"/>
      <c r="AZ51" s="1282"/>
      <c r="BA51" s="1282"/>
      <c r="BB51" s="1282" t="s">
        <v>606</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81">
        <v>43.1</v>
      </c>
      <c r="BQ53" s="1281"/>
      <c r="BR53" s="1281"/>
      <c r="BS53" s="1281"/>
      <c r="BT53" s="1281"/>
      <c r="BU53" s="1281"/>
      <c r="BV53" s="1281"/>
      <c r="BW53" s="1281"/>
      <c r="BX53" s="1281">
        <v>44.3</v>
      </c>
      <c r="BY53" s="1281"/>
      <c r="BZ53" s="1281"/>
      <c r="CA53" s="1281"/>
      <c r="CB53" s="1281"/>
      <c r="CC53" s="1281"/>
      <c r="CD53" s="1281"/>
      <c r="CE53" s="1281"/>
      <c r="CF53" s="1281">
        <v>62.5</v>
      </c>
      <c r="CG53" s="1281"/>
      <c r="CH53" s="1281"/>
      <c r="CI53" s="1281"/>
      <c r="CJ53" s="1281"/>
      <c r="CK53" s="1281"/>
      <c r="CL53" s="1281"/>
      <c r="CM53" s="1281"/>
      <c r="CN53" s="1281">
        <v>61.5</v>
      </c>
      <c r="CO53" s="1281"/>
      <c r="CP53" s="1281"/>
      <c r="CQ53" s="1281"/>
      <c r="CR53" s="1281"/>
      <c r="CS53" s="1281"/>
      <c r="CT53" s="1281"/>
      <c r="CU53" s="1281"/>
      <c r="CV53" s="1281">
        <v>62.6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607</v>
      </c>
      <c r="AO55" s="1283"/>
      <c r="AP55" s="1283"/>
      <c r="AQ55" s="1283"/>
      <c r="AR55" s="1283"/>
      <c r="AS55" s="1283"/>
      <c r="AT55" s="1283"/>
      <c r="AU55" s="1283"/>
      <c r="AV55" s="1283"/>
      <c r="AW55" s="1283"/>
      <c r="AX55" s="1283"/>
      <c r="AY55" s="1283"/>
      <c r="AZ55" s="1283"/>
      <c r="BA55" s="1283"/>
      <c r="BB55" s="1282" t="s">
        <v>606</v>
      </c>
      <c r="BC55" s="1282"/>
      <c r="BD55" s="1282"/>
      <c r="BE55" s="1282"/>
      <c r="BF55" s="1282"/>
      <c r="BG55" s="1282"/>
      <c r="BH55" s="1282"/>
      <c r="BI55" s="1282"/>
      <c r="BJ55" s="1282"/>
      <c r="BK55" s="1282"/>
      <c r="BL55" s="1282"/>
      <c r="BM55" s="1282"/>
      <c r="BN55" s="1282"/>
      <c r="BO55" s="1282"/>
      <c r="BP55" s="1281">
        <v>33.1</v>
      </c>
      <c r="BQ55" s="1281"/>
      <c r="BR55" s="1281"/>
      <c r="BS55" s="1281"/>
      <c r="BT55" s="1281"/>
      <c r="BU55" s="1281"/>
      <c r="BV55" s="1281"/>
      <c r="BW55" s="1281"/>
      <c r="BX55" s="1281">
        <v>31.3</v>
      </c>
      <c r="BY55" s="1281"/>
      <c r="BZ55" s="1281"/>
      <c r="CA55" s="1281"/>
      <c r="CB55" s="1281"/>
      <c r="CC55" s="1281"/>
      <c r="CD55" s="1281"/>
      <c r="CE55" s="1281"/>
      <c r="CF55" s="1281">
        <v>25.3</v>
      </c>
      <c r="CG55" s="1281"/>
      <c r="CH55" s="1281"/>
      <c r="CI55" s="1281"/>
      <c r="CJ55" s="1281"/>
      <c r="CK55" s="1281"/>
      <c r="CL55" s="1281"/>
      <c r="CM55" s="1281"/>
      <c r="CN55" s="1281">
        <v>25.5</v>
      </c>
      <c r="CO55" s="1281"/>
      <c r="CP55" s="1281"/>
      <c r="CQ55" s="1281"/>
      <c r="CR55" s="1281"/>
      <c r="CS55" s="1281"/>
      <c r="CT55" s="1281"/>
      <c r="CU55" s="1281"/>
      <c r="CV55" s="1281">
        <v>37.299999999999997</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613</v>
      </c>
      <c r="BC57" s="1282"/>
      <c r="BD57" s="1282"/>
      <c r="BE57" s="1282"/>
      <c r="BF57" s="1282"/>
      <c r="BG57" s="1282"/>
      <c r="BH57" s="1282"/>
      <c r="BI57" s="1282"/>
      <c r="BJ57" s="1282"/>
      <c r="BK57" s="1282"/>
      <c r="BL57" s="1282"/>
      <c r="BM57" s="1282"/>
      <c r="BN57" s="1282"/>
      <c r="BO57" s="1282"/>
      <c r="BP57" s="1281">
        <v>57.2</v>
      </c>
      <c r="BQ57" s="1281"/>
      <c r="BR57" s="1281"/>
      <c r="BS57" s="1281"/>
      <c r="BT57" s="1281"/>
      <c r="BU57" s="1281"/>
      <c r="BV57" s="1281"/>
      <c r="BW57" s="1281"/>
      <c r="BX57" s="1281">
        <v>58.5</v>
      </c>
      <c r="BY57" s="1281"/>
      <c r="BZ57" s="1281"/>
      <c r="CA57" s="1281"/>
      <c r="CB57" s="1281"/>
      <c r="CC57" s="1281"/>
      <c r="CD57" s="1281"/>
      <c r="CE57" s="1281"/>
      <c r="CF57" s="1281">
        <v>59.8</v>
      </c>
      <c r="CG57" s="1281"/>
      <c r="CH57" s="1281"/>
      <c r="CI57" s="1281"/>
      <c r="CJ57" s="1281"/>
      <c r="CK57" s="1281"/>
      <c r="CL57" s="1281"/>
      <c r="CM57" s="1281"/>
      <c r="CN57" s="1281">
        <v>61.1</v>
      </c>
      <c r="CO57" s="1281"/>
      <c r="CP57" s="1281"/>
      <c r="CQ57" s="1281"/>
      <c r="CR57" s="1281"/>
      <c r="CS57" s="1281"/>
      <c r="CT57" s="1281"/>
      <c r="CU57" s="1281"/>
      <c r="CV57" s="1281">
        <v>61.8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612</v>
      </c>
    </row>
    <row r="64" spans="1:109" ht="13.5" x14ac:dyDescent="0.15">
      <c r="B64" s="1274"/>
      <c r="G64" s="1311"/>
      <c r="I64" s="1313"/>
      <c r="J64" s="1313"/>
      <c r="K64" s="1313"/>
      <c r="L64" s="1313"/>
      <c r="M64" s="1313"/>
      <c r="N64" s="1312"/>
      <c r="AM64" s="1311"/>
      <c r="AN64" s="1311" t="s">
        <v>611</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609</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553</v>
      </c>
      <c r="BQ72" s="1283"/>
      <c r="BR72" s="1283"/>
      <c r="BS72" s="1283"/>
      <c r="BT72" s="1283"/>
      <c r="BU72" s="1283"/>
      <c r="BV72" s="1283"/>
      <c r="BW72" s="1283"/>
      <c r="BX72" s="1283" t="s">
        <v>554</v>
      </c>
      <c r="BY72" s="1283"/>
      <c r="BZ72" s="1283"/>
      <c r="CA72" s="1283"/>
      <c r="CB72" s="1283"/>
      <c r="CC72" s="1283"/>
      <c r="CD72" s="1283"/>
      <c r="CE72" s="1283"/>
      <c r="CF72" s="1283" t="s">
        <v>555</v>
      </c>
      <c r="CG72" s="1283"/>
      <c r="CH72" s="1283"/>
      <c r="CI72" s="1283"/>
      <c r="CJ72" s="1283"/>
      <c r="CK72" s="1283"/>
      <c r="CL72" s="1283"/>
      <c r="CM72" s="1283"/>
      <c r="CN72" s="1283" t="s">
        <v>556</v>
      </c>
      <c r="CO72" s="1283"/>
      <c r="CP72" s="1283"/>
      <c r="CQ72" s="1283"/>
      <c r="CR72" s="1283"/>
      <c r="CS72" s="1283"/>
      <c r="CT72" s="1283"/>
      <c r="CU72" s="1283"/>
      <c r="CV72" s="1283" t="s">
        <v>557</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608</v>
      </c>
      <c r="AO73" s="1282"/>
      <c r="AP73" s="1282"/>
      <c r="AQ73" s="1282"/>
      <c r="AR73" s="1282"/>
      <c r="AS73" s="1282"/>
      <c r="AT73" s="1282"/>
      <c r="AU73" s="1282"/>
      <c r="AV73" s="1282"/>
      <c r="AW73" s="1282"/>
      <c r="AX73" s="1282"/>
      <c r="AY73" s="1282"/>
      <c r="AZ73" s="1282"/>
      <c r="BA73" s="1282"/>
      <c r="BB73" s="1282" t="s">
        <v>606</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1">
        <v>12.9</v>
      </c>
      <c r="BQ75" s="1281"/>
      <c r="BR75" s="1281"/>
      <c r="BS75" s="1281"/>
      <c r="BT75" s="1281"/>
      <c r="BU75" s="1281"/>
      <c r="BV75" s="1281"/>
      <c r="BW75" s="1281"/>
      <c r="BX75" s="1281">
        <v>12.5</v>
      </c>
      <c r="BY75" s="1281"/>
      <c r="BZ75" s="1281"/>
      <c r="CA75" s="1281"/>
      <c r="CB75" s="1281"/>
      <c r="CC75" s="1281"/>
      <c r="CD75" s="1281"/>
      <c r="CE75" s="1281"/>
      <c r="CF75" s="1281">
        <v>13.1</v>
      </c>
      <c r="CG75" s="1281"/>
      <c r="CH75" s="1281"/>
      <c r="CI75" s="1281"/>
      <c r="CJ75" s="1281"/>
      <c r="CK75" s="1281"/>
      <c r="CL75" s="1281"/>
      <c r="CM75" s="1281"/>
      <c r="CN75" s="1281">
        <v>13.7</v>
      </c>
      <c r="CO75" s="1281"/>
      <c r="CP75" s="1281"/>
      <c r="CQ75" s="1281"/>
      <c r="CR75" s="1281"/>
      <c r="CS75" s="1281"/>
      <c r="CT75" s="1281"/>
      <c r="CU75" s="1281"/>
      <c r="CV75" s="1281">
        <v>13.2</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607</v>
      </c>
      <c r="AO77" s="1283"/>
      <c r="AP77" s="1283"/>
      <c r="AQ77" s="1283"/>
      <c r="AR77" s="1283"/>
      <c r="AS77" s="1283"/>
      <c r="AT77" s="1283"/>
      <c r="AU77" s="1283"/>
      <c r="AV77" s="1283"/>
      <c r="AW77" s="1283"/>
      <c r="AX77" s="1283"/>
      <c r="AY77" s="1283"/>
      <c r="AZ77" s="1283"/>
      <c r="BA77" s="1283"/>
      <c r="BB77" s="1282" t="s">
        <v>606</v>
      </c>
      <c r="BC77" s="1282"/>
      <c r="BD77" s="1282"/>
      <c r="BE77" s="1282"/>
      <c r="BF77" s="1282"/>
      <c r="BG77" s="1282"/>
      <c r="BH77" s="1282"/>
      <c r="BI77" s="1282"/>
      <c r="BJ77" s="1282"/>
      <c r="BK77" s="1282"/>
      <c r="BL77" s="1282"/>
      <c r="BM77" s="1282"/>
      <c r="BN77" s="1282"/>
      <c r="BO77" s="1282"/>
      <c r="BP77" s="1281">
        <v>33.1</v>
      </c>
      <c r="BQ77" s="1281"/>
      <c r="BR77" s="1281"/>
      <c r="BS77" s="1281"/>
      <c r="BT77" s="1281"/>
      <c r="BU77" s="1281"/>
      <c r="BV77" s="1281"/>
      <c r="BW77" s="1281"/>
      <c r="BX77" s="1281">
        <v>31.3</v>
      </c>
      <c r="BY77" s="1281"/>
      <c r="BZ77" s="1281"/>
      <c r="CA77" s="1281"/>
      <c r="CB77" s="1281"/>
      <c r="CC77" s="1281"/>
      <c r="CD77" s="1281"/>
      <c r="CE77" s="1281"/>
      <c r="CF77" s="1281">
        <v>25.3</v>
      </c>
      <c r="CG77" s="1281"/>
      <c r="CH77" s="1281"/>
      <c r="CI77" s="1281"/>
      <c r="CJ77" s="1281"/>
      <c r="CK77" s="1281"/>
      <c r="CL77" s="1281"/>
      <c r="CM77" s="1281"/>
      <c r="CN77" s="1281">
        <v>25.5</v>
      </c>
      <c r="CO77" s="1281"/>
      <c r="CP77" s="1281"/>
      <c r="CQ77" s="1281"/>
      <c r="CR77" s="1281"/>
      <c r="CS77" s="1281"/>
      <c r="CT77" s="1281"/>
      <c r="CU77" s="1281"/>
      <c r="CV77" s="1281">
        <v>37.299999999999997</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605</v>
      </c>
      <c r="BC79" s="1282"/>
      <c r="BD79" s="1282"/>
      <c r="BE79" s="1282"/>
      <c r="BF79" s="1282"/>
      <c r="BG79" s="1282"/>
      <c r="BH79" s="1282"/>
      <c r="BI79" s="1282"/>
      <c r="BJ79" s="1282"/>
      <c r="BK79" s="1282"/>
      <c r="BL79" s="1282"/>
      <c r="BM79" s="1282"/>
      <c r="BN79" s="1282"/>
      <c r="BO79" s="1282"/>
      <c r="BP79" s="1281">
        <v>7.5</v>
      </c>
      <c r="BQ79" s="1281"/>
      <c r="BR79" s="1281"/>
      <c r="BS79" s="1281"/>
      <c r="BT79" s="1281"/>
      <c r="BU79" s="1281"/>
      <c r="BV79" s="1281"/>
      <c r="BW79" s="1281"/>
      <c r="BX79" s="1281">
        <v>7.2</v>
      </c>
      <c r="BY79" s="1281"/>
      <c r="BZ79" s="1281"/>
      <c r="CA79" s="1281"/>
      <c r="CB79" s="1281"/>
      <c r="CC79" s="1281"/>
      <c r="CD79" s="1281"/>
      <c r="CE79" s="1281"/>
      <c r="CF79" s="1281">
        <v>6.9</v>
      </c>
      <c r="CG79" s="1281"/>
      <c r="CH79" s="1281"/>
      <c r="CI79" s="1281"/>
      <c r="CJ79" s="1281"/>
      <c r="CK79" s="1281"/>
      <c r="CL79" s="1281"/>
      <c r="CM79" s="1281"/>
      <c r="CN79" s="1281">
        <v>6.6</v>
      </c>
      <c r="CO79" s="1281"/>
      <c r="CP79" s="1281"/>
      <c r="CQ79" s="1281"/>
      <c r="CR79" s="1281"/>
      <c r="CS79" s="1281"/>
      <c r="CT79" s="1281"/>
      <c r="CU79" s="1281"/>
      <c r="CV79" s="1281">
        <v>8.6</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ZHoA7rgQvLGU4dpuOnfyzZNfNOAIMK8e6ISnyRs1Z8mUXWPC4yQXaQvM377ArbZrFPKbL51wXOnV00jxx9twA==" saltValue="dq41nnZplYONJ+U2ERqL/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gDe9KVziI90VWcssVZJ0mM6WEvM+TV8YNXEWA25vEn6KRgV7pF6W8kNF+YYE1iy+UHeIr+w43lMW8LJerndcdQ==" saltValue="UqpN5q2Wunse3BDMh9us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l5+mhduNBawFMhxg+PJFSPxQaoPn3Lt8F31OZf3/oiw/yW9GeHpsyLu19Sw4bc6PjZ72IgXfWZZwH9evgXBzLQ==" saltValue="7d7kaUDQ1SPOtP9QTe6Y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36883</v>
      </c>
      <c r="E3" s="162"/>
      <c r="F3" s="163">
        <v>57295</v>
      </c>
      <c r="G3" s="164"/>
      <c r="H3" s="165"/>
    </row>
    <row r="4" spans="1:8" x14ac:dyDescent="0.15">
      <c r="A4" s="166"/>
      <c r="B4" s="167"/>
      <c r="C4" s="168"/>
      <c r="D4" s="169">
        <v>28465</v>
      </c>
      <c r="E4" s="170"/>
      <c r="F4" s="171">
        <v>32771</v>
      </c>
      <c r="G4" s="172"/>
      <c r="H4" s="173"/>
    </row>
    <row r="5" spans="1:8" x14ac:dyDescent="0.15">
      <c r="A5" s="154" t="s">
        <v>545</v>
      </c>
      <c r="B5" s="159"/>
      <c r="C5" s="160"/>
      <c r="D5" s="161">
        <v>77550</v>
      </c>
      <c r="E5" s="162"/>
      <c r="F5" s="163">
        <v>54110</v>
      </c>
      <c r="G5" s="164"/>
      <c r="H5" s="165"/>
    </row>
    <row r="6" spans="1:8" x14ac:dyDescent="0.15">
      <c r="A6" s="166"/>
      <c r="B6" s="167"/>
      <c r="C6" s="168"/>
      <c r="D6" s="169">
        <v>63944</v>
      </c>
      <c r="E6" s="170"/>
      <c r="F6" s="171">
        <v>30620</v>
      </c>
      <c r="G6" s="172"/>
      <c r="H6" s="173"/>
    </row>
    <row r="7" spans="1:8" x14ac:dyDescent="0.15">
      <c r="A7" s="154" t="s">
        <v>546</v>
      </c>
      <c r="B7" s="159"/>
      <c r="C7" s="160"/>
      <c r="D7" s="161">
        <v>103140</v>
      </c>
      <c r="E7" s="162"/>
      <c r="F7" s="163">
        <v>54684</v>
      </c>
      <c r="G7" s="164"/>
      <c r="H7" s="165"/>
    </row>
    <row r="8" spans="1:8" x14ac:dyDescent="0.15">
      <c r="A8" s="166"/>
      <c r="B8" s="167"/>
      <c r="C8" s="168"/>
      <c r="D8" s="169">
        <v>73623</v>
      </c>
      <c r="E8" s="170"/>
      <c r="F8" s="171">
        <v>32829</v>
      </c>
      <c r="G8" s="172"/>
      <c r="H8" s="173"/>
    </row>
    <row r="9" spans="1:8" x14ac:dyDescent="0.15">
      <c r="A9" s="154" t="s">
        <v>547</v>
      </c>
      <c r="B9" s="159"/>
      <c r="C9" s="160"/>
      <c r="D9" s="161">
        <v>38095</v>
      </c>
      <c r="E9" s="162"/>
      <c r="F9" s="163">
        <v>62383</v>
      </c>
      <c r="G9" s="164"/>
      <c r="H9" s="165"/>
    </row>
    <row r="10" spans="1:8" x14ac:dyDescent="0.15">
      <c r="A10" s="166"/>
      <c r="B10" s="167"/>
      <c r="C10" s="168"/>
      <c r="D10" s="169">
        <v>31563</v>
      </c>
      <c r="E10" s="170"/>
      <c r="F10" s="171">
        <v>35325</v>
      </c>
      <c r="G10" s="172"/>
      <c r="H10" s="173"/>
    </row>
    <row r="11" spans="1:8" x14ac:dyDescent="0.15">
      <c r="A11" s="154" t="s">
        <v>548</v>
      </c>
      <c r="B11" s="159"/>
      <c r="C11" s="160"/>
      <c r="D11" s="161">
        <v>53675</v>
      </c>
      <c r="E11" s="162"/>
      <c r="F11" s="163">
        <v>76347</v>
      </c>
      <c r="G11" s="164"/>
      <c r="H11" s="165"/>
    </row>
    <row r="12" spans="1:8" x14ac:dyDescent="0.15">
      <c r="A12" s="166"/>
      <c r="B12" s="167"/>
      <c r="C12" s="174"/>
      <c r="D12" s="169">
        <v>36910</v>
      </c>
      <c r="E12" s="170"/>
      <c r="F12" s="171">
        <v>41762</v>
      </c>
      <c r="G12" s="172"/>
      <c r="H12" s="173"/>
    </row>
    <row r="13" spans="1:8" x14ac:dyDescent="0.15">
      <c r="A13" s="154"/>
      <c r="B13" s="159"/>
      <c r="C13" s="175"/>
      <c r="D13" s="176">
        <v>61869</v>
      </c>
      <c r="E13" s="177"/>
      <c r="F13" s="178">
        <v>60964</v>
      </c>
      <c r="G13" s="179"/>
      <c r="H13" s="165"/>
    </row>
    <row r="14" spans="1:8" x14ac:dyDescent="0.15">
      <c r="A14" s="166"/>
      <c r="B14" s="167"/>
      <c r="C14" s="168"/>
      <c r="D14" s="169">
        <v>46901</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4.46</v>
      </c>
      <c r="C19" s="180">
        <f>ROUND(VALUE(SUBSTITUTE(実質収支比率等に係る経年分析!G$48,"▲","-")),2)</f>
        <v>4.82</v>
      </c>
      <c r="D19" s="180">
        <f>ROUND(VALUE(SUBSTITUTE(実質収支比率等に係る経年分析!H$48,"▲","-")),2)</f>
        <v>5.8</v>
      </c>
      <c r="E19" s="180">
        <f>ROUND(VALUE(SUBSTITUTE(実質収支比率等に係る経年分析!I$48,"▲","-")),2)</f>
        <v>6.43</v>
      </c>
      <c r="F19" s="180">
        <f>ROUND(VALUE(SUBSTITUTE(実質収支比率等に係る経年分析!J$48,"▲","-")),2)</f>
        <v>5.64</v>
      </c>
    </row>
    <row r="20" spans="1:11" x14ac:dyDescent="0.15">
      <c r="A20" s="180" t="s">
        <v>55</v>
      </c>
      <c r="B20" s="180">
        <f>ROUND(VALUE(SUBSTITUTE(実質収支比率等に係る経年分析!F$47,"▲","-")),2)</f>
        <v>48.43</v>
      </c>
      <c r="C20" s="180">
        <f>ROUND(VALUE(SUBSTITUTE(実質収支比率等に係る経年分析!G$47,"▲","-")),2)</f>
        <v>48.81</v>
      </c>
      <c r="D20" s="180">
        <f>ROUND(VALUE(SUBSTITUTE(実質収支比率等に係る経年分析!H$47,"▲","-")),2)</f>
        <v>48.54</v>
      </c>
      <c r="E20" s="180">
        <f>ROUND(VALUE(SUBSTITUTE(実質収支比率等に係る経年分析!I$47,"▲","-")),2)</f>
        <v>46.65</v>
      </c>
      <c r="F20" s="180">
        <f>ROUND(VALUE(SUBSTITUTE(実質収支比率等に係る経年分析!J$47,"▲","-")),2)</f>
        <v>41.77</v>
      </c>
    </row>
    <row r="21" spans="1:11" x14ac:dyDescent="0.15">
      <c r="A21" s="180" t="s">
        <v>56</v>
      </c>
      <c r="B21" s="180">
        <f>IF(ISNUMBER(VALUE(SUBSTITUTE(実質収支比率等に係る経年分析!F$49,"▲","-"))),ROUND(VALUE(SUBSTITUTE(実質収支比率等に係る経年分析!F$49,"▲","-")),2),NA())</f>
        <v>1.94</v>
      </c>
      <c r="C21" s="180">
        <f>IF(ISNUMBER(VALUE(SUBSTITUTE(実質収支比率等に係る経年分析!G$49,"▲","-"))),ROUND(VALUE(SUBSTITUTE(実質収支比率等に係る経年分析!G$49,"▲","-")),2),NA())</f>
        <v>-0.64</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-1.1599999999999999</v>
      </c>
      <c r="F21" s="180">
        <f>IF(ISNUMBER(VALUE(SUBSTITUTE(実質収支比率等に係る経年分析!J$49,"▲","-"))),ROUND(VALUE(SUBSTITUTE(実質収支比率等に係る経年分析!J$49,"▲","-")),2),NA())</f>
        <v>-4.21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2.3199999999999998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共通商品券発行事業特別会計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建設残土処分場事業特別会計</v>
      </c>
      <c r="B33" s="181">
        <f>IF(ROUND(VALUE(SUBSTITUTE(連結実質赤字比率に係る赤字・黒字の構成分析!F$37,"▲", "-")), 2) &lt; 0, ABS(ROUND(VALUE(SUBSTITUTE(連結実質赤字比率に係る赤字・黒字の構成分析!F$37,"▲", "-")), 2)), NA())</f>
        <v>0.09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4.3899999999999997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3358</v>
      </c>
      <c r="E42" s="182"/>
      <c r="F42" s="182"/>
      <c r="G42" s="182">
        <f>'実質公債費比率（分子）の構造'!L$52</f>
        <v>3179</v>
      </c>
      <c r="H42" s="182"/>
      <c r="I42" s="182"/>
      <c r="J42" s="182">
        <f>'実質公債費比率（分子）の構造'!M$52</f>
        <v>3245</v>
      </c>
      <c r="K42" s="182"/>
      <c r="L42" s="182"/>
      <c r="M42" s="182">
        <f>'実質公債費比率（分子）の構造'!N$52</f>
        <v>3316</v>
      </c>
      <c r="N42" s="182"/>
      <c r="O42" s="182"/>
      <c r="P42" s="182">
        <f>'実質公債費比率（分子）の構造'!O$52</f>
        <v>3306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7</v>
      </c>
      <c r="I44" s="182"/>
      <c r="J44" s="182"/>
      <c r="K44" s="182">
        <f>'実質公債費比率（分子）の構造'!N$50</f>
        <v>7</v>
      </c>
      <c r="L44" s="182"/>
      <c r="M44" s="182"/>
      <c r="N44" s="182">
        <f>'実質公債費比率（分子）の構造'!O$50</f>
        <v>3</v>
      </c>
      <c r="O44" s="182"/>
      <c r="P44" s="182"/>
    </row>
    <row r="45" spans="1:16" x14ac:dyDescent="0.15">
      <c r="A45" s="182" t="s">
        <v>66</v>
      </c>
      <c r="B45" s="182">
        <f>'実質公債費比率（分子）の構造'!K$49</f>
        <v>250</v>
      </c>
      <c r="C45" s="182"/>
      <c r="D45" s="182"/>
      <c r="E45" s="182">
        <f>'実質公債費比率（分子）の構造'!L$49</f>
        <v>78</v>
      </c>
      <c r="F45" s="182"/>
      <c r="G45" s="182"/>
      <c r="H45" s="182">
        <f>'実質公債費比率（分子）の構造'!M$49</f>
        <v>79</v>
      </c>
      <c r="I45" s="182"/>
      <c r="J45" s="182"/>
      <c r="K45" s="182">
        <f>'実質公債費比率（分子）の構造'!N$49</f>
        <v>71</v>
      </c>
      <c r="L45" s="182"/>
      <c r="M45" s="182"/>
      <c r="N45" s="182">
        <f>'実質公債費比率（分子）の構造'!O$49</f>
        <v>72</v>
      </c>
      <c r="O45" s="182"/>
      <c r="P45" s="182"/>
    </row>
    <row r="46" spans="1:16" x14ac:dyDescent="0.15">
      <c r="A46" s="182" t="s">
        <v>67</v>
      </c>
      <c r="B46" s="182">
        <f>'実質公債費比率（分子）の構造'!K$48</f>
        <v>1543</v>
      </c>
      <c r="C46" s="182"/>
      <c r="D46" s="182"/>
      <c r="E46" s="182">
        <f>'実質公債費比率（分子）の構造'!L$48</f>
        <v>1438</v>
      </c>
      <c r="F46" s="182"/>
      <c r="G46" s="182"/>
      <c r="H46" s="182">
        <f>'実質公債費比率（分子）の構造'!M$48</f>
        <v>1431</v>
      </c>
      <c r="I46" s="182"/>
      <c r="J46" s="182"/>
      <c r="K46" s="182">
        <f>'実質公債費比率（分子）の構造'!N$48</f>
        <v>1400</v>
      </c>
      <c r="L46" s="182"/>
      <c r="M46" s="182"/>
      <c r="N46" s="182">
        <f>'実質公債費比率（分子）の構造'!O$48</f>
        <v>1014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3148</v>
      </c>
      <c r="C49" s="182"/>
      <c r="D49" s="182"/>
      <c r="E49" s="182">
        <f>'実質公債費比率（分子）の構造'!L$45</f>
        <v>3169</v>
      </c>
      <c r="F49" s="182"/>
      <c r="G49" s="182"/>
      <c r="H49" s="182">
        <f>'実質公債費比率（分子）の構造'!M$45</f>
        <v>3387</v>
      </c>
      <c r="I49" s="182"/>
      <c r="J49" s="182"/>
      <c r="K49" s="182">
        <f>'実質公債費比率（分子）の構造'!N$45</f>
        <v>3574</v>
      </c>
      <c r="L49" s="182"/>
      <c r="M49" s="182"/>
      <c r="N49" s="182">
        <f>'実質公債費比率（分子）の構造'!O$45</f>
        <v>3566</v>
      </c>
      <c r="O49" s="182"/>
      <c r="P49" s="182"/>
    </row>
    <row r="50" spans="1:16" x14ac:dyDescent="0.15">
      <c r="A50" s="182" t="s">
        <v>71</v>
      </c>
      <c r="B50" s="182" t="e">
        <f>NA()</f>
        <v>#N/A</v>
      </c>
      <c r="C50" s="182">
        <f>IF(ISNUMBER('実質公債費比率（分子）の構造'!K$53),'実質公債費比率（分子）の構造'!K$53,NA())</f>
        <v>1589</v>
      </c>
      <c r="D50" s="182" t="e">
        <f>NA()</f>
        <v>#N/A</v>
      </c>
      <c r="E50" s="182" t="e">
        <f>NA()</f>
        <v>#N/A</v>
      </c>
      <c r="F50" s="182">
        <f>IF(ISNUMBER('実質公債費比率（分子）の構造'!L$53),'実質公債費比率（分子）の構造'!L$53,NA())</f>
        <v>1512</v>
      </c>
      <c r="G50" s="182" t="e">
        <f>NA()</f>
        <v>#N/A</v>
      </c>
      <c r="H50" s="182" t="e">
        <f>NA()</f>
        <v>#N/A</v>
      </c>
      <c r="I50" s="182">
        <f>IF(ISNUMBER('実質公債費比率（分子）の構造'!M$53),'実質公債費比率（分子）の構造'!M$53,NA())</f>
        <v>1659</v>
      </c>
      <c r="J50" s="182" t="e">
        <f>NA()</f>
        <v>#N/A</v>
      </c>
      <c r="K50" s="182" t="e">
        <f>NA()</f>
        <v>#N/A</v>
      </c>
      <c r="L50" s="182">
        <f>IF(ISNUMBER('実質公債費比率（分子）の構造'!N$53),'実質公債費比率（分子）の構造'!N$53,NA())</f>
        <v>1736</v>
      </c>
      <c r="M50" s="182" t="e">
        <f>NA()</f>
        <v>#N/A</v>
      </c>
      <c r="N50" s="182" t="e">
        <f>NA()</f>
        <v>#N/A</v>
      </c>
      <c r="O50" s="182">
        <f>IF(ISNUMBER('実質公債費比率（分子）の構造'!O$53),'実質公債費比率（分子）の構造'!O$53,NA())</f>
        <v>1349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30539</v>
      </c>
      <c r="E56" s="181"/>
      <c r="F56" s="181"/>
      <c r="G56" s="181">
        <f>'将来負担比率（分子）の構造'!J$52</f>
        <v>30928</v>
      </c>
      <c r="H56" s="181"/>
      <c r="I56" s="181"/>
      <c r="J56" s="181">
        <f>'将来負担比率（分子）の構造'!K$52</f>
        <v>30580</v>
      </c>
      <c r="K56" s="181"/>
      <c r="L56" s="181"/>
      <c r="M56" s="181">
        <f>'将来負担比率（分子）の構造'!L$52</f>
        <v>29407</v>
      </c>
      <c r="N56" s="181"/>
      <c r="O56" s="181"/>
      <c r="P56" s="181">
        <f>'将来負担比率（分子）の構造'!M$52</f>
        <v>27852</v>
      </c>
    </row>
    <row r="57" spans="1:16" x14ac:dyDescent="0.15">
      <c r="A57" s="181" t="s">
        <v>42</v>
      </c>
      <c r="B57" s="181"/>
      <c r="C57" s="181"/>
      <c r="D57" s="181">
        <f>'将来負担比率（分子）の構造'!I$51</f>
        <v>473</v>
      </c>
      <c r="E57" s="181"/>
      <c r="F57" s="181"/>
      <c r="G57" s="181">
        <f>'将来負担比率（分子）の構造'!J$51</f>
        <v>382</v>
      </c>
      <c r="H57" s="181"/>
      <c r="I57" s="181"/>
      <c r="J57" s="181">
        <f>'将来負担比率（分子）の構造'!K$51</f>
        <v>305</v>
      </c>
      <c r="K57" s="181"/>
      <c r="L57" s="181"/>
      <c r="M57" s="181">
        <f>'将来負担比率（分子）の構造'!L$51</f>
        <v>259</v>
      </c>
      <c r="N57" s="181"/>
      <c r="O57" s="181"/>
      <c r="P57" s="181">
        <f>'将来負担比率（分子）の構造'!M$51</f>
        <v>228</v>
      </c>
    </row>
    <row r="58" spans="1:16" x14ac:dyDescent="0.15">
      <c r="A58" s="181" t="s">
        <v>41</v>
      </c>
      <c r="B58" s="181"/>
      <c r="C58" s="181"/>
      <c r="D58" s="181">
        <f>'将来負担比率（分子）の構造'!I$50</f>
        <v>13915</v>
      </c>
      <c r="E58" s="181"/>
      <c r="F58" s="181"/>
      <c r="G58" s="181">
        <f>'将来負担比率（分子）の構造'!J$50</f>
        <v>14309</v>
      </c>
      <c r="H58" s="181"/>
      <c r="I58" s="181"/>
      <c r="J58" s="181">
        <f>'将来負担比率（分子）の構造'!K$50</f>
        <v>14054</v>
      </c>
      <c r="K58" s="181"/>
      <c r="L58" s="181"/>
      <c r="M58" s="181">
        <f>'将来負担比率（分子）の構造'!L$50</f>
        <v>13988</v>
      </c>
      <c r="N58" s="181"/>
      <c r="O58" s="181"/>
      <c r="P58" s="181">
        <f>'将来負担比率（分子）の構造'!M$50</f>
        <v>14058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499</v>
      </c>
      <c r="O61" s="181"/>
      <c r="P61" s="181"/>
    </row>
    <row r="62" spans="1:16" x14ac:dyDescent="0.15">
      <c r="A62" s="181" t="s">
        <v>35</v>
      </c>
      <c r="B62" s="181">
        <f>'将来負担比率（分子）の構造'!I$45</f>
        <v>2368</v>
      </c>
      <c r="C62" s="181"/>
      <c r="D62" s="181"/>
      <c r="E62" s="181">
        <f>'将来負担比率（分子）の構造'!J$45</f>
        <v>2213</v>
      </c>
      <c r="F62" s="181"/>
      <c r="G62" s="181"/>
      <c r="H62" s="181">
        <f>'将来負担比率（分子）の構造'!K$45</f>
        <v>1969</v>
      </c>
      <c r="I62" s="181"/>
      <c r="J62" s="181"/>
      <c r="K62" s="181">
        <f>'将来負担比率（分子）の構造'!L$45</f>
        <v>1940</v>
      </c>
      <c r="L62" s="181"/>
      <c r="M62" s="181"/>
      <c r="N62" s="181">
        <f>'将来負担比率（分子）の構造'!M$45</f>
        <v>1852</v>
      </c>
      <c r="O62" s="181"/>
      <c r="P62" s="181"/>
    </row>
    <row r="63" spans="1:16" x14ac:dyDescent="0.15">
      <c r="A63" s="181" t="s">
        <v>34</v>
      </c>
      <c r="B63" s="181">
        <f>'将来負担比率（分子）の構造'!I$44</f>
        <v>507</v>
      </c>
      <c r="C63" s="181"/>
      <c r="D63" s="181"/>
      <c r="E63" s="181">
        <f>'将来負担比率（分子）の構造'!J$44</f>
        <v>447</v>
      </c>
      <c r="F63" s="181"/>
      <c r="G63" s="181"/>
      <c r="H63" s="181">
        <f>'将来負担比率（分子）の構造'!K$44</f>
        <v>502</v>
      </c>
      <c r="I63" s="181"/>
      <c r="J63" s="181"/>
      <c r="K63" s="181">
        <f>'将来負担比率（分子）の構造'!L$44</f>
        <v>572</v>
      </c>
      <c r="L63" s="181"/>
      <c r="M63" s="181"/>
      <c r="N63" s="181">
        <f>'将来負担比率（分子）の構造'!M$44</f>
        <v>515</v>
      </c>
      <c r="O63" s="181"/>
      <c r="P63" s="181"/>
    </row>
    <row r="64" spans="1:16" x14ac:dyDescent="0.15">
      <c r="A64" s="181" t="s">
        <v>33</v>
      </c>
      <c r="B64" s="181">
        <f>'将来負担比率（分子）の構造'!I$43</f>
        <v>12410</v>
      </c>
      <c r="C64" s="181"/>
      <c r="D64" s="181"/>
      <c r="E64" s="181">
        <f>'将来負担比率（分子）の構造'!J$43</f>
        <v>12273</v>
      </c>
      <c r="F64" s="181"/>
      <c r="G64" s="181"/>
      <c r="H64" s="181">
        <f>'将来負担比率（分子）の構造'!K$43</f>
        <v>11962</v>
      </c>
      <c r="I64" s="181"/>
      <c r="J64" s="181"/>
      <c r="K64" s="181">
        <f>'将来負担比率（分子）の構造'!L$43</f>
        <v>11389</v>
      </c>
      <c r="L64" s="181"/>
      <c r="M64" s="181"/>
      <c r="N64" s="181">
        <f>'将来負担比率（分子）の構造'!M$43</f>
        <v>9259</v>
      </c>
      <c r="O64" s="181"/>
      <c r="P64" s="181"/>
    </row>
    <row r="65" spans="1:16" x14ac:dyDescent="0.15">
      <c r="A65" s="181" t="s">
        <v>32</v>
      </c>
      <c r="B65" s="181">
        <f>'将来負担比率（分子）の構造'!I$42</f>
        <v>697</v>
      </c>
      <c r="C65" s="181"/>
      <c r="D65" s="181"/>
      <c r="E65" s="181">
        <f>'将来負担比率（分子）の構造'!J$42</f>
        <v>593</v>
      </c>
      <c r="F65" s="181"/>
      <c r="G65" s="181"/>
      <c r="H65" s="181">
        <f>'将来負担比率（分子）の構造'!K$42</f>
        <v>534</v>
      </c>
      <c r="I65" s="181"/>
      <c r="J65" s="181"/>
      <c r="K65" s="181">
        <f>'将来負担比率（分子）の構造'!L$42</f>
        <v>528</v>
      </c>
      <c r="L65" s="181"/>
      <c r="M65" s="181"/>
      <c r="N65" s="181">
        <f>'将来負担比率（分子）の構造'!M$42</f>
        <v>4</v>
      </c>
      <c r="O65" s="181"/>
      <c r="P65" s="181"/>
    </row>
    <row r="66" spans="1:16" x14ac:dyDescent="0.15">
      <c r="A66" s="181" t="s">
        <v>31</v>
      </c>
      <c r="B66" s="181">
        <f>'将来負担比率（分子）の構造'!I$41</f>
        <v>23789</v>
      </c>
      <c r="C66" s="181"/>
      <c r="D66" s="181"/>
      <c r="E66" s="181">
        <f>'将来負担比率（分子）の構造'!J$41</f>
        <v>24965</v>
      </c>
      <c r="F66" s="181"/>
      <c r="G66" s="181"/>
      <c r="H66" s="181">
        <f>'将来負担比率（分子）の構造'!K$41</f>
        <v>26148</v>
      </c>
      <c r="I66" s="181"/>
      <c r="J66" s="181"/>
      <c r="K66" s="181">
        <f>'将来負担比率（分子）の構造'!L$41</f>
        <v>24468</v>
      </c>
      <c r="L66" s="181"/>
      <c r="M66" s="181"/>
      <c r="N66" s="181">
        <f>'将来負担比率（分子）の構造'!M$41</f>
        <v>22923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7303</v>
      </c>
      <c r="C72" s="185">
        <f>基金残高に係る経年分析!G55</f>
        <v>7032</v>
      </c>
      <c r="D72" s="185">
        <f>基金残高に係る経年分析!H55</f>
        <v>6475</v>
      </c>
    </row>
    <row r="73" spans="1:16" x14ac:dyDescent="0.15">
      <c r="A73" s="184" t="s">
        <v>78</v>
      </c>
      <c r="B73" s="185">
        <f>基金残高に係る経年分析!F56</f>
        <v>35</v>
      </c>
      <c r="C73" s="185">
        <f>基金残高に係る経年分析!G56</f>
        <v>35</v>
      </c>
      <c r="D73" s="185">
        <f>基金残高に係る経年分析!H56</f>
        <v>35</v>
      </c>
    </row>
    <row r="74" spans="1:16" x14ac:dyDescent="0.15">
      <c r="A74" s="184" t="s">
        <v>79</v>
      </c>
      <c r="B74" s="185">
        <f>基金残高に係る経年分析!F57</f>
        <v>9215</v>
      </c>
      <c r="C74" s="185">
        <f>基金残高に係る経年分析!G57</f>
        <v>9383</v>
      </c>
      <c r="D74" s="185">
        <f>基金残高に係る経年分析!H57</f>
        <v>10432</v>
      </c>
    </row>
  </sheetData>
  <sheetProtection algorithmName="SHA-512" hashValue="HTI8X/wsGgfafl5hy+WWuekJ31y4EeE8gCPejrq0s3xMQwTbbUIDM5nzcKV9+AWwIW3C5EDYhHrR64O5YnfhXw==" saltValue="YAo6yWa2SAeeZsfFUYi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5297706</v>
      </c>
      <c r="S5" s="698"/>
      <c r="T5" s="698"/>
      <c r="U5" s="698"/>
      <c r="V5" s="698"/>
      <c r="W5" s="698"/>
      <c r="X5" s="698"/>
      <c r="Y5" s="741"/>
      <c r="Z5" s="759">
        <v>16.2</v>
      </c>
      <c r="AA5" s="759"/>
      <c r="AB5" s="759"/>
      <c r="AC5" s="759"/>
      <c r="AD5" s="760">
        <v>5297706</v>
      </c>
      <c r="AE5" s="760"/>
      <c r="AF5" s="760"/>
      <c r="AG5" s="760"/>
      <c r="AH5" s="760"/>
      <c r="AI5" s="760"/>
      <c r="AJ5" s="760"/>
      <c r="AK5" s="760"/>
      <c r="AL5" s="742">
        <v>35.6</v>
      </c>
      <c r="AM5" s="713"/>
      <c r="AN5" s="713"/>
      <c r="AO5" s="743"/>
      <c r="AP5" s="708" t="s">
        <v>226</v>
      </c>
      <c r="AQ5" s="709"/>
      <c r="AR5" s="709"/>
      <c r="AS5" s="709"/>
      <c r="AT5" s="709"/>
      <c r="AU5" s="709"/>
      <c r="AV5" s="709"/>
      <c r="AW5" s="709"/>
      <c r="AX5" s="709"/>
      <c r="AY5" s="709"/>
      <c r="AZ5" s="709"/>
      <c r="BA5" s="709"/>
      <c r="BB5" s="709"/>
      <c r="BC5" s="709"/>
      <c r="BD5" s="709"/>
      <c r="BE5" s="709"/>
      <c r="BF5" s="710"/>
      <c r="BG5" s="642">
        <v>5297706</v>
      </c>
      <c r="BH5" s="643"/>
      <c r="BI5" s="643"/>
      <c r="BJ5" s="643"/>
      <c r="BK5" s="643"/>
      <c r="BL5" s="643"/>
      <c r="BM5" s="643"/>
      <c r="BN5" s="644"/>
      <c r="BO5" s="675">
        <v>100</v>
      </c>
      <c r="BP5" s="675"/>
      <c r="BQ5" s="675"/>
      <c r="BR5" s="675"/>
      <c r="BS5" s="676">
        <v>74696</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231181</v>
      </c>
      <c r="S6" s="643"/>
      <c r="T6" s="643"/>
      <c r="U6" s="643"/>
      <c r="V6" s="643"/>
      <c r="W6" s="643"/>
      <c r="X6" s="643"/>
      <c r="Y6" s="644"/>
      <c r="Z6" s="675">
        <v>0.7</v>
      </c>
      <c r="AA6" s="675"/>
      <c r="AB6" s="675"/>
      <c r="AC6" s="675"/>
      <c r="AD6" s="676">
        <v>231181</v>
      </c>
      <c r="AE6" s="676"/>
      <c r="AF6" s="676"/>
      <c r="AG6" s="676"/>
      <c r="AH6" s="676"/>
      <c r="AI6" s="676"/>
      <c r="AJ6" s="676"/>
      <c r="AK6" s="676"/>
      <c r="AL6" s="645">
        <v>1.6</v>
      </c>
      <c r="AM6" s="646"/>
      <c r="AN6" s="646"/>
      <c r="AO6" s="677"/>
      <c r="AP6" s="639" t="s">
        <v>231</v>
      </c>
      <c r="AQ6" s="640"/>
      <c r="AR6" s="640"/>
      <c r="AS6" s="640"/>
      <c r="AT6" s="640"/>
      <c r="AU6" s="640"/>
      <c r="AV6" s="640"/>
      <c r="AW6" s="640"/>
      <c r="AX6" s="640"/>
      <c r="AY6" s="640"/>
      <c r="AZ6" s="640"/>
      <c r="BA6" s="640"/>
      <c r="BB6" s="640"/>
      <c r="BC6" s="640"/>
      <c r="BD6" s="640"/>
      <c r="BE6" s="640"/>
      <c r="BF6" s="641"/>
      <c r="BG6" s="642">
        <v>5297706</v>
      </c>
      <c r="BH6" s="643"/>
      <c r="BI6" s="643"/>
      <c r="BJ6" s="643"/>
      <c r="BK6" s="643"/>
      <c r="BL6" s="643"/>
      <c r="BM6" s="643"/>
      <c r="BN6" s="644"/>
      <c r="BO6" s="675">
        <v>100</v>
      </c>
      <c r="BP6" s="675"/>
      <c r="BQ6" s="675"/>
      <c r="BR6" s="675"/>
      <c r="BS6" s="676">
        <v>74696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238551</v>
      </c>
      <c r="CS6" s="643"/>
      <c r="CT6" s="643"/>
      <c r="CU6" s="643"/>
      <c r="CV6" s="643"/>
      <c r="CW6" s="643"/>
      <c r="CX6" s="643"/>
      <c r="CY6" s="644"/>
      <c r="CZ6" s="742">
        <v>0.8</v>
      </c>
      <c r="DA6" s="713"/>
      <c r="DB6" s="713"/>
      <c r="DC6" s="745"/>
      <c r="DD6" s="648">
        <v>21329</v>
      </c>
      <c r="DE6" s="643"/>
      <c r="DF6" s="643"/>
      <c r="DG6" s="643"/>
      <c r="DH6" s="643"/>
      <c r="DI6" s="643"/>
      <c r="DJ6" s="643"/>
      <c r="DK6" s="643"/>
      <c r="DL6" s="643"/>
      <c r="DM6" s="643"/>
      <c r="DN6" s="643"/>
      <c r="DO6" s="643"/>
      <c r="DP6" s="644"/>
      <c r="DQ6" s="648">
        <v>217222</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8957</v>
      </c>
      <c r="S7" s="643"/>
      <c r="T7" s="643"/>
      <c r="U7" s="643"/>
      <c r="V7" s="643"/>
      <c r="W7" s="643"/>
      <c r="X7" s="643"/>
      <c r="Y7" s="644"/>
      <c r="Z7" s="675">
        <v>0</v>
      </c>
      <c r="AA7" s="675"/>
      <c r="AB7" s="675"/>
      <c r="AC7" s="675"/>
      <c r="AD7" s="676">
        <v>8957</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2345088</v>
      </c>
      <c r="BH7" s="643"/>
      <c r="BI7" s="643"/>
      <c r="BJ7" s="643"/>
      <c r="BK7" s="643"/>
      <c r="BL7" s="643"/>
      <c r="BM7" s="643"/>
      <c r="BN7" s="644"/>
      <c r="BO7" s="675">
        <v>44.3</v>
      </c>
      <c r="BP7" s="675"/>
      <c r="BQ7" s="675"/>
      <c r="BR7" s="675"/>
      <c r="BS7" s="676">
        <v>74696</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8524092</v>
      </c>
      <c r="CS7" s="643"/>
      <c r="CT7" s="643"/>
      <c r="CU7" s="643"/>
      <c r="CV7" s="643"/>
      <c r="CW7" s="643"/>
      <c r="CX7" s="643"/>
      <c r="CY7" s="644"/>
      <c r="CZ7" s="675">
        <v>26.8</v>
      </c>
      <c r="DA7" s="675"/>
      <c r="DB7" s="675"/>
      <c r="DC7" s="675"/>
      <c r="DD7" s="648">
        <v>233562</v>
      </c>
      <c r="DE7" s="643"/>
      <c r="DF7" s="643"/>
      <c r="DG7" s="643"/>
      <c r="DH7" s="643"/>
      <c r="DI7" s="643"/>
      <c r="DJ7" s="643"/>
      <c r="DK7" s="643"/>
      <c r="DL7" s="643"/>
      <c r="DM7" s="643"/>
      <c r="DN7" s="643"/>
      <c r="DO7" s="643"/>
      <c r="DP7" s="644"/>
      <c r="DQ7" s="648">
        <v>2865734</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29815</v>
      </c>
      <c r="S8" s="643"/>
      <c r="T8" s="643"/>
      <c r="U8" s="643"/>
      <c r="V8" s="643"/>
      <c r="W8" s="643"/>
      <c r="X8" s="643"/>
      <c r="Y8" s="644"/>
      <c r="Z8" s="675">
        <v>0.1</v>
      </c>
      <c r="AA8" s="675"/>
      <c r="AB8" s="675"/>
      <c r="AC8" s="675"/>
      <c r="AD8" s="676">
        <v>29815</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83951</v>
      </c>
      <c r="BH8" s="643"/>
      <c r="BI8" s="643"/>
      <c r="BJ8" s="643"/>
      <c r="BK8" s="643"/>
      <c r="BL8" s="643"/>
      <c r="BM8" s="643"/>
      <c r="BN8" s="644"/>
      <c r="BO8" s="675">
        <v>1.6</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7667131</v>
      </c>
      <c r="CS8" s="643"/>
      <c r="CT8" s="643"/>
      <c r="CU8" s="643"/>
      <c r="CV8" s="643"/>
      <c r="CW8" s="643"/>
      <c r="CX8" s="643"/>
      <c r="CY8" s="644"/>
      <c r="CZ8" s="675">
        <v>24.1</v>
      </c>
      <c r="DA8" s="675"/>
      <c r="DB8" s="675"/>
      <c r="DC8" s="675"/>
      <c r="DD8" s="648">
        <v>142218</v>
      </c>
      <c r="DE8" s="643"/>
      <c r="DF8" s="643"/>
      <c r="DG8" s="643"/>
      <c r="DH8" s="643"/>
      <c r="DI8" s="643"/>
      <c r="DJ8" s="643"/>
      <c r="DK8" s="643"/>
      <c r="DL8" s="643"/>
      <c r="DM8" s="643"/>
      <c r="DN8" s="643"/>
      <c r="DO8" s="643"/>
      <c r="DP8" s="644"/>
      <c r="DQ8" s="648">
        <v>4430978</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29740</v>
      </c>
      <c r="S9" s="643"/>
      <c r="T9" s="643"/>
      <c r="U9" s="643"/>
      <c r="V9" s="643"/>
      <c r="W9" s="643"/>
      <c r="X9" s="643"/>
      <c r="Y9" s="644"/>
      <c r="Z9" s="675">
        <v>0.1</v>
      </c>
      <c r="AA9" s="675"/>
      <c r="AB9" s="675"/>
      <c r="AC9" s="675"/>
      <c r="AD9" s="676">
        <v>29740</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1906689</v>
      </c>
      <c r="BH9" s="643"/>
      <c r="BI9" s="643"/>
      <c r="BJ9" s="643"/>
      <c r="BK9" s="643"/>
      <c r="BL9" s="643"/>
      <c r="BM9" s="643"/>
      <c r="BN9" s="644"/>
      <c r="BO9" s="675">
        <v>36</v>
      </c>
      <c r="BP9" s="675"/>
      <c r="BQ9" s="675"/>
      <c r="BR9" s="675"/>
      <c r="BS9" s="648" t="s">
        <v>128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2419007</v>
      </c>
      <c r="CS9" s="643"/>
      <c r="CT9" s="643"/>
      <c r="CU9" s="643"/>
      <c r="CV9" s="643"/>
      <c r="CW9" s="643"/>
      <c r="CX9" s="643"/>
      <c r="CY9" s="644"/>
      <c r="CZ9" s="675">
        <v>7.6</v>
      </c>
      <c r="DA9" s="675"/>
      <c r="DB9" s="675"/>
      <c r="DC9" s="675"/>
      <c r="DD9" s="648">
        <v>39881</v>
      </c>
      <c r="DE9" s="643"/>
      <c r="DF9" s="643"/>
      <c r="DG9" s="643"/>
      <c r="DH9" s="643"/>
      <c r="DI9" s="643"/>
      <c r="DJ9" s="643"/>
      <c r="DK9" s="643"/>
      <c r="DL9" s="643"/>
      <c r="DM9" s="643"/>
      <c r="DN9" s="643"/>
      <c r="DO9" s="643"/>
      <c r="DP9" s="644"/>
      <c r="DQ9" s="648">
        <v>1984092</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137</v>
      </c>
      <c r="AA10" s="675"/>
      <c r="AB10" s="675"/>
      <c r="AC10" s="675"/>
      <c r="AD10" s="676" t="s">
        <v>128</v>
      </c>
      <c r="AE10" s="676"/>
      <c r="AF10" s="676"/>
      <c r="AG10" s="676"/>
      <c r="AH10" s="676"/>
      <c r="AI10" s="676"/>
      <c r="AJ10" s="676"/>
      <c r="AK10" s="676"/>
      <c r="AL10" s="645" t="s">
        <v>137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137316</v>
      </c>
      <c r="BH10" s="643"/>
      <c r="BI10" s="643"/>
      <c r="BJ10" s="643"/>
      <c r="BK10" s="643"/>
      <c r="BL10" s="643"/>
      <c r="BM10" s="643"/>
      <c r="BN10" s="644"/>
      <c r="BO10" s="675">
        <v>2.6</v>
      </c>
      <c r="BP10" s="675"/>
      <c r="BQ10" s="675"/>
      <c r="BR10" s="675"/>
      <c r="BS10" s="648">
        <v>23172</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260235</v>
      </c>
      <c r="CS10" s="643"/>
      <c r="CT10" s="643"/>
      <c r="CU10" s="643"/>
      <c r="CV10" s="643"/>
      <c r="CW10" s="643"/>
      <c r="CX10" s="643"/>
      <c r="CY10" s="644"/>
      <c r="CZ10" s="675">
        <v>0.8</v>
      </c>
      <c r="DA10" s="675"/>
      <c r="DB10" s="675"/>
      <c r="DC10" s="675"/>
      <c r="DD10" s="648" t="s">
        <v>128</v>
      </c>
      <c r="DE10" s="643"/>
      <c r="DF10" s="643"/>
      <c r="DG10" s="643"/>
      <c r="DH10" s="643"/>
      <c r="DI10" s="643"/>
      <c r="DJ10" s="643"/>
      <c r="DK10" s="643"/>
      <c r="DL10" s="643"/>
      <c r="DM10" s="643"/>
      <c r="DN10" s="643"/>
      <c r="DO10" s="643"/>
      <c r="DP10" s="644"/>
      <c r="DQ10" s="648">
        <v>200937</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1061748</v>
      </c>
      <c r="S11" s="643"/>
      <c r="T11" s="643"/>
      <c r="U11" s="643"/>
      <c r="V11" s="643"/>
      <c r="W11" s="643"/>
      <c r="X11" s="643"/>
      <c r="Y11" s="644"/>
      <c r="Z11" s="645">
        <v>3.2</v>
      </c>
      <c r="AA11" s="646"/>
      <c r="AB11" s="646"/>
      <c r="AC11" s="647"/>
      <c r="AD11" s="648">
        <v>1061748</v>
      </c>
      <c r="AE11" s="643"/>
      <c r="AF11" s="643"/>
      <c r="AG11" s="643"/>
      <c r="AH11" s="643"/>
      <c r="AI11" s="643"/>
      <c r="AJ11" s="643"/>
      <c r="AK11" s="644"/>
      <c r="AL11" s="645">
        <v>7.1</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217132</v>
      </c>
      <c r="BH11" s="643"/>
      <c r="BI11" s="643"/>
      <c r="BJ11" s="643"/>
      <c r="BK11" s="643"/>
      <c r="BL11" s="643"/>
      <c r="BM11" s="643"/>
      <c r="BN11" s="644"/>
      <c r="BO11" s="675">
        <v>4.0999999999999996</v>
      </c>
      <c r="BP11" s="675"/>
      <c r="BQ11" s="675"/>
      <c r="BR11" s="675"/>
      <c r="BS11" s="648">
        <v>51524</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866826</v>
      </c>
      <c r="CS11" s="643"/>
      <c r="CT11" s="643"/>
      <c r="CU11" s="643"/>
      <c r="CV11" s="643"/>
      <c r="CW11" s="643"/>
      <c r="CX11" s="643"/>
      <c r="CY11" s="644"/>
      <c r="CZ11" s="675">
        <v>2.7</v>
      </c>
      <c r="DA11" s="675"/>
      <c r="DB11" s="675"/>
      <c r="DC11" s="675"/>
      <c r="DD11" s="648">
        <v>349011</v>
      </c>
      <c r="DE11" s="643"/>
      <c r="DF11" s="643"/>
      <c r="DG11" s="643"/>
      <c r="DH11" s="643"/>
      <c r="DI11" s="643"/>
      <c r="DJ11" s="643"/>
      <c r="DK11" s="643"/>
      <c r="DL11" s="643"/>
      <c r="DM11" s="643"/>
      <c r="DN11" s="643"/>
      <c r="DO11" s="643"/>
      <c r="DP11" s="644"/>
      <c r="DQ11" s="648">
        <v>397933</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37045</v>
      </c>
      <c r="S12" s="643"/>
      <c r="T12" s="643"/>
      <c r="U12" s="643"/>
      <c r="V12" s="643"/>
      <c r="W12" s="643"/>
      <c r="X12" s="643"/>
      <c r="Y12" s="644"/>
      <c r="Z12" s="675">
        <v>0.1</v>
      </c>
      <c r="AA12" s="675"/>
      <c r="AB12" s="675"/>
      <c r="AC12" s="675"/>
      <c r="AD12" s="676">
        <v>37045</v>
      </c>
      <c r="AE12" s="676"/>
      <c r="AF12" s="676"/>
      <c r="AG12" s="676"/>
      <c r="AH12" s="676"/>
      <c r="AI12" s="676"/>
      <c r="AJ12" s="676"/>
      <c r="AK12" s="676"/>
      <c r="AL12" s="645">
        <v>0.2</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2482836</v>
      </c>
      <c r="BH12" s="643"/>
      <c r="BI12" s="643"/>
      <c r="BJ12" s="643"/>
      <c r="BK12" s="643"/>
      <c r="BL12" s="643"/>
      <c r="BM12" s="643"/>
      <c r="BN12" s="644"/>
      <c r="BO12" s="675">
        <v>46.9</v>
      </c>
      <c r="BP12" s="675"/>
      <c r="BQ12" s="675"/>
      <c r="BR12" s="675"/>
      <c r="BS12" s="648" t="s">
        <v>128</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1032241</v>
      </c>
      <c r="CS12" s="643"/>
      <c r="CT12" s="643"/>
      <c r="CU12" s="643"/>
      <c r="CV12" s="643"/>
      <c r="CW12" s="643"/>
      <c r="CX12" s="643"/>
      <c r="CY12" s="644"/>
      <c r="CZ12" s="675">
        <v>3.2</v>
      </c>
      <c r="DA12" s="675"/>
      <c r="DB12" s="675"/>
      <c r="DC12" s="675"/>
      <c r="DD12" s="648">
        <v>193945</v>
      </c>
      <c r="DE12" s="643"/>
      <c r="DF12" s="643"/>
      <c r="DG12" s="643"/>
      <c r="DH12" s="643"/>
      <c r="DI12" s="643"/>
      <c r="DJ12" s="643"/>
      <c r="DK12" s="643"/>
      <c r="DL12" s="643"/>
      <c r="DM12" s="643"/>
      <c r="DN12" s="643"/>
      <c r="DO12" s="643"/>
      <c r="DP12" s="644"/>
      <c r="DQ12" s="648">
        <v>629712</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252</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2466971</v>
      </c>
      <c r="BH13" s="643"/>
      <c r="BI13" s="643"/>
      <c r="BJ13" s="643"/>
      <c r="BK13" s="643"/>
      <c r="BL13" s="643"/>
      <c r="BM13" s="643"/>
      <c r="BN13" s="644"/>
      <c r="BO13" s="675">
        <v>46.6</v>
      </c>
      <c r="BP13" s="675"/>
      <c r="BQ13" s="675"/>
      <c r="BR13" s="675"/>
      <c r="BS13" s="648" t="s">
        <v>137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3359102</v>
      </c>
      <c r="CS13" s="643"/>
      <c r="CT13" s="643"/>
      <c r="CU13" s="643"/>
      <c r="CV13" s="643"/>
      <c r="CW13" s="643"/>
      <c r="CX13" s="643"/>
      <c r="CY13" s="644"/>
      <c r="CZ13" s="675">
        <v>10.6</v>
      </c>
      <c r="DA13" s="675"/>
      <c r="DB13" s="675"/>
      <c r="DC13" s="675"/>
      <c r="DD13" s="648">
        <v>967827</v>
      </c>
      <c r="DE13" s="643"/>
      <c r="DF13" s="643"/>
      <c r="DG13" s="643"/>
      <c r="DH13" s="643"/>
      <c r="DI13" s="643"/>
      <c r="DJ13" s="643"/>
      <c r="DK13" s="643"/>
      <c r="DL13" s="643"/>
      <c r="DM13" s="643"/>
      <c r="DN13" s="643"/>
      <c r="DO13" s="643"/>
      <c r="DP13" s="644"/>
      <c r="DQ13" s="648">
        <v>1881524</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189276</v>
      </c>
      <c r="BH14" s="643"/>
      <c r="BI14" s="643"/>
      <c r="BJ14" s="643"/>
      <c r="BK14" s="643"/>
      <c r="BL14" s="643"/>
      <c r="BM14" s="643"/>
      <c r="BN14" s="644"/>
      <c r="BO14" s="675">
        <v>3.6</v>
      </c>
      <c r="BP14" s="675"/>
      <c r="BQ14" s="675"/>
      <c r="BR14" s="675"/>
      <c r="BS14" s="648" t="s">
        <v>128</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1193246</v>
      </c>
      <c r="CS14" s="643"/>
      <c r="CT14" s="643"/>
      <c r="CU14" s="643"/>
      <c r="CV14" s="643"/>
      <c r="CW14" s="643"/>
      <c r="CX14" s="643"/>
      <c r="CY14" s="644"/>
      <c r="CZ14" s="675">
        <v>3.8</v>
      </c>
      <c r="DA14" s="675"/>
      <c r="DB14" s="675"/>
      <c r="DC14" s="675"/>
      <c r="DD14" s="648">
        <v>403164</v>
      </c>
      <c r="DE14" s="643"/>
      <c r="DF14" s="643"/>
      <c r="DG14" s="643"/>
      <c r="DH14" s="643"/>
      <c r="DI14" s="643"/>
      <c r="DJ14" s="643"/>
      <c r="DK14" s="643"/>
      <c r="DL14" s="643"/>
      <c r="DM14" s="643"/>
      <c r="DN14" s="643"/>
      <c r="DO14" s="643"/>
      <c r="DP14" s="644"/>
      <c r="DQ14" s="648">
        <v>747138</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280506</v>
      </c>
      <c r="BH15" s="643"/>
      <c r="BI15" s="643"/>
      <c r="BJ15" s="643"/>
      <c r="BK15" s="643"/>
      <c r="BL15" s="643"/>
      <c r="BM15" s="643"/>
      <c r="BN15" s="644"/>
      <c r="BO15" s="675">
        <v>5.3</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2655090</v>
      </c>
      <c r="CS15" s="643"/>
      <c r="CT15" s="643"/>
      <c r="CU15" s="643"/>
      <c r="CV15" s="643"/>
      <c r="CW15" s="643"/>
      <c r="CX15" s="643"/>
      <c r="CY15" s="644"/>
      <c r="CZ15" s="675">
        <v>8.4</v>
      </c>
      <c r="DA15" s="675"/>
      <c r="DB15" s="675"/>
      <c r="DC15" s="675"/>
      <c r="DD15" s="648">
        <v>188425</v>
      </c>
      <c r="DE15" s="643"/>
      <c r="DF15" s="643"/>
      <c r="DG15" s="643"/>
      <c r="DH15" s="643"/>
      <c r="DI15" s="643"/>
      <c r="DJ15" s="643"/>
      <c r="DK15" s="643"/>
      <c r="DL15" s="643"/>
      <c r="DM15" s="643"/>
      <c r="DN15" s="643"/>
      <c r="DO15" s="643"/>
      <c r="DP15" s="644"/>
      <c r="DQ15" s="648">
        <v>2127215</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21690</v>
      </c>
      <c r="S16" s="643"/>
      <c r="T16" s="643"/>
      <c r="U16" s="643"/>
      <c r="V16" s="643"/>
      <c r="W16" s="643"/>
      <c r="X16" s="643"/>
      <c r="Y16" s="644"/>
      <c r="Z16" s="675">
        <v>0.1</v>
      </c>
      <c r="AA16" s="675"/>
      <c r="AB16" s="675"/>
      <c r="AC16" s="675"/>
      <c r="AD16" s="676">
        <v>21690</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137</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137</v>
      </c>
      <c r="CS16" s="643"/>
      <c r="CT16" s="643"/>
      <c r="CU16" s="643"/>
      <c r="CV16" s="643"/>
      <c r="CW16" s="643"/>
      <c r="CX16" s="643"/>
      <c r="CY16" s="644"/>
      <c r="CZ16" s="675" t="s">
        <v>137</v>
      </c>
      <c r="DA16" s="675"/>
      <c r="DB16" s="675"/>
      <c r="DC16" s="675"/>
      <c r="DD16" s="648" t="s">
        <v>128</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46701</v>
      </c>
      <c r="S17" s="643"/>
      <c r="T17" s="643"/>
      <c r="U17" s="643"/>
      <c r="V17" s="643"/>
      <c r="W17" s="643"/>
      <c r="X17" s="643"/>
      <c r="Y17" s="644"/>
      <c r="Z17" s="675">
        <v>0.1</v>
      </c>
      <c r="AA17" s="675"/>
      <c r="AB17" s="675"/>
      <c r="AC17" s="675"/>
      <c r="AD17" s="676">
        <v>46701</v>
      </c>
      <c r="AE17" s="676"/>
      <c r="AF17" s="676"/>
      <c r="AG17" s="676"/>
      <c r="AH17" s="676"/>
      <c r="AI17" s="676"/>
      <c r="AJ17" s="676"/>
      <c r="AK17" s="676"/>
      <c r="AL17" s="645">
        <v>0.3</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137</v>
      </c>
      <c r="BP17" s="675"/>
      <c r="BQ17" s="675"/>
      <c r="BR17" s="675"/>
      <c r="BS17" s="648" t="s">
        <v>252</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3566097</v>
      </c>
      <c r="CS17" s="643"/>
      <c r="CT17" s="643"/>
      <c r="CU17" s="643"/>
      <c r="CV17" s="643"/>
      <c r="CW17" s="643"/>
      <c r="CX17" s="643"/>
      <c r="CY17" s="644"/>
      <c r="CZ17" s="675">
        <v>11.2</v>
      </c>
      <c r="DA17" s="675"/>
      <c r="DB17" s="675"/>
      <c r="DC17" s="675"/>
      <c r="DD17" s="648" t="s">
        <v>128</v>
      </c>
      <c r="DE17" s="643"/>
      <c r="DF17" s="643"/>
      <c r="DG17" s="643"/>
      <c r="DH17" s="643"/>
      <c r="DI17" s="643"/>
      <c r="DJ17" s="643"/>
      <c r="DK17" s="643"/>
      <c r="DL17" s="643"/>
      <c r="DM17" s="643"/>
      <c r="DN17" s="643"/>
      <c r="DO17" s="643"/>
      <c r="DP17" s="644"/>
      <c r="DQ17" s="648">
        <v>3504292</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42910</v>
      </c>
      <c r="S18" s="643"/>
      <c r="T18" s="643"/>
      <c r="U18" s="643"/>
      <c r="V18" s="643"/>
      <c r="W18" s="643"/>
      <c r="X18" s="643"/>
      <c r="Y18" s="644"/>
      <c r="Z18" s="675">
        <v>0.1</v>
      </c>
      <c r="AA18" s="675"/>
      <c r="AB18" s="675"/>
      <c r="AC18" s="675"/>
      <c r="AD18" s="676">
        <v>42910</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252</v>
      </c>
      <c r="BH18" s="643"/>
      <c r="BI18" s="643"/>
      <c r="BJ18" s="643"/>
      <c r="BK18" s="643"/>
      <c r="BL18" s="643"/>
      <c r="BM18" s="643"/>
      <c r="BN18" s="644"/>
      <c r="BO18" s="675" t="s">
        <v>252</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252</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29759</v>
      </c>
      <c r="S19" s="643"/>
      <c r="T19" s="643"/>
      <c r="U19" s="643"/>
      <c r="V19" s="643"/>
      <c r="W19" s="643"/>
      <c r="X19" s="643"/>
      <c r="Y19" s="644"/>
      <c r="Z19" s="675">
        <v>0.1</v>
      </c>
      <c r="AA19" s="675"/>
      <c r="AB19" s="675"/>
      <c r="AC19" s="675"/>
      <c r="AD19" s="676">
        <v>29759</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137</v>
      </c>
      <c r="BP19" s="675"/>
      <c r="BQ19" s="675"/>
      <c r="BR19" s="675"/>
      <c r="BS19" s="648" t="s">
        <v>137</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252</v>
      </c>
      <c r="CS19" s="643"/>
      <c r="CT19" s="643"/>
      <c r="CU19" s="643"/>
      <c r="CV19" s="643"/>
      <c r="CW19" s="643"/>
      <c r="CX19" s="643"/>
      <c r="CY19" s="644"/>
      <c r="CZ19" s="675" t="s">
        <v>137</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9731</v>
      </c>
      <c r="S20" s="643"/>
      <c r="T20" s="643"/>
      <c r="U20" s="643"/>
      <c r="V20" s="643"/>
      <c r="W20" s="643"/>
      <c r="X20" s="643"/>
      <c r="Y20" s="644"/>
      <c r="Z20" s="675">
        <v>0</v>
      </c>
      <c r="AA20" s="675"/>
      <c r="AB20" s="675"/>
      <c r="AC20" s="675"/>
      <c r="AD20" s="676">
        <v>9731</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137</v>
      </c>
      <c r="BH20" s="643"/>
      <c r="BI20" s="643"/>
      <c r="BJ20" s="643"/>
      <c r="BK20" s="643"/>
      <c r="BL20" s="643"/>
      <c r="BM20" s="643"/>
      <c r="BN20" s="644"/>
      <c r="BO20" s="675" t="s">
        <v>128</v>
      </c>
      <c r="BP20" s="675"/>
      <c r="BQ20" s="675"/>
      <c r="BR20" s="675"/>
      <c r="BS20" s="648" t="s">
        <v>137</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31781618</v>
      </c>
      <c r="CS20" s="643"/>
      <c r="CT20" s="643"/>
      <c r="CU20" s="643"/>
      <c r="CV20" s="643"/>
      <c r="CW20" s="643"/>
      <c r="CX20" s="643"/>
      <c r="CY20" s="644"/>
      <c r="CZ20" s="675">
        <v>100</v>
      </c>
      <c r="DA20" s="675"/>
      <c r="DB20" s="675"/>
      <c r="DC20" s="675"/>
      <c r="DD20" s="648">
        <v>2539362</v>
      </c>
      <c r="DE20" s="643"/>
      <c r="DF20" s="643"/>
      <c r="DG20" s="643"/>
      <c r="DH20" s="643"/>
      <c r="DI20" s="643"/>
      <c r="DJ20" s="643"/>
      <c r="DK20" s="643"/>
      <c r="DL20" s="643"/>
      <c r="DM20" s="643"/>
      <c r="DN20" s="643"/>
      <c r="DO20" s="643"/>
      <c r="DP20" s="644"/>
      <c r="DQ20" s="648">
        <v>18986777</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3420</v>
      </c>
      <c r="S21" s="643"/>
      <c r="T21" s="643"/>
      <c r="U21" s="643"/>
      <c r="V21" s="643"/>
      <c r="W21" s="643"/>
      <c r="X21" s="643"/>
      <c r="Y21" s="644"/>
      <c r="Z21" s="675">
        <v>0</v>
      </c>
      <c r="AA21" s="675"/>
      <c r="AB21" s="675"/>
      <c r="AC21" s="675"/>
      <c r="AD21" s="676">
        <v>3420</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137</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8781100</v>
      </c>
      <c r="S22" s="643"/>
      <c r="T22" s="643"/>
      <c r="U22" s="643"/>
      <c r="V22" s="643"/>
      <c r="W22" s="643"/>
      <c r="X22" s="643"/>
      <c r="Y22" s="644"/>
      <c r="Z22" s="675">
        <v>26.8</v>
      </c>
      <c r="AA22" s="675"/>
      <c r="AB22" s="675"/>
      <c r="AC22" s="675"/>
      <c r="AD22" s="676">
        <v>8024150</v>
      </c>
      <c r="AE22" s="676"/>
      <c r="AF22" s="676"/>
      <c r="AG22" s="676"/>
      <c r="AH22" s="676"/>
      <c r="AI22" s="676"/>
      <c r="AJ22" s="676"/>
      <c r="AK22" s="676"/>
      <c r="AL22" s="645">
        <v>54</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137</v>
      </c>
      <c r="BH22" s="643"/>
      <c r="BI22" s="643"/>
      <c r="BJ22" s="643"/>
      <c r="BK22" s="643"/>
      <c r="BL22" s="643"/>
      <c r="BM22" s="643"/>
      <c r="BN22" s="644"/>
      <c r="BO22" s="675" t="s">
        <v>128</v>
      </c>
      <c r="BP22" s="675"/>
      <c r="BQ22" s="675"/>
      <c r="BR22" s="675"/>
      <c r="BS22" s="648" t="s">
        <v>137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8024150</v>
      </c>
      <c r="S23" s="643"/>
      <c r="T23" s="643"/>
      <c r="U23" s="643"/>
      <c r="V23" s="643"/>
      <c r="W23" s="643"/>
      <c r="X23" s="643"/>
      <c r="Y23" s="644"/>
      <c r="Z23" s="675">
        <v>24.5</v>
      </c>
      <c r="AA23" s="675"/>
      <c r="AB23" s="675"/>
      <c r="AC23" s="675"/>
      <c r="AD23" s="676">
        <v>8024150</v>
      </c>
      <c r="AE23" s="676"/>
      <c r="AF23" s="676"/>
      <c r="AG23" s="676"/>
      <c r="AH23" s="676"/>
      <c r="AI23" s="676"/>
      <c r="AJ23" s="676"/>
      <c r="AK23" s="676"/>
      <c r="AL23" s="645">
        <v>54</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128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756950</v>
      </c>
      <c r="S24" s="643"/>
      <c r="T24" s="643"/>
      <c r="U24" s="643"/>
      <c r="V24" s="643"/>
      <c r="W24" s="643"/>
      <c r="X24" s="643"/>
      <c r="Y24" s="644"/>
      <c r="Z24" s="675">
        <v>2.2999999999999998</v>
      </c>
      <c r="AA24" s="675"/>
      <c r="AB24" s="675"/>
      <c r="AC24" s="675"/>
      <c r="AD24" s="676" t="s">
        <v>252</v>
      </c>
      <c r="AE24" s="676"/>
      <c r="AF24" s="676"/>
      <c r="AG24" s="676"/>
      <c r="AH24" s="676"/>
      <c r="AI24" s="676"/>
      <c r="AJ24" s="676"/>
      <c r="AK24" s="676"/>
      <c r="AL24" s="645" t="s">
        <v>137</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137</v>
      </c>
      <c r="BH24" s="643"/>
      <c r="BI24" s="643"/>
      <c r="BJ24" s="643"/>
      <c r="BK24" s="643"/>
      <c r="BL24" s="643"/>
      <c r="BM24" s="643"/>
      <c r="BN24" s="644"/>
      <c r="BO24" s="675" t="s">
        <v>137</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11092155</v>
      </c>
      <c r="CS24" s="698"/>
      <c r="CT24" s="698"/>
      <c r="CU24" s="698"/>
      <c r="CV24" s="698"/>
      <c r="CW24" s="698"/>
      <c r="CX24" s="698"/>
      <c r="CY24" s="741"/>
      <c r="CZ24" s="742">
        <v>34.9</v>
      </c>
      <c r="DA24" s="713"/>
      <c r="DB24" s="713"/>
      <c r="DC24" s="745"/>
      <c r="DD24" s="740">
        <v>8174141</v>
      </c>
      <c r="DE24" s="698"/>
      <c r="DF24" s="698"/>
      <c r="DG24" s="698"/>
      <c r="DH24" s="698"/>
      <c r="DI24" s="698"/>
      <c r="DJ24" s="698"/>
      <c r="DK24" s="741"/>
      <c r="DL24" s="740">
        <v>8039466</v>
      </c>
      <c r="DM24" s="698"/>
      <c r="DN24" s="698"/>
      <c r="DO24" s="698"/>
      <c r="DP24" s="698"/>
      <c r="DQ24" s="698"/>
      <c r="DR24" s="698"/>
      <c r="DS24" s="698"/>
      <c r="DT24" s="698"/>
      <c r="DU24" s="698"/>
      <c r="DV24" s="741"/>
      <c r="DW24" s="742">
        <v>52</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252</v>
      </c>
      <c r="S25" s="643"/>
      <c r="T25" s="643"/>
      <c r="U25" s="643"/>
      <c r="V25" s="643"/>
      <c r="W25" s="643"/>
      <c r="X25" s="643"/>
      <c r="Y25" s="644"/>
      <c r="Z25" s="675" t="s">
        <v>128</v>
      </c>
      <c r="AA25" s="675"/>
      <c r="AB25" s="675"/>
      <c r="AC25" s="675"/>
      <c r="AD25" s="676" t="s">
        <v>137</v>
      </c>
      <c r="AE25" s="676"/>
      <c r="AF25" s="676"/>
      <c r="AG25" s="676"/>
      <c r="AH25" s="676"/>
      <c r="AI25" s="676"/>
      <c r="AJ25" s="676"/>
      <c r="AK25" s="676"/>
      <c r="AL25" s="645" t="s">
        <v>128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137</v>
      </c>
      <c r="BH25" s="643"/>
      <c r="BI25" s="643"/>
      <c r="BJ25" s="643"/>
      <c r="BK25" s="643"/>
      <c r="BL25" s="643"/>
      <c r="BM25" s="643"/>
      <c r="BN25" s="644"/>
      <c r="BO25" s="675" t="s">
        <v>137</v>
      </c>
      <c r="BP25" s="675"/>
      <c r="BQ25" s="675"/>
      <c r="BR25" s="675"/>
      <c r="BS25" s="648" t="s">
        <v>128</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3756594</v>
      </c>
      <c r="CS25" s="661"/>
      <c r="CT25" s="661"/>
      <c r="CU25" s="661"/>
      <c r="CV25" s="661"/>
      <c r="CW25" s="661"/>
      <c r="CX25" s="661"/>
      <c r="CY25" s="662"/>
      <c r="CZ25" s="645">
        <v>11.8</v>
      </c>
      <c r="DA25" s="663"/>
      <c r="DB25" s="663"/>
      <c r="DC25" s="664"/>
      <c r="DD25" s="648">
        <v>3410958</v>
      </c>
      <c r="DE25" s="661"/>
      <c r="DF25" s="661"/>
      <c r="DG25" s="661"/>
      <c r="DH25" s="661"/>
      <c r="DI25" s="661"/>
      <c r="DJ25" s="661"/>
      <c r="DK25" s="662"/>
      <c r="DL25" s="648">
        <v>3394873</v>
      </c>
      <c r="DM25" s="661"/>
      <c r="DN25" s="661"/>
      <c r="DO25" s="661"/>
      <c r="DP25" s="661"/>
      <c r="DQ25" s="661"/>
      <c r="DR25" s="661"/>
      <c r="DS25" s="661"/>
      <c r="DT25" s="661"/>
      <c r="DU25" s="661"/>
      <c r="DV25" s="662"/>
      <c r="DW25" s="645">
        <v>21.9</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15588593</v>
      </c>
      <c r="S26" s="643"/>
      <c r="T26" s="643"/>
      <c r="U26" s="643"/>
      <c r="V26" s="643"/>
      <c r="W26" s="643"/>
      <c r="X26" s="643"/>
      <c r="Y26" s="644"/>
      <c r="Z26" s="675">
        <v>47.6</v>
      </c>
      <c r="AA26" s="675"/>
      <c r="AB26" s="675"/>
      <c r="AC26" s="675"/>
      <c r="AD26" s="676">
        <v>14831643</v>
      </c>
      <c r="AE26" s="676"/>
      <c r="AF26" s="676"/>
      <c r="AG26" s="676"/>
      <c r="AH26" s="676"/>
      <c r="AI26" s="676"/>
      <c r="AJ26" s="676"/>
      <c r="AK26" s="676"/>
      <c r="AL26" s="645">
        <v>99.7</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252</v>
      </c>
      <c r="BH26" s="643"/>
      <c r="BI26" s="643"/>
      <c r="BJ26" s="643"/>
      <c r="BK26" s="643"/>
      <c r="BL26" s="643"/>
      <c r="BM26" s="643"/>
      <c r="BN26" s="644"/>
      <c r="BO26" s="675" t="s">
        <v>252</v>
      </c>
      <c r="BP26" s="675"/>
      <c r="BQ26" s="675"/>
      <c r="BR26" s="675"/>
      <c r="BS26" s="648" t="s">
        <v>128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2088376</v>
      </c>
      <c r="CS26" s="643"/>
      <c r="CT26" s="643"/>
      <c r="CU26" s="643"/>
      <c r="CV26" s="643"/>
      <c r="CW26" s="643"/>
      <c r="CX26" s="643"/>
      <c r="CY26" s="644"/>
      <c r="CZ26" s="645">
        <v>6.6</v>
      </c>
      <c r="DA26" s="663"/>
      <c r="DB26" s="663"/>
      <c r="DC26" s="664"/>
      <c r="DD26" s="648">
        <v>1915339</v>
      </c>
      <c r="DE26" s="643"/>
      <c r="DF26" s="643"/>
      <c r="DG26" s="643"/>
      <c r="DH26" s="643"/>
      <c r="DI26" s="643"/>
      <c r="DJ26" s="643"/>
      <c r="DK26" s="644"/>
      <c r="DL26" s="648" t="s">
        <v>128</v>
      </c>
      <c r="DM26" s="643"/>
      <c r="DN26" s="643"/>
      <c r="DO26" s="643"/>
      <c r="DP26" s="643"/>
      <c r="DQ26" s="643"/>
      <c r="DR26" s="643"/>
      <c r="DS26" s="643"/>
      <c r="DT26" s="643"/>
      <c r="DU26" s="643"/>
      <c r="DV26" s="644"/>
      <c r="DW26" s="645" t="s">
        <v>137</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7684</v>
      </c>
      <c r="S27" s="643"/>
      <c r="T27" s="643"/>
      <c r="U27" s="643"/>
      <c r="V27" s="643"/>
      <c r="W27" s="643"/>
      <c r="X27" s="643"/>
      <c r="Y27" s="644"/>
      <c r="Z27" s="675">
        <v>0</v>
      </c>
      <c r="AA27" s="675"/>
      <c r="AB27" s="675"/>
      <c r="AC27" s="675"/>
      <c r="AD27" s="676">
        <v>7684</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5297706</v>
      </c>
      <c r="BH27" s="643"/>
      <c r="BI27" s="643"/>
      <c r="BJ27" s="643"/>
      <c r="BK27" s="643"/>
      <c r="BL27" s="643"/>
      <c r="BM27" s="643"/>
      <c r="BN27" s="644"/>
      <c r="BO27" s="675">
        <v>100</v>
      </c>
      <c r="BP27" s="675"/>
      <c r="BQ27" s="675"/>
      <c r="BR27" s="675"/>
      <c r="BS27" s="648">
        <v>74696</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3769464</v>
      </c>
      <c r="CS27" s="661"/>
      <c r="CT27" s="661"/>
      <c r="CU27" s="661"/>
      <c r="CV27" s="661"/>
      <c r="CW27" s="661"/>
      <c r="CX27" s="661"/>
      <c r="CY27" s="662"/>
      <c r="CZ27" s="645">
        <v>11.9</v>
      </c>
      <c r="DA27" s="663"/>
      <c r="DB27" s="663"/>
      <c r="DC27" s="664"/>
      <c r="DD27" s="648">
        <v>1258891</v>
      </c>
      <c r="DE27" s="661"/>
      <c r="DF27" s="661"/>
      <c r="DG27" s="661"/>
      <c r="DH27" s="661"/>
      <c r="DI27" s="661"/>
      <c r="DJ27" s="661"/>
      <c r="DK27" s="662"/>
      <c r="DL27" s="648">
        <v>1140301</v>
      </c>
      <c r="DM27" s="661"/>
      <c r="DN27" s="661"/>
      <c r="DO27" s="661"/>
      <c r="DP27" s="661"/>
      <c r="DQ27" s="661"/>
      <c r="DR27" s="661"/>
      <c r="DS27" s="661"/>
      <c r="DT27" s="661"/>
      <c r="DU27" s="661"/>
      <c r="DV27" s="662"/>
      <c r="DW27" s="645">
        <v>7.4</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375839</v>
      </c>
      <c r="S28" s="643"/>
      <c r="T28" s="643"/>
      <c r="U28" s="643"/>
      <c r="V28" s="643"/>
      <c r="W28" s="643"/>
      <c r="X28" s="643"/>
      <c r="Y28" s="644"/>
      <c r="Z28" s="675">
        <v>1.1000000000000001</v>
      </c>
      <c r="AA28" s="675"/>
      <c r="AB28" s="675"/>
      <c r="AC28" s="675"/>
      <c r="AD28" s="676" t="s">
        <v>137</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3566097</v>
      </c>
      <c r="CS28" s="643"/>
      <c r="CT28" s="643"/>
      <c r="CU28" s="643"/>
      <c r="CV28" s="643"/>
      <c r="CW28" s="643"/>
      <c r="CX28" s="643"/>
      <c r="CY28" s="644"/>
      <c r="CZ28" s="645">
        <v>11.2</v>
      </c>
      <c r="DA28" s="663"/>
      <c r="DB28" s="663"/>
      <c r="DC28" s="664"/>
      <c r="DD28" s="648">
        <v>3504292</v>
      </c>
      <c r="DE28" s="643"/>
      <c r="DF28" s="643"/>
      <c r="DG28" s="643"/>
      <c r="DH28" s="643"/>
      <c r="DI28" s="643"/>
      <c r="DJ28" s="643"/>
      <c r="DK28" s="644"/>
      <c r="DL28" s="648">
        <v>3504292</v>
      </c>
      <c r="DM28" s="643"/>
      <c r="DN28" s="643"/>
      <c r="DO28" s="643"/>
      <c r="DP28" s="643"/>
      <c r="DQ28" s="643"/>
      <c r="DR28" s="643"/>
      <c r="DS28" s="643"/>
      <c r="DT28" s="643"/>
      <c r="DU28" s="643"/>
      <c r="DV28" s="644"/>
      <c r="DW28" s="645">
        <v>22.7</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335574</v>
      </c>
      <c r="S29" s="643"/>
      <c r="T29" s="643"/>
      <c r="U29" s="643"/>
      <c r="V29" s="643"/>
      <c r="W29" s="643"/>
      <c r="X29" s="643"/>
      <c r="Y29" s="644"/>
      <c r="Z29" s="675">
        <v>1</v>
      </c>
      <c r="AA29" s="675"/>
      <c r="AB29" s="675"/>
      <c r="AC29" s="675"/>
      <c r="AD29" s="676">
        <v>8582</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70</v>
      </c>
      <c r="CG29" s="682"/>
      <c r="CH29" s="682"/>
      <c r="CI29" s="682"/>
      <c r="CJ29" s="682"/>
      <c r="CK29" s="682"/>
      <c r="CL29" s="682"/>
      <c r="CM29" s="682"/>
      <c r="CN29" s="682"/>
      <c r="CO29" s="682"/>
      <c r="CP29" s="682"/>
      <c r="CQ29" s="683"/>
      <c r="CR29" s="642">
        <v>3565854</v>
      </c>
      <c r="CS29" s="661"/>
      <c r="CT29" s="661"/>
      <c r="CU29" s="661"/>
      <c r="CV29" s="661"/>
      <c r="CW29" s="661"/>
      <c r="CX29" s="661"/>
      <c r="CY29" s="662"/>
      <c r="CZ29" s="645">
        <v>11.2</v>
      </c>
      <c r="DA29" s="663"/>
      <c r="DB29" s="663"/>
      <c r="DC29" s="664"/>
      <c r="DD29" s="648">
        <v>3504049</v>
      </c>
      <c r="DE29" s="661"/>
      <c r="DF29" s="661"/>
      <c r="DG29" s="661"/>
      <c r="DH29" s="661"/>
      <c r="DI29" s="661"/>
      <c r="DJ29" s="661"/>
      <c r="DK29" s="662"/>
      <c r="DL29" s="648">
        <v>3504049</v>
      </c>
      <c r="DM29" s="661"/>
      <c r="DN29" s="661"/>
      <c r="DO29" s="661"/>
      <c r="DP29" s="661"/>
      <c r="DQ29" s="661"/>
      <c r="DR29" s="661"/>
      <c r="DS29" s="661"/>
      <c r="DT29" s="661"/>
      <c r="DU29" s="661"/>
      <c r="DV29" s="662"/>
      <c r="DW29" s="645">
        <v>22.7</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147913</v>
      </c>
      <c r="S30" s="643"/>
      <c r="T30" s="643"/>
      <c r="U30" s="643"/>
      <c r="V30" s="643"/>
      <c r="W30" s="643"/>
      <c r="X30" s="643"/>
      <c r="Y30" s="644"/>
      <c r="Z30" s="675">
        <v>0.5</v>
      </c>
      <c r="AA30" s="675"/>
      <c r="AB30" s="675"/>
      <c r="AC30" s="675"/>
      <c r="AD30" s="676" t="s">
        <v>128</v>
      </c>
      <c r="AE30" s="676"/>
      <c r="AF30" s="676"/>
      <c r="AG30" s="676"/>
      <c r="AH30" s="676"/>
      <c r="AI30" s="676"/>
      <c r="AJ30" s="676"/>
      <c r="AK30" s="676"/>
      <c r="AL30" s="645" t="s">
        <v>252</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3461853</v>
      </c>
      <c r="CS30" s="643"/>
      <c r="CT30" s="643"/>
      <c r="CU30" s="643"/>
      <c r="CV30" s="643"/>
      <c r="CW30" s="643"/>
      <c r="CX30" s="643"/>
      <c r="CY30" s="644"/>
      <c r="CZ30" s="645">
        <v>10.9</v>
      </c>
      <c r="DA30" s="663"/>
      <c r="DB30" s="663"/>
      <c r="DC30" s="664"/>
      <c r="DD30" s="648">
        <v>3405610</v>
      </c>
      <c r="DE30" s="643"/>
      <c r="DF30" s="643"/>
      <c r="DG30" s="643"/>
      <c r="DH30" s="643"/>
      <c r="DI30" s="643"/>
      <c r="DJ30" s="643"/>
      <c r="DK30" s="644"/>
      <c r="DL30" s="648">
        <v>3405610</v>
      </c>
      <c r="DM30" s="643"/>
      <c r="DN30" s="643"/>
      <c r="DO30" s="643"/>
      <c r="DP30" s="643"/>
      <c r="DQ30" s="643"/>
      <c r="DR30" s="643"/>
      <c r="DS30" s="643"/>
      <c r="DT30" s="643"/>
      <c r="DU30" s="643"/>
      <c r="DV30" s="644"/>
      <c r="DW30" s="645">
        <v>22</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8354320</v>
      </c>
      <c r="S31" s="643"/>
      <c r="T31" s="643"/>
      <c r="U31" s="643"/>
      <c r="V31" s="643"/>
      <c r="W31" s="643"/>
      <c r="X31" s="643"/>
      <c r="Y31" s="644"/>
      <c r="Z31" s="675">
        <v>25.5</v>
      </c>
      <c r="AA31" s="675"/>
      <c r="AB31" s="675"/>
      <c r="AC31" s="675"/>
      <c r="AD31" s="676" t="s">
        <v>252</v>
      </c>
      <c r="AE31" s="676"/>
      <c r="AF31" s="676"/>
      <c r="AG31" s="676"/>
      <c r="AH31" s="676"/>
      <c r="AI31" s="676"/>
      <c r="AJ31" s="676"/>
      <c r="AK31" s="676"/>
      <c r="AL31" s="645" t="s">
        <v>128</v>
      </c>
      <c r="AM31" s="646"/>
      <c r="AN31" s="646"/>
      <c r="AO31" s="677"/>
      <c r="AP31" s="718" t="s">
        <v>309</v>
      </c>
      <c r="AQ31" s="719"/>
      <c r="AR31" s="719"/>
      <c r="AS31" s="719"/>
      <c r="AT31" s="724" t="s">
        <v>310</v>
      </c>
      <c r="AU31" s="231"/>
      <c r="AV31" s="231"/>
      <c r="AW31" s="231"/>
      <c r="AX31" s="708" t="s">
        <v>186</v>
      </c>
      <c r="AY31" s="709"/>
      <c r="AZ31" s="709"/>
      <c r="BA31" s="709"/>
      <c r="BB31" s="709"/>
      <c r="BC31" s="709"/>
      <c r="BD31" s="709"/>
      <c r="BE31" s="709"/>
      <c r="BF31" s="710"/>
      <c r="BG31" s="711">
        <v>99</v>
      </c>
      <c r="BH31" s="712"/>
      <c r="BI31" s="712"/>
      <c r="BJ31" s="712"/>
      <c r="BK31" s="712"/>
      <c r="BL31" s="712"/>
      <c r="BM31" s="713">
        <v>97.3</v>
      </c>
      <c r="BN31" s="712"/>
      <c r="BO31" s="712"/>
      <c r="BP31" s="712"/>
      <c r="BQ31" s="714"/>
      <c r="BR31" s="711">
        <v>99</v>
      </c>
      <c r="BS31" s="712"/>
      <c r="BT31" s="712"/>
      <c r="BU31" s="712"/>
      <c r="BV31" s="712"/>
      <c r="BW31" s="712"/>
      <c r="BX31" s="713">
        <v>97.2</v>
      </c>
      <c r="BY31" s="712"/>
      <c r="BZ31" s="712"/>
      <c r="CA31" s="712"/>
      <c r="CB31" s="714"/>
      <c r="CD31" s="729"/>
      <c r="CE31" s="730"/>
      <c r="CF31" s="681" t="s">
        <v>311</v>
      </c>
      <c r="CG31" s="682"/>
      <c r="CH31" s="682"/>
      <c r="CI31" s="682"/>
      <c r="CJ31" s="682"/>
      <c r="CK31" s="682"/>
      <c r="CL31" s="682"/>
      <c r="CM31" s="682"/>
      <c r="CN31" s="682"/>
      <c r="CO31" s="682"/>
      <c r="CP31" s="682"/>
      <c r="CQ31" s="683"/>
      <c r="CR31" s="642">
        <v>104001</v>
      </c>
      <c r="CS31" s="661"/>
      <c r="CT31" s="661"/>
      <c r="CU31" s="661"/>
      <c r="CV31" s="661"/>
      <c r="CW31" s="661"/>
      <c r="CX31" s="661"/>
      <c r="CY31" s="662"/>
      <c r="CZ31" s="645">
        <v>0.3</v>
      </c>
      <c r="DA31" s="663"/>
      <c r="DB31" s="663"/>
      <c r="DC31" s="664"/>
      <c r="DD31" s="648">
        <v>98439</v>
      </c>
      <c r="DE31" s="661"/>
      <c r="DF31" s="661"/>
      <c r="DG31" s="661"/>
      <c r="DH31" s="661"/>
      <c r="DI31" s="661"/>
      <c r="DJ31" s="661"/>
      <c r="DK31" s="662"/>
      <c r="DL31" s="648">
        <v>98439</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252</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99.3</v>
      </c>
      <c r="BH32" s="661"/>
      <c r="BI32" s="661"/>
      <c r="BJ32" s="661"/>
      <c r="BK32" s="661"/>
      <c r="BL32" s="661"/>
      <c r="BM32" s="646">
        <v>98</v>
      </c>
      <c r="BN32" s="707"/>
      <c r="BO32" s="707"/>
      <c r="BP32" s="707"/>
      <c r="BQ32" s="688"/>
      <c r="BR32" s="715">
        <v>99.3</v>
      </c>
      <c r="BS32" s="661"/>
      <c r="BT32" s="661"/>
      <c r="BU32" s="661"/>
      <c r="BV32" s="661"/>
      <c r="BW32" s="661"/>
      <c r="BX32" s="646">
        <v>97.9</v>
      </c>
      <c r="BY32" s="707"/>
      <c r="BZ32" s="707"/>
      <c r="CA32" s="707"/>
      <c r="CB32" s="688"/>
      <c r="CD32" s="731"/>
      <c r="CE32" s="732"/>
      <c r="CF32" s="681" t="s">
        <v>315</v>
      </c>
      <c r="CG32" s="682"/>
      <c r="CH32" s="682"/>
      <c r="CI32" s="682"/>
      <c r="CJ32" s="682"/>
      <c r="CK32" s="682"/>
      <c r="CL32" s="682"/>
      <c r="CM32" s="682"/>
      <c r="CN32" s="682"/>
      <c r="CO32" s="682"/>
      <c r="CP32" s="682"/>
      <c r="CQ32" s="683"/>
      <c r="CR32" s="642">
        <v>243</v>
      </c>
      <c r="CS32" s="643"/>
      <c r="CT32" s="643"/>
      <c r="CU32" s="643"/>
      <c r="CV32" s="643"/>
      <c r="CW32" s="643"/>
      <c r="CX32" s="643"/>
      <c r="CY32" s="644"/>
      <c r="CZ32" s="645">
        <v>0</v>
      </c>
      <c r="DA32" s="663"/>
      <c r="DB32" s="663"/>
      <c r="DC32" s="664"/>
      <c r="DD32" s="648">
        <v>243</v>
      </c>
      <c r="DE32" s="643"/>
      <c r="DF32" s="643"/>
      <c r="DG32" s="643"/>
      <c r="DH32" s="643"/>
      <c r="DI32" s="643"/>
      <c r="DJ32" s="643"/>
      <c r="DK32" s="644"/>
      <c r="DL32" s="648">
        <v>243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1564283</v>
      </c>
      <c r="S33" s="643"/>
      <c r="T33" s="643"/>
      <c r="U33" s="643"/>
      <c r="V33" s="643"/>
      <c r="W33" s="643"/>
      <c r="X33" s="643"/>
      <c r="Y33" s="644"/>
      <c r="Z33" s="675">
        <v>4.8</v>
      </c>
      <c r="AA33" s="675"/>
      <c r="AB33" s="675"/>
      <c r="AC33" s="675"/>
      <c r="AD33" s="676" t="s">
        <v>137</v>
      </c>
      <c r="AE33" s="676"/>
      <c r="AF33" s="676"/>
      <c r="AG33" s="676"/>
      <c r="AH33" s="676"/>
      <c r="AI33" s="676"/>
      <c r="AJ33" s="676"/>
      <c r="AK33" s="676"/>
      <c r="AL33" s="645" t="s">
        <v>137</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98.7</v>
      </c>
      <c r="BH33" s="627"/>
      <c r="BI33" s="627"/>
      <c r="BJ33" s="627"/>
      <c r="BK33" s="627"/>
      <c r="BL33" s="627"/>
      <c r="BM33" s="669">
        <v>96.5</v>
      </c>
      <c r="BN33" s="627"/>
      <c r="BO33" s="627"/>
      <c r="BP33" s="627"/>
      <c r="BQ33" s="671"/>
      <c r="BR33" s="706">
        <v>98.7</v>
      </c>
      <c r="BS33" s="627"/>
      <c r="BT33" s="627"/>
      <c r="BU33" s="627"/>
      <c r="BV33" s="627"/>
      <c r="BW33" s="627"/>
      <c r="BX33" s="669">
        <v>96.4</v>
      </c>
      <c r="BY33" s="627"/>
      <c r="BZ33" s="627"/>
      <c r="CA33" s="627"/>
      <c r="CB33" s="671"/>
      <c r="CD33" s="681" t="s">
        <v>318</v>
      </c>
      <c r="CE33" s="682"/>
      <c r="CF33" s="682"/>
      <c r="CG33" s="682"/>
      <c r="CH33" s="682"/>
      <c r="CI33" s="682"/>
      <c r="CJ33" s="682"/>
      <c r="CK33" s="682"/>
      <c r="CL33" s="682"/>
      <c r="CM33" s="682"/>
      <c r="CN33" s="682"/>
      <c r="CO33" s="682"/>
      <c r="CP33" s="682"/>
      <c r="CQ33" s="683"/>
      <c r="CR33" s="642">
        <v>18150101</v>
      </c>
      <c r="CS33" s="661"/>
      <c r="CT33" s="661"/>
      <c r="CU33" s="661"/>
      <c r="CV33" s="661"/>
      <c r="CW33" s="661"/>
      <c r="CX33" s="661"/>
      <c r="CY33" s="662"/>
      <c r="CZ33" s="645">
        <v>57.1</v>
      </c>
      <c r="DA33" s="663"/>
      <c r="DB33" s="663"/>
      <c r="DC33" s="664"/>
      <c r="DD33" s="648">
        <v>10395492</v>
      </c>
      <c r="DE33" s="661"/>
      <c r="DF33" s="661"/>
      <c r="DG33" s="661"/>
      <c r="DH33" s="661"/>
      <c r="DI33" s="661"/>
      <c r="DJ33" s="661"/>
      <c r="DK33" s="662"/>
      <c r="DL33" s="648">
        <v>6282566</v>
      </c>
      <c r="DM33" s="661"/>
      <c r="DN33" s="661"/>
      <c r="DO33" s="661"/>
      <c r="DP33" s="661"/>
      <c r="DQ33" s="661"/>
      <c r="DR33" s="661"/>
      <c r="DS33" s="661"/>
      <c r="DT33" s="661"/>
      <c r="DU33" s="661"/>
      <c r="DV33" s="662"/>
      <c r="DW33" s="645">
        <v>40.6</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204966</v>
      </c>
      <c r="S34" s="643"/>
      <c r="T34" s="643"/>
      <c r="U34" s="643"/>
      <c r="V34" s="643"/>
      <c r="W34" s="643"/>
      <c r="X34" s="643"/>
      <c r="Y34" s="644"/>
      <c r="Z34" s="675">
        <v>0.6</v>
      </c>
      <c r="AA34" s="675"/>
      <c r="AB34" s="675"/>
      <c r="AC34" s="675"/>
      <c r="AD34" s="676">
        <v>22394</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2961722</v>
      </c>
      <c r="CS34" s="643"/>
      <c r="CT34" s="643"/>
      <c r="CU34" s="643"/>
      <c r="CV34" s="643"/>
      <c r="CW34" s="643"/>
      <c r="CX34" s="643"/>
      <c r="CY34" s="644"/>
      <c r="CZ34" s="645">
        <v>9.3000000000000007</v>
      </c>
      <c r="DA34" s="663"/>
      <c r="DB34" s="663"/>
      <c r="DC34" s="664"/>
      <c r="DD34" s="648">
        <v>2120244</v>
      </c>
      <c r="DE34" s="643"/>
      <c r="DF34" s="643"/>
      <c r="DG34" s="643"/>
      <c r="DH34" s="643"/>
      <c r="DI34" s="643"/>
      <c r="DJ34" s="643"/>
      <c r="DK34" s="644"/>
      <c r="DL34" s="648">
        <v>1740595</v>
      </c>
      <c r="DM34" s="643"/>
      <c r="DN34" s="643"/>
      <c r="DO34" s="643"/>
      <c r="DP34" s="643"/>
      <c r="DQ34" s="643"/>
      <c r="DR34" s="643"/>
      <c r="DS34" s="643"/>
      <c r="DT34" s="643"/>
      <c r="DU34" s="643"/>
      <c r="DV34" s="644"/>
      <c r="DW34" s="645">
        <v>11.3</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387364</v>
      </c>
      <c r="S35" s="643"/>
      <c r="T35" s="643"/>
      <c r="U35" s="643"/>
      <c r="V35" s="643"/>
      <c r="W35" s="643"/>
      <c r="X35" s="643"/>
      <c r="Y35" s="644"/>
      <c r="Z35" s="675">
        <v>1.2</v>
      </c>
      <c r="AA35" s="675"/>
      <c r="AB35" s="675"/>
      <c r="AC35" s="675"/>
      <c r="AD35" s="676" t="s">
        <v>252</v>
      </c>
      <c r="AE35" s="676"/>
      <c r="AF35" s="676"/>
      <c r="AG35" s="676"/>
      <c r="AH35" s="676"/>
      <c r="AI35" s="676"/>
      <c r="AJ35" s="676"/>
      <c r="AK35" s="676"/>
      <c r="AL35" s="645" t="s">
        <v>252</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113430</v>
      </c>
      <c r="CS35" s="661"/>
      <c r="CT35" s="661"/>
      <c r="CU35" s="661"/>
      <c r="CV35" s="661"/>
      <c r="CW35" s="661"/>
      <c r="CX35" s="661"/>
      <c r="CY35" s="662"/>
      <c r="CZ35" s="645">
        <v>0.4</v>
      </c>
      <c r="DA35" s="663"/>
      <c r="DB35" s="663"/>
      <c r="DC35" s="664"/>
      <c r="DD35" s="648">
        <v>88084</v>
      </c>
      <c r="DE35" s="661"/>
      <c r="DF35" s="661"/>
      <c r="DG35" s="661"/>
      <c r="DH35" s="661"/>
      <c r="DI35" s="661"/>
      <c r="DJ35" s="661"/>
      <c r="DK35" s="662"/>
      <c r="DL35" s="648">
        <v>84696</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1491898</v>
      </c>
      <c r="S36" s="643"/>
      <c r="T36" s="643"/>
      <c r="U36" s="643"/>
      <c r="V36" s="643"/>
      <c r="W36" s="643"/>
      <c r="X36" s="643"/>
      <c r="Y36" s="644"/>
      <c r="Z36" s="675">
        <v>4.5999999999999996</v>
      </c>
      <c r="AA36" s="675"/>
      <c r="AB36" s="675"/>
      <c r="AC36" s="675"/>
      <c r="AD36" s="676" t="s">
        <v>252</v>
      </c>
      <c r="AE36" s="676"/>
      <c r="AF36" s="676"/>
      <c r="AG36" s="676"/>
      <c r="AH36" s="676"/>
      <c r="AI36" s="676"/>
      <c r="AJ36" s="676"/>
      <c r="AK36" s="676"/>
      <c r="AL36" s="645" t="s">
        <v>137</v>
      </c>
      <c r="AM36" s="646"/>
      <c r="AN36" s="646"/>
      <c r="AO36" s="677"/>
      <c r="AP36" s="235"/>
      <c r="AQ36" s="694" t="s">
        <v>326</v>
      </c>
      <c r="AR36" s="695"/>
      <c r="AS36" s="695"/>
      <c r="AT36" s="695"/>
      <c r="AU36" s="695"/>
      <c r="AV36" s="695"/>
      <c r="AW36" s="695"/>
      <c r="AX36" s="695"/>
      <c r="AY36" s="696"/>
      <c r="AZ36" s="697">
        <v>4955270</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220752</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9087217</v>
      </c>
      <c r="CS36" s="643"/>
      <c r="CT36" s="643"/>
      <c r="CU36" s="643"/>
      <c r="CV36" s="643"/>
      <c r="CW36" s="643"/>
      <c r="CX36" s="643"/>
      <c r="CY36" s="644"/>
      <c r="CZ36" s="645">
        <v>28.6</v>
      </c>
      <c r="DA36" s="663"/>
      <c r="DB36" s="663"/>
      <c r="DC36" s="664"/>
      <c r="DD36" s="648">
        <v>3822532</v>
      </c>
      <c r="DE36" s="643"/>
      <c r="DF36" s="643"/>
      <c r="DG36" s="643"/>
      <c r="DH36" s="643"/>
      <c r="DI36" s="643"/>
      <c r="DJ36" s="643"/>
      <c r="DK36" s="644"/>
      <c r="DL36" s="648">
        <v>2606439</v>
      </c>
      <c r="DM36" s="643"/>
      <c r="DN36" s="643"/>
      <c r="DO36" s="643"/>
      <c r="DP36" s="643"/>
      <c r="DQ36" s="643"/>
      <c r="DR36" s="643"/>
      <c r="DS36" s="643"/>
      <c r="DT36" s="643"/>
      <c r="DU36" s="643"/>
      <c r="DV36" s="644"/>
      <c r="DW36" s="645">
        <v>16.8</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1066988</v>
      </c>
      <c r="S37" s="643"/>
      <c r="T37" s="643"/>
      <c r="U37" s="643"/>
      <c r="V37" s="643"/>
      <c r="W37" s="643"/>
      <c r="X37" s="643"/>
      <c r="Y37" s="644"/>
      <c r="Z37" s="675">
        <v>3.3</v>
      </c>
      <c r="AA37" s="675"/>
      <c r="AB37" s="675"/>
      <c r="AC37" s="675"/>
      <c r="AD37" s="676" t="s">
        <v>128</v>
      </c>
      <c r="AE37" s="676"/>
      <c r="AF37" s="676"/>
      <c r="AG37" s="676"/>
      <c r="AH37" s="676"/>
      <c r="AI37" s="676"/>
      <c r="AJ37" s="676"/>
      <c r="AK37" s="676"/>
      <c r="AL37" s="645" t="s">
        <v>137</v>
      </c>
      <c r="AM37" s="646"/>
      <c r="AN37" s="646"/>
      <c r="AO37" s="677"/>
      <c r="AQ37" s="685" t="s">
        <v>330</v>
      </c>
      <c r="AR37" s="686"/>
      <c r="AS37" s="686"/>
      <c r="AT37" s="686"/>
      <c r="AU37" s="686"/>
      <c r="AV37" s="686"/>
      <c r="AW37" s="686"/>
      <c r="AX37" s="686"/>
      <c r="AY37" s="687"/>
      <c r="AZ37" s="642">
        <v>1510000</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136939</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1319389</v>
      </c>
      <c r="CS37" s="661"/>
      <c r="CT37" s="661"/>
      <c r="CU37" s="661"/>
      <c r="CV37" s="661"/>
      <c r="CW37" s="661"/>
      <c r="CX37" s="661"/>
      <c r="CY37" s="662"/>
      <c r="CZ37" s="645">
        <v>4.2</v>
      </c>
      <c r="DA37" s="663"/>
      <c r="DB37" s="663"/>
      <c r="DC37" s="664"/>
      <c r="DD37" s="648">
        <v>1207632</v>
      </c>
      <c r="DE37" s="661"/>
      <c r="DF37" s="661"/>
      <c r="DG37" s="661"/>
      <c r="DH37" s="661"/>
      <c r="DI37" s="661"/>
      <c r="DJ37" s="661"/>
      <c r="DK37" s="662"/>
      <c r="DL37" s="648">
        <v>852747</v>
      </c>
      <c r="DM37" s="661"/>
      <c r="DN37" s="661"/>
      <c r="DO37" s="661"/>
      <c r="DP37" s="661"/>
      <c r="DQ37" s="661"/>
      <c r="DR37" s="661"/>
      <c r="DS37" s="661"/>
      <c r="DT37" s="661"/>
      <c r="DU37" s="661"/>
      <c r="DV37" s="662"/>
      <c r="DW37" s="645">
        <v>5.5</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1314673</v>
      </c>
      <c r="S38" s="643"/>
      <c r="T38" s="643"/>
      <c r="U38" s="643"/>
      <c r="V38" s="643"/>
      <c r="W38" s="643"/>
      <c r="X38" s="643"/>
      <c r="Y38" s="644"/>
      <c r="Z38" s="675">
        <v>4</v>
      </c>
      <c r="AA38" s="675"/>
      <c r="AB38" s="675"/>
      <c r="AC38" s="675"/>
      <c r="AD38" s="676">
        <v>1666</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1016254</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6559</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2349804</v>
      </c>
      <c r="CS38" s="643"/>
      <c r="CT38" s="643"/>
      <c r="CU38" s="643"/>
      <c r="CV38" s="643"/>
      <c r="CW38" s="643"/>
      <c r="CX38" s="643"/>
      <c r="CY38" s="644"/>
      <c r="CZ38" s="645">
        <v>7.4</v>
      </c>
      <c r="DA38" s="663"/>
      <c r="DB38" s="663"/>
      <c r="DC38" s="664"/>
      <c r="DD38" s="648">
        <v>1940638</v>
      </c>
      <c r="DE38" s="643"/>
      <c r="DF38" s="643"/>
      <c r="DG38" s="643"/>
      <c r="DH38" s="643"/>
      <c r="DI38" s="643"/>
      <c r="DJ38" s="643"/>
      <c r="DK38" s="644"/>
      <c r="DL38" s="648">
        <v>1843458</v>
      </c>
      <c r="DM38" s="643"/>
      <c r="DN38" s="643"/>
      <c r="DO38" s="643"/>
      <c r="DP38" s="643"/>
      <c r="DQ38" s="643"/>
      <c r="DR38" s="643"/>
      <c r="DS38" s="643"/>
      <c r="DT38" s="643"/>
      <c r="DU38" s="643"/>
      <c r="DV38" s="644"/>
      <c r="DW38" s="645">
        <v>11.9</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1916182</v>
      </c>
      <c r="S39" s="643"/>
      <c r="T39" s="643"/>
      <c r="U39" s="643"/>
      <c r="V39" s="643"/>
      <c r="W39" s="643"/>
      <c r="X39" s="643"/>
      <c r="Y39" s="644"/>
      <c r="Z39" s="675">
        <v>5.8</v>
      </c>
      <c r="AA39" s="675"/>
      <c r="AB39" s="675"/>
      <c r="AC39" s="675"/>
      <c r="AD39" s="676" t="s">
        <v>252</v>
      </c>
      <c r="AE39" s="676"/>
      <c r="AF39" s="676"/>
      <c r="AG39" s="676"/>
      <c r="AH39" s="676"/>
      <c r="AI39" s="676"/>
      <c r="AJ39" s="676"/>
      <c r="AK39" s="676"/>
      <c r="AL39" s="645" t="s">
        <v>252</v>
      </c>
      <c r="AM39" s="646"/>
      <c r="AN39" s="646"/>
      <c r="AO39" s="677"/>
      <c r="AQ39" s="685" t="s">
        <v>338</v>
      </c>
      <c r="AR39" s="686"/>
      <c r="AS39" s="686"/>
      <c r="AT39" s="686"/>
      <c r="AU39" s="686"/>
      <c r="AV39" s="686"/>
      <c r="AW39" s="686"/>
      <c r="AX39" s="686"/>
      <c r="AY39" s="687"/>
      <c r="AZ39" s="642">
        <v>79212</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10145</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1984288</v>
      </c>
      <c r="CS39" s="661"/>
      <c r="CT39" s="661"/>
      <c r="CU39" s="661"/>
      <c r="CV39" s="661"/>
      <c r="CW39" s="661"/>
      <c r="CX39" s="661"/>
      <c r="CY39" s="662"/>
      <c r="CZ39" s="645">
        <v>6.2</v>
      </c>
      <c r="DA39" s="663"/>
      <c r="DB39" s="663"/>
      <c r="DC39" s="664"/>
      <c r="DD39" s="648">
        <v>1500927</v>
      </c>
      <c r="DE39" s="661"/>
      <c r="DF39" s="661"/>
      <c r="DG39" s="661"/>
      <c r="DH39" s="661"/>
      <c r="DI39" s="661"/>
      <c r="DJ39" s="661"/>
      <c r="DK39" s="662"/>
      <c r="DL39" s="648" t="s">
        <v>252</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137</v>
      </c>
      <c r="AM40" s="646"/>
      <c r="AN40" s="646"/>
      <c r="AO40" s="677"/>
      <c r="AQ40" s="685" t="s">
        <v>342</v>
      </c>
      <c r="AR40" s="686"/>
      <c r="AS40" s="686"/>
      <c r="AT40" s="686"/>
      <c r="AU40" s="686"/>
      <c r="AV40" s="686"/>
      <c r="AW40" s="686"/>
      <c r="AX40" s="686"/>
      <c r="AY40" s="687"/>
      <c r="AZ40" s="642">
        <v>4372</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82</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1653640</v>
      </c>
      <c r="CS40" s="643"/>
      <c r="CT40" s="643"/>
      <c r="CU40" s="643"/>
      <c r="CV40" s="643"/>
      <c r="CW40" s="643"/>
      <c r="CX40" s="643"/>
      <c r="CY40" s="644"/>
      <c r="CZ40" s="645">
        <v>5.2</v>
      </c>
      <c r="DA40" s="663"/>
      <c r="DB40" s="663"/>
      <c r="DC40" s="664"/>
      <c r="DD40" s="648">
        <v>923067</v>
      </c>
      <c r="DE40" s="643"/>
      <c r="DF40" s="643"/>
      <c r="DG40" s="643"/>
      <c r="DH40" s="643"/>
      <c r="DI40" s="643"/>
      <c r="DJ40" s="643"/>
      <c r="DK40" s="644"/>
      <c r="DL40" s="648">
        <v>7378</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137</v>
      </c>
      <c r="AM41" s="646"/>
      <c r="AN41" s="646"/>
      <c r="AO41" s="677"/>
      <c r="AQ41" s="685" t="s">
        <v>347</v>
      </c>
      <c r="AR41" s="686"/>
      <c r="AS41" s="686"/>
      <c r="AT41" s="686"/>
      <c r="AU41" s="686"/>
      <c r="AV41" s="686"/>
      <c r="AW41" s="686"/>
      <c r="AX41" s="686"/>
      <c r="AY41" s="687"/>
      <c r="AZ41" s="642">
        <v>448903</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1</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252</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598046</v>
      </c>
      <c r="S42" s="643"/>
      <c r="T42" s="643"/>
      <c r="U42" s="643"/>
      <c r="V42" s="643"/>
      <c r="W42" s="643"/>
      <c r="X42" s="643"/>
      <c r="Y42" s="644"/>
      <c r="Z42" s="675">
        <v>1.8</v>
      </c>
      <c r="AA42" s="675"/>
      <c r="AB42" s="675"/>
      <c r="AC42" s="675"/>
      <c r="AD42" s="676" t="s">
        <v>252</v>
      </c>
      <c r="AE42" s="676"/>
      <c r="AF42" s="676"/>
      <c r="AG42" s="676"/>
      <c r="AH42" s="676"/>
      <c r="AI42" s="676"/>
      <c r="AJ42" s="676"/>
      <c r="AK42" s="676"/>
      <c r="AL42" s="645" t="s">
        <v>252</v>
      </c>
      <c r="AM42" s="646"/>
      <c r="AN42" s="646"/>
      <c r="AO42" s="677"/>
      <c r="AQ42" s="678" t="s">
        <v>351</v>
      </c>
      <c r="AR42" s="679"/>
      <c r="AS42" s="679"/>
      <c r="AT42" s="679"/>
      <c r="AU42" s="679"/>
      <c r="AV42" s="679"/>
      <c r="AW42" s="679"/>
      <c r="AX42" s="679"/>
      <c r="AY42" s="680"/>
      <c r="AZ42" s="626">
        <v>1896529</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400</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2539362</v>
      </c>
      <c r="CS42" s="643"/>
      <c r="CT42" s="643"/>
      <c r="CU42" s="643"/>
      <c r="CV42" s="643"/>
      <c r="CW42" s="643"/>
      <c r="CX42" s="643"/>
      <c r="CY42" s="644"/>
      <c r="CZ42" s="645">
        <v>8</v>
      </c>
      <c r="DA42" s="646"/>
      <c r="DB42" s="646"/>
      <c r="DC42" s="647"/>
      <c r="DD42" s="648">
        <v>417144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32756277</v>
      </c>
      <c r="S43" s="665"/>
      <c r="T43" s="665"/>
      <c r="U43" s="665"/>
      <c r="V43" s="665"/>
      <c r="W43" s="665"/>
      <c r="X43" s="665"/>
      <c r="Y43" s="666"/>
      <c r="Z43" s="667">
        <v>100</v>
      </c>
      <c r="AA43" s="667"/>
      <c r="AB43" s="667"/>
      <c r="AC43" s="667"/>
      <c r="AD43" s="668">
        <v>14871969</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17715</v>
      </c>
      <c r="CS43" s="661"/>
      <c r="CT43" s="661"/>
      <c r="CU43" s="661"/>
      <c r="CV43" s="661"/>
      <c r="CW43" s="661"/>
      <c r="CX43" s="661"/>
      <c r="CY43" s="662"/>
      <c r="CZ43" s="645">
        <v>0.1</v>
      </c>
      <c r="DA43" s="663"/>
      <c r="DB43" s="663"/>
      <c r="DC43" s="664"/>
      <c r="DD43" s="648">
        <v>17715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2539362</v>
      </c>
      <c r="CS44" s="643"/>
      <c r="CT44" s="643"/>
      <c r="CU44" s="643"/>
      <c r="CV44" s="643"/>
      <c r="CW44" s="643"/>
      <c r="CX44" s="643"/>
      <c r="CY44" s="644"/>
      <c r="CZ44" s="645">
        <v>8</v>
      </c>
      <c r="DA44" s="646"/>
      <c r="DB44" s="646"/>
      <c r="DC44" s="647"/>
      <c r="DD44" s="648">
        <v>417144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690881</v>
      </c>
      <c r="CS45" s="661"/>
      <c r="CT45" s="661"/>
      <c r="CU45" s="661"/>
      <c r="CV45" s="661"/>
      <c r="CW45" s="661"/>
      <c r="CX45" s="661"/>
      <c r="CY45" s="662"/>
      <c r="CZ45" s="645">
        <v>2.2000000000000002</v>
      </c>
      <c r="DA45" s="663"/>
      <c r="DB45" s="663"/>
      <c r="DC45" s="664"/>
      <c r="DD45" s="648">
        <v>18588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1746195</v>
      </c>
      <c r="CS46" s="643"/>
      <c r="CT46" s="643"/>
      <c r="CU46" s="643"/>
      <c r="CV46" s="643"/>
      <c r="CW46" s="643"/>
      <c r="CX46" s="643"/>
      <c r="CY46" s="644"/>
      <c r="CZ46" s="645">
        <v>5.5</v>
      </c>
      <c r="DA46" s="646"/>
      <c r="DB46" s="646"/>
      <c r="DC46" s="647"/>
      <c r="DD46" s="648">
        <v>395577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128</v>
      </c>
      <c r="CS47" s="661"/>
      <c r="CT47" s="661"/>
      <c r="CU47" s="661"/>
      <c r="CV47" s="661"/>
      <c r="CW47" s="661"/>
      <c r="CX47" s="661"/>
      <c r="CY47" s="662"/>
      <c r="CZ47" s="645" t="s">
        <v>252</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137</v>
      </c>
      <c r="DA48" s="646"/>
      <c r="DB48" s="646"/>
      <c r="DC48" s="647"/>
      <c r="DD48" s="648" t="s">
        <v>252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31781618</v>
      </c>
      <c r="CS49" s="627"/>
      <c r="CT49" s="627"/>
      <c r="CU49" s="627"/>
      <c r="CV49" s="627"/>
      <c r="CW49" s="627"/>
      <c r="CX49" s="627"/>
      <c r="CY49" s="628"/>
      <c r="CZ49" s="629">
        <v>100</v>
      </c>
      <c r="DA49" s="630"/>
      <c r="DB49" s="630"/>
      <c r="DC49" s="631"/>
      <c r="DD49" s="632">
        <v>18986777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OfT7vP3oVFeB1qzfwn787ydaf2J31uBdfsZ8dMJNWrMzGfqJ8xHUadOcsyXobOYpueirs1uZUody5K9N/PJwdw==" saltValue="SKmZJ+Ukx5MAjOvpdVAOQ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80" zoomScaleNormal="100" zoomScaleSheetLayoutView="8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32496</v>
      </c>
      <c r="R7" s="1162"/>
      <c r="S7" s="1162"/>
      <c r="T7" s="1162"/>
      <c r="U7" s="1162"/>
      <c r="V7" s="1162">
        <v>31627</v>
      </c>
      <c r="W7" s="1162"/>
      <c r="X7" s="1162"/>
      <c r="Y7" s="1162"/>
      <c r="Z7" s="1162"/>
      <c r="AA7" s="1162">
        <v>869</v>
      </c>
      <c r="AB7" s="1162"/>
      <c r="AC7" s="1162"/>
      <c r="AD7" s="1162"/>
      <c r="AE7" s="1163"/>
      <c r="AF7" s="1164">
        <v>768</v>
      </c>
      <c r="AG7" s="1165"/>
      <c r="AH7" s="1165"/>
      <c r="AI7" s="1165"/>
      <c r="AJ7" s="1166"/>
      <c r="AK7" s="1148">
        <v>1494</v>
      </c>
      <c r="AL7" s="1149"/>
      <c r="AM7" s="1149"/>
      <c r="AN7" s="1149"/>
      <c r="AO7" s="1149"/>
      <c r="AP7" s="1149">
        <v>22923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603</v>
      </c>
      <c r="BS7" s="1152" t="s">
        <v>590</v>
      </c>
      <c r="BT7" s="1153"/>
      <c r="BU7" s="1153"/>
      <c r="BV7" s="1153"/>
      <c r="BW7" s="1153"/>
      <c r="BX7" s="1153"/>
      <c r="BY7" s="1153"/>
      <c r="BZ7" s="1153"/>
      <c r="CA7" s="1153"/>
      <c r="CB7" s="1153"/>
      <c r="CC7" s="1153"/>
      <c r="CD7" s="1153"/>
      <c r="CE7" s="1153"/>
      <c r="CF7" s="1153"/>
      <c r="CG7" s="1154"/>
      <c r="CH7" s="1145" t="s">
        <v>604</v>
      </c>
      <c r="CI7" s="1146"/>
      <c r="CJ7" s="1146"/>
      <c r="CK7" s="1146"/>
      <c r="CL7" s="1147"/>
      <c r="CM7" s="1145">
        <v>15</v>
      </c>
      <c r="CN7" s="1146"/>
      <c r="CO7" s="1146"/>
      <c r="CP7" s="1146"/>
      <c r="CQ7" s="1147"/>
      <c r="CR7" s="1145">
        <v>5</v>
      </c>
      <c r="CS7" s="1146"/>
      <c r="CT7" s="1146"/>
      <c r="CU7" s="1146"/>
      <c r="CV7" s="1147"/>
      <c r="CW7" s="1145" t="s">
        <v>512</v>
      </c>
      <c r="CX7" s="1146"/>
      <c r="CY7" s="1146"/>
      <c r="CZ7" s="1146"/>
      <c r="DA7" s="1147"/>
      <c r="DB7" s="1145" t="s">
        <v>512</v>
      </c>
      <c r="DC7" s="1146"/>
      <c r="DD7" s="1146"/>
      <c r="DE7" s="1146"/>
      <c r="DF7" s="1147"/>
      <c r="DG7" s="1145">
        <v>514</v>
      </c>
      <c r="DH7" s="1146"/>
      <c r="DI7" s="1146"/>
      <c r="DJ7" s="1146"/>
      <c r="DK7" s="1147"/>
      <c r="DL7" s="1145" t="s">
        <v>512</v>
      </c>
      <c r="DM7" s="1146"/>
      <c r="DN7" s="1146"/>
      <c r="DO7" s="1146"/>
      <c r="DP7" s="1147"/>
      <c r="DQ7" s="1145">
        <v>499</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82</v>
      </c>
      <c r="R8" s="1101"/>
      <c r="S8" s="1101"/>
      <c r="T8" s="1101"/>
      <c r="U8" s="1101"/>
      <c r="V8" s="1101">
        <v>66</v>
      </c>
      <c r="W8" s="1101"/>
      <c r="X8" s="1101"/>
      <c r="Y8" s="1101"/>
      <c r="Z8" s="1101"/>
      <c r="AA8" s="1101">
        <v>16</v>
      </c>
      <c r="AB8" s="1101"/>
      <c r="AC8" s="1101"/>
      <c r="AD8" s="1101"/>
      <c r="AE8" s="1102"/>
      <c r="AF8" s="1076">
        <v>16</v>
      </c>
      <c r="AG8" s="1077"/>
      <c r="AH8" s="1077"/>
      <c r="AI8" s="1077"/>
      <c r="AJ8" s="1078"/>
      <c r="AK8" s="1143">
        <v>3</v>
      </c>
      <c r="AL8" s="1144"/>
      <c r="AM8" s="1144"/>
      <c r="AN8" s="1144"/>
      <c r="AO8" s="1144"/>
      <c r="AP8" s="1144" t="s">
        <v>512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591</v>
      </c>
      <c r="BT8" s="1072"/>
      <c r="BU8" s="1072"/>
      <c r="BV8" s="1072"/>
      <c r="BW8" s="1072"/>
      <c r="BX8" s="1072"/>
      <c r="BY8" s="1072"/>
      <c r="BZ8" s="1072"/>
      <c r="CA8" s="1072"/>
      <c r="CB8" s="1072"/>
      <c r="CC8" s="1072"/>
      <c r="CD8" s="1072"/>
      <c r="CE8" s="1072"/>
      <c r="CF8" s="1072"/>
      <c r="CG8" s="1073"/>
      <c r="CH8" s="1046">
        <v>4</v>
      </c>
      <c r="CI8" s="1047"/>
      <c r="CJ8" s="1047"/>
      <c r="CK8" s="1047"/>
      <c r="CL8" s="1048"/>
      <c r="CM8" s="1046">
        <v>64</v>
      </c>
      <c r="CN8" s="1047"/>
      <c r="CO8" s="1047"/>
      <c r="CP8" s="1047"/>
      <c r="CQ8" s="1048"/>
      <c r="CR8" s="1046">
        <v>16</v>
      </c>
      <c r="CS8" s="1047"/>
      <c r="CT8" s="1047"/>
      <c r="CU8" s="1047"/>
      <c r="CV8" s="1048"/>
      <c r="CW8" s="1046" t="s">
        <v>512</v>
      </c>
      <c r="CX8" s="1047"/>
      <c r="CY8" s="1047"/>
      <c r="CZ8" s="1047"/>
      <c r="DA8" s="1048"/>
      <c r="DB8" s="1046" t="s">
        <v>512</v>
      </c>
      <c r="DC8" s="1047"/>
      <c r="DD8" s="1047"/>
      <c r="DE8" s="1047"/>
      <c r="DF8" s="1048"/>
      <c r="DG8" s="1046" t="s">
        <v>512</v>
      </c>
      <c r="DH8" s="1047"/>
      <c r="DI8" s="1047"/>
      <c r="DJ8" s="1047"/>
      <c r="DK8" s="1048"/>
      <c r="DL8" s="1046" t="s">
        <v>512</v>
      </c>
      <c r="DM8" s="1047"/>
      <c r="DN8" s="1047"/>
      <c r="DO8" s="1047"/>
      <c r="DP8" s="1048"/>
      <c r="DQ8" s="1046" t="s">
        <v>512</v>
      </c>
      <c r="DR8" s="1047"/>
      <c r="DS8" s="1047"/>
      <c r="DT8" s="1047"/>
      <c r="DU8" s="1048"/>
      <c r="DV8" s="1049"/>
      <c r="DW8" s="1050"/>
      <c r="DX8" s="1050"/>
      <c r="DY8" s="1050"/>
      <c r="DZ8" s="1051"/>
      <c r="EA8" s="256"/>
    </row>
    <row r="9" spans="1:131" s="257" customFormat="1" ht="26.25" customHeight="1" x14ac:dyDescent="0.15">
      <c r="A9" s="263">
        <v>3</v>
      </c>
      <c r="B9" s="1094" t="s">
        <v>389</v>
      </c>
      <c r="C9" s="1095"/>
      <c r="D9" s="1095"/>
      <c r="E9" s="1095"/>
      <c r="F9" s="1095"/>
      <c r="G9" s="1095"/>
      <c r="H9" s="1095"/>
      <c r="I9" s="1095"/>
      <c r="J9" s="1095"/>
      <c r="K9" s="1095"/>
      <c r="L9" s="1095"/>
      <c r="M9" s="1095"/>
      <c r="N9" s="1095"/>
      <c r="O9" s="1095"/>
      <c r="P9" s="1096"/>
      <c r="Q9" s="1100">
        <v>214</v>
      </c>
      <c r="R9" s="1101"/>
      <c r="S9" s="1101"/>
      <c r="T9" s="1101"/>
      <c r="U9" s="1101"/>
      <c r="V9" s="1101">
        <v>124</v>
      </c>
      <c r="W9" s="1101"/>
      <c r="X9" s="1101"/>
      <c r="Y9" s="1101"/>
      <c r="Z9" s="1101"/>
      <c r="AA9" s="1101">
        <v>90</v>
      </c>
      <c r="AB9" s="1101"/>
      <c r="AC9" s="1101"/>
      <c r="AD9" s="1101"/>
      <c r="AE9" s="1102"/>
      <c r="AF9" s="1076">
        <v>90</v>
      </c>
      <c r="AG9" s="1077"/>
      <c r="AH9" s="1077"/>
      <c r="AI9" s="1077"/>
      <c r="AJ9" s="1078"/>
      <c r="AK9" s="1143" t="s">
        <v>596</v>
      </c>
      <c r="AL9" s="1144"/>
      <c r="AM9" s="1144"/>
      <c r="AN9" s="1144"/>
      <c r="AO9" s="1144"/>
      <c r="AP9" s="1144" t="s">
        <v>512</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592</v>
      </c>
      <c r="BT9" s="1072"/>
      <c r="BU9" s="1072"/>
      <c r="BV9" s="1072"/>
      <c r="BW9" s="1072"/>
      <c r="BX9" s="1072"/>
      <c r="BY9" s="1072"/>
      <c r="BZ9" s="1072"/>
      <c r="CA9" s="1072"/>
      <c r="CB9" s="1072"/>
      <c r="CC9" s="1072"/>
      <c r="CD9" s="1072"/>
      <c r="CE9" s="1072"/>
      <c r="CF9" s="1072"/>
      <c r="CG9" s="1073"/>
      <c r="CH9" s="1046">
        <v>-23</v>
      </c>
      <c r="CI9" s="1047"/>
      <c r="CJ9" s="1047"/>
      <c r="CK9" s="1047"/>
      <c r="CL9" s="1048"/>
      <c r="CM9" s="1046">
        <v>335</v>
      </c>
      <c r="CN9" s="1047"/>
      <c r="CO9" s="1047"/>
      <c r="CP9" s="1047"/>
      <c r="CQ9" s="1048"/>
      <c r="CR9" s="1046">
        <v>50</v>
      </c>
      <c r="CS9" s="1047"/>
      <c r="CT9" s="1047"/>
      <c r="CU9" s="1047"/>
      <c r="CV9" s="1048"/>
      <c r="CW9" s="1046">
        <v>42</v>
      </c>
      <c r="CX9" s="1047"/>
      <c r="CY9" s="1047"/>
      <c r="CZ9" s="1047"/>
      <c r="DA9" s="1048"/>
      <c r="DB9" s="1046" t="s">
        <v>512</v>
      </c>
      <c r="DC9" s="1047"/>
      <c r="DD9" s="1047"/>
      <c r="DE9" s="1047"/>
      <c r="DF9" s="1048"/>
      <c r="DG9" s="1046" t="s">
        <v>512</v>
      </c>
      <c r="DH9" s="1047"/>
      <c r="DI9" s="1047"/>
      <c r="DJ9" s="1047"/>
      <c r="DK9" s="1048"/>
      <c r="DL9" s="1046" t="s">
        <v>512</v>
      </c>
      <c r="DM9" s="1047"/>
      <c r="DN9" s="1047"/>
      <c r="DO9" s="1047"/>
      <c r="DP9" s="1048"/>
      <c r="DQ9" s="1046" t="s">
        <v>512</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593</v>
      </c>
      <c r="BT10" s="1072"/>
      <c r="BU10" s="1072"/>
      <c r="BV10" s="1072"/>
      <c r="BW10" s="1072"/>
      <c r="BX10" s="1072"/>
      <c r="BY10" s="1072"/>
      <c r="BZ10" s="1072"/>
      <c r="CA10" s="1072"/>
      <c r="CB10" s="1072"/>
      <c r="CC10" s="1072"/>
      <c r="CD10" s="1072"/>
      <c r="CE10" s="1072"/>
      <c r="CF10" s="1072"/>
      <c r="CG10" s="1073"/>
      <c r="CH10" s="1046">
        <v>-1</v>
      </c>
      <c r="CI10" s="1047"/>
      <c r="CJ10" s="1047"/>
      <c r="CK10" s="1047"/>
      <c r="CL10" s="1048"/>
      <c r="CM10" s="1046">
        <v>106</v>
      </c>
      <c r="CN10" s="1047"/>
      <c r="CO10" s="1047"/>
      <c r="CP10" s="1047"/>
      <c r="CQ10" s="1048"/>
      <c r="CR10" s="1046">
        <v>100</v>
      </c>
      <c r="CS10" s="1047"/>
      <c r="CT10" s="1047"/>
      <c r="CU10" s="1047"/>
      <c r="CV10" s="1048"/>
      <c r="CW10" s="1046" t="s">
        <v>512</v>
      </c>
      <c r="CX10" s="1047"/>
      <c r="CY10" s="1047"/>
      <c r="CZ10" s="1047"/>
      <c r="DA10" s="1048"/>
      <c r="DB10" s="1046" t="s">
        <v>512</v>
      </c>
      <c r="DC10" s="1047"/>
      <c r="DD10" s="1047"/>
      <c r="DE10" s="1047"/>
      <c r="DF10" s="1048"/>
      <c r="DG10" s="1046" t="s">
        <v>512</v>
      </c>
      <c r="DH10" s="1047"/>
      <c r="DI10" s="1047"/>
      <c r="DJ10" s="1047"/>
      <c r="DK10" s="1048"/>
      <c r="DL10" s="1046" t="s">
        <v>512</v>
      </c>
      <c r="DM10" s="1047"/>
      <c r="DN10" s="1047"/>
      <c r="DO10" s="1047"/>
      <c r="DP10" s="1048"/>
      <c r="DQ10" s="1046" t="s">
        <v>512</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594</v>
      </c>
      <c r="BT11" s="1072"/>
      <c r="BU11" s="1072"/>
      <c r="BV11" s="1072"/>
      <c r="BW11" s="1072"/>
      <c r="BX11" s="1072"/>
      <c r="BY11" s="1072"/>
      <c r="BZ11" s="1072"/>
      <c r="CA11" s="1072"/>
      <c r="CB11" s="1072"/>
      <c r="CC11" s="1072"/>
      <c r="CD11" s="1072"/>
      <c r="CE11" s="1072"/>
      <c r="CF11" s="1072"/>
      <c r="CG11" s="1073"/>
      <c r="CH11" s="1046" t="s">
        <v>604</v>
      </c>
      <c r="CI11" s="1047"/>
      <c r="CJ11" s="1047"/>
      <c r="CK11" s="1047"/>
      <c r="CL11" s="1048"/>
      <c r="CM11" s="1046">
        <v>22</v>
      </c>
      <c r="CN11" s="1047"/>
      <c r="CO11" s="1047"/>
      <c r="CP11" s="1047"/>
      <c r="CQ11" s="1048"/>
      <c r="CR11" s="1046">
        <v>10</v>
      </c>
      <c r="CS11" s="1047"/>
      <c r="CT11" s="1047"/>
      <c r="CU11" s="1047"/>
      <c r="CV11" s="1048"/>
      <c r="CW11" s="1046" t="s">
        <v>512</v>
      </c>
      <c r="CX11" s="1047"/>
      <c r="CY11" s="1047"/>
      <c r="CZ11" s="1047"/>
      <c r="DA11" s="1048"/>
      <c r="DB11" s="1046" t="s">
        <v>512</v>
      </c>
      <c r="DC11" s="1047"/>
      <c r="DD11" s="1047"/>
      <c r="DE11" s="1047"/>
      <c r="DF11" s="1048"/>
      <c r="DG11" s="1046" t="s">
        <v>512</v>
      </c>
      <c r="DH11" s="1047"/>
      <c r="DI11" s="1047"/>
      <c r="DJ11" s="1047"/>
      <c r="DK11" s="1048"/>
      <c r="DL11" s="1046" t="s">
        <v>512</v>
      </c>
      <c r="DM11" s="1047"/>
      <c r="DN11" s="1047"/>
      <c r="DO11" s="1047"/>
      <c r="DP11" s="1048"/>
      <c r="DQ11" s="1046" t="s">
        <v>512</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595</v>
      </c>
      <c r="BT12" s="1072"/>
      <c r="BU12" s="1072"/>
      <c r="BV12" s="1072"/>
      <c r="BW12" s="1072"/>
      <c r="BX12" s="1072"/>
      <c r="BY12" s="1072"/>
      <c r="BZ12" s="1072"/>
      <c r="CA12" s="1072"/>
      <c r="CB12" s="1072"/>
      <c r="CC12" s="1072"/>
      <c r="CD12" s="1072"/>
      <c r="CE12" s="1072"/>
      <c r="CF12" s="1072"/>
      <c r="CG12" s="1073"/>
      <c r="CH12" s="1046">
        <v>-1</v>
      </c>
      <c r="CI12" s="1047"/>
      <c r="CJ12" s="1047"/>
      <c r="CK12" s="1047"/>
      <c r="CL12" s="1048"/>
      <c r="CM12" s="1046">
        <v>32</v>
      </c>
      <c r="CN12" s="1047"/>
      <c r="CO12" s="1047"/>
      <c r="CP12" s="1047"/>
      <c r="CQ12" s="1048"/>
      <c r="CR12" s="1046">
        <v>20</v>
      </c>
      <c r="CS12" s="1047"/>
      <c r="CT12" s="1047"/>
      <c r="CU12" s="1047"/>
      <c r="CV12" s="1048"/>
      <c r="CW12" s="1046" t="s">
        <v>512</v>
      </c>
      <c r="CX12" s="1047"/>
      <c r="CY12" s="1047"/>
      <c r="CZ12" s="1047"/>
      <c r="DA12" s="1048"/>
      <c r="DB12" s="1046" t="s">
        <v>512</v>
      </c>
      <c r="DC12" s="1047"/>
      <c r="DD12" s="1047"/>
      <c r="DE12" s="1047"/>
      <c r="DF12" s="1048"/>
      <c r="DG12" s="1046" t="s">
        <v>512</v>
      </c>
      <c r="DH12" s="1047"/>
      <c r="DI12" s="1047"/>
      <c r="DJ12" s="1047"/>
      <c r="DK12" s="1048"/>
      <c r="DL12" s="1046" t="s">
        <v>512</v>
      </c>
      <c r="DM12" s="1047"/>
      <c r="DN12" s="1047"/>
      <c r="DO12" s="1047"/>
      <c r="DP12" s="1048"/>
      <c r="DQ12" s="1046" t="s">
        <v>512</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32788</v>
      </c>
      <c r="R23" s="1126"/>
      <c r="S23" s="1126"/>
      <c r="T23" s="1126"/>
      <c r="U23" s="1126"/>
      <c r="V23" s="1126">
        <v>31813</v>
      </c>
      <c r="W23" s="1126"/>
      <c r="X23" s="1126"/>
      <c r="Y23" s="1126"/>
      <c r="Z23" s="1126"/>
      <c r="AA23" s="1126">
        <v>975</v>
      </c>
      <c r="AB23" s="1126"/>
      <c r="AC23" s="1126"/>
      <c r="AD23" s="1126"/>
      <c r="AE23" s="1127"/>
      <c r="AF23" s="1128">
        <v>874</v>
      </c>
      <c r="AG23" s="1126"/>
      <c r="AH23" s="1126"/>
      <c r="AI23" s="1126"/>
      <c r="AJ23" s="1129"/>
      <c r="AK23" s="1130"/>
      <c r="AL23" s="1131"/>
      <c r="AM23" s="1131"/>
      <c r="AN23" s="1131"/>
      <c r="AO23" s="1131"/>
      <c r="AP23" s="1126">
        <v>22923</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5694</v>
      </c>
      <c r="R28" s="1111"/>
      <c r="S28" s="1111"/>
      <c r="T28" s="1111"/>
      <c r="U28" s="1111"/>
      <c r="V28" s="1111">
        <v>5473</v>
      </c>
      <c r="W28" s="1111"/>
      <c r="X28" s="1111"/>
      <c r="Y28" s="1111"/>
      <c r="Z28" s="1111"/>
      <c r="AA28" s="1111">
        <v>221</v>
      </c>
      <c r="AB28" s="1111"/>
      <c r="AC28" s="1111"/>
      <c r="AD28" s="1111"/>
      <c r="AE28" s="1112"/>
      <c r="AF28" s="1113">
        <v>221</v>
      </c>
      <c r="AG28" s="1111"/>
      <c r="AH28" s="1111"/>
      <c r="AI28" s="1111"/>
      <c r="AJ28" s="1114"/>
      <c r="AK28" s="1115">
        <v>388</v>
      </c>
      <c r="AL28" s="1103"/>
      <c r="AM28" s="1103"/>
      <c r="AN28" s="1103"/>
      <c r="AO28" s="1103"/>
      <c r="AP28" s="1103" t="s">
        <v>596</v>
      </c>
      <c r="AQ28" s="1103"/>
      <c r="AR28" s="1103"/>
      <c r="AS28" s="1103"/>
      <c r="AT28" s="1103"/>
      <c r="AU28" s="1103" t="s">
        <v>596</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813</v>
      </c>
      <c r="R29" s="1101"/>
      <c r="S29" s="1101"/>
      <c r="T29" s="1101"/>
      <c r="U29" s="1101"/>
      <c r="V29" s="1101">
        <v>812</v>
      </c>
      <c r="W29" s="1101"/>
      <c r="X29" s="1101"/>
      <c r="Y29" s="1101"/>
      <c r="Z29" s="1101"/>
      <c r="AA29" s="1101">
        <v>1</v>
      </c>
      <c r="AB29" s="1101"/>
      <c r="AC29" s="1101"/>
      <c r="AD29" s="1101"/>
      <c r="AE29" s="1102"/>
      <c r="AF29" s="1076">
        <v>1</v>
      </c>
      <c r="AG29" s="1077"/>
      <c r="AH29" s="1077"/>
      <c r="AI29" s="1077"/>
      <c r="AJ29" s="1078"/>
      <c r="AK29" s="1037">
        <v>228</v>
      </c>
      <c r="AL29" s="1028"/>
      <c r="AM29" s="1028"/>
      <c r="AN29" s="1028"/>
      <c r="AO29" s="1028"/>
      <c r="AP29" s="1038" t="s">
        <v>512</v>
      </c>
      <c r="AQ29" s="1036"/>
      <c r="AR29" s="1036"/>
      <c r="AS29" s="1036"/>
      <c r="AT29" s="1037"/>
      <c r="AU29" s="1028" t="s">
        <v>512</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6033</v>
      </c>
      <c r="R30" s="1101"/>
      <c r="S30" s="1101"/>
      <c r="T30" s="1101"/>
      <c r="U30" s="1101"/>
      <c r="V30" s="1101">
        <v>5974</v>
      </c>
      <c r="W30" s="1101"/>
      <c r="X30" s="1101"/>
      <c r="Y30" s="1101"/>
      <c r="Z30" s="1101"/>
      <c r="AA30" s="1101">
        <v>59</v>
      </c>
      <c r="AB30" s="1101"/>
      <c r="AC30" s="1101"/>
      <c r="AD30" s="1101"/>
      <c r="AE30" s="1102"/>
      <c r="AF30" s="1076">
        <v>59</v>
      </c>
      <c r="AG30" s="1077"/>
      <c r="AH30" s="1077"/>
      <c r="AI30" s="1077"/>
      <c r="AJ30" s="1078"/>
      <c r="AK30" s="1037">
        <v>857</v>
      </c>
      <c r="AL30" s="1028"/>
      <c r="AM30" s="1028"/>
      <c r="AN30" s="1028"/>
      <c r="AO30" s="1028"/>
      <c r="AP30" s="1038" t="s">
        <v>512</v>
      </c>
      <c r="AQ30" s="1036"/>
      <c r="AR30" s="1036"/>
      <c r="AS30" s="1036"/>
      <c r="AT30" s="1037"/>
      <c r="AU30" s="1028" t="s">
        <v>512</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45</v>
      </c>
      <c r="R31" s="1101"/>
      <c r="S31" s="1101"/>
      <c r="T31" s="1101"/>
      <c r="U31" s="1101"/>
      <c r="V31" s="1101">
        <v>22</v>
      </c>
      <c r="W31" s="1101"/>
      <c r="X31" s="1101"/>
      <c r="Y31" s="1101"/>
      <c r="Z31" s="1101"/>
      <c r="AA31" s="1101">
        <v>23</v>
      </c>
      <c r="AB31" s="1101"/>
      <c r="AC31" s="1101"/>
      <c r="AD31" s="1101"/>
      <c r="AE31" s="1102"/>
      <c r="AF31" s="1076">
        <v>23</v>
      </c>
      <c r="AG31" s="1077"/>
      <c r="AH31" s="1077"/>
      <c r="AI31" s="1077"/>
      <c r="AJ31" s="1078"/>
      <c r="AK31" s="1037" t="s">
        <v>512</v>
      </c>
      <c r="AL31" s="1028"/>
      <c r="AM31" s="1028"/>
      <c r="AN31" s="1028"/>
      <c r="AO31" s="1028"/>
      <c r="AP31" s="1038" t="s">
        <v>512</v>
      </c>
      <c r="AQ31" s="1036"/>
      <c r="AR31" s="1036"/>
      <c r="AS31" s="1036"/>
      <c r="AT31" s="1037"/>
      <c r="AU31" s="1028" t="s">
        <v>512</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10</v>
      </c>
      <c r="R32" s="1101"/>
      <c r="S32" s="1101"/>
      <c r="T32" s="1101"/>
      <c r="U32" s="1101"/>
      <c r="V32" s="1101">
        <v>9</v>
      </c>
      <c r="W32" s="1101"/>
      <c r="X32" s="1101"/>
      <c r="Y32" s="1101"/>
      <c r="Z32" s="1101"/>
      <c r="AA32" s="1101">
        <v>1</v>
      </c>
      <c r="AB32" s="1101"/>
      <c r="AC32" s="1101"/>
      <c r="AD32" s="1101"/>
      <c r="AE32" s="1102"/>
      <c r="AF32" s="1076">
        <v>1</v>
      </c>
      <c r="AG32" s="1077"/>
      <c r="AH32" s="1077"/>
      <c r="AI32" s="1077"/>
      <c r="AJ32" s="1078"/>
      <c r="AK32" s="1037">
        <v>6</v>
      </c>
      <c r="AL32" s="1028"/>
      <c r="AM32" s="1028"/>
      <c r="AN32" s="1028"/>
      <c r="AO32" s="1028"/>
      <c r="AP32" s="1038" t="s">
        <v>512</v>
      </c>
      <c r="AQ32" s="1036"/>
      <c r="AR32" s="1036"/>
      <c r="AS32" s="1036"/>
      <c r="AT32" s="1037"/>
      <c r="AU32" s="1028" t="s">
        <v>512</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408</v>
      </c>
      <c r="C33" s="1095"/>
      <c r="D33" s="1095"/>
      <c r="E33" s="1095"/>
      <c r="F33" s="1095"/>
      <c r="G33" s="1095"/>
      <c r="H33" s="1095"/>
      <c r="I33" s="1095"/>
      <c r="J33" s="1095"/>
      <c r="K33" s="1095"/>
      <c r="L33" s="1095"/>
      <c r="M33" s="1095"/>
      <c r="N33" s="1095"/>
      <c r="O33" s="1095"/>
      <c r="P33" s="1096"/>
      <c r="Q33" s="1100">
        <v>101</v>
      </c>
      <c r="R33" s="1101"/>
      <c r="S33" s="1101"/>
      <c r="T33" s="1101"/>
      <c r="U33" s="1101"/>
      <c r="V33" s="1101">
        <v>101</v>
      </c>
      <c r="W33" s="1101"/>
      <c r="X33" s="1101"/>
      <c r="Y33" s="1101"/>
      <c r="Z33" s="1101"/>
      <c r="AA33" s="1101">
        <v>1</v>
      </c>
      <c r="AB33" s="1101"/>
      <c r="AC33" s="1101"/>
      <c r="AD33" s="1101"/>
      <c r="AE33" s="1102"/>
      <c r="AF33" s="1076">
        <v>1</v>
      </c>
      <c r="AG33" s="1077"/>
      <c r="AH33" s="1077"/>
      <c r="AI33" s="1077"/>
      <c r="AJ33" s="1078"/>
      <c r="AK33" s="1037">
        <v>2</v>
      </c>
      <c r="AL33" s="1028"/>
      <c r="AM33" s="1028"/>
      <c r="AN33" s="1028"/>
      <c r="AO33" s="1028"/>
      <c r="AP33" s="1038" t="s">
        <v>512</v>
      </c>
      <c r="AQ33" s="1036"/>
      <c r="AR33" s="1036"/>
      <c r="AS33" s="1036"/>
      <c r="AT33" s="1037"/>
      <c r="AU33" s="1028" t="s">
        <v>512</v>
      </c>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409</v>
      </c>
      <c r="C34" s="1095"/>
      <c r="D34" s="1095"/>
      <c r="E34" s="1095"/>
      <c r="F34" s="1095"/>
      <c r="G34" s="1095"/>
      <c r="H34" s="1095"/>
      <c r="I34" s="1095"/>
      <c r="J34" s="1095"/>
      <c r="K34" s="1095"/>
      <c r="L34" s="1095"/>
      <c r="M34" s="1095"/>
      <c r="N34" s="1095"/>
      <c r="O34" s="1095"/>
      <c r="P34" s="1096"/>
      <c r="Q34" s="1100">
        <v>5092</v>
      </c>
      <c r="R34" s="1101"/>
      <c r="S34" s="1101"/>
      <c r="T34" s="1101"/>
      <c r="U34" s="1101"/>
      <c r="V34" s="1101">
        <v>5064</v>
      </c>
      <c r="W34" s="1101"/>
      <c r="X34" s="1101"/>
      <c r="Y34" s="1101"/>
      <c r="Z34" s="1101"/>
      <c r="AA34" s="1101">
        <v>27</v>
      </c>
      <c r="AB34" s="1101"/>
      <c r="AC34" s="1101"/>
      <c r="AD34" s="1101"/>
      <c r="AE34" s="1102"/>
      <c r="AF34" s="1076">
        <v>1014</v>
      </c>
      <c r="AG34" s="1077"/>
      <c r="AH34" s="1077"/>
      <c r="AI34" s="1077"/>
      <c r="AJ34" s="1078"/>
      <c r="AK34" s="1037">
        <v>501</v>
      </c>
      <c r="AL34" s="1028"/>
      <c r="AM34" s="1028"/>
      <c r="AN34" s="1028"/>
      <c r="AO34" s="1028"/>
      <c r="AP34" s="1028">
        <v>2792</v>
      </c>
      <c r="AQ34" s="1028"/>
      <c r="AR34" s="1028"/>
      <c r="AS34" s="1028"/>
      <c r="AT34" s="1028"/>
      <c r="AU34" s="1028">
        <v>1583</v>
      </c>
      <c r="AV34" s="1028"/>
      <c r="AW34" s="1028"/>
      <c r="AX34" s="1028"/>
      <c r="AY34" s="1028"/>
      <c r="AZ34" s="1099" t="s">
        <v>512</v>
      </c>
      <c r="BA34" s="1099"/>
      <c r="BB34" s="1099"/>
      <c r="BC34" s="1099"/>
      <c r="BD34" s="1099"/>
      <c r="BE34" s="1089" t="s">
        <v>410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411</v>
      </c>
      <c r="C35" s="1095"/>
      <c r="D35" s="1095"/>
      <c r="E35" s="1095"/>
      <c r="F35" s="1095"/>
      <c r="G35" s="1095"/>
      <c r="H35" s="1095"/>
      <c r="I35" s="1095"/>
      <c r="J35" s="1095"/>
      <c r="K35" s="1095"/>
      <c r="L35" s="1095"/>
      <c r="M35" s="1095"/>
      <c r="N35" s="1095"/>
      <c r="O35" s="1095"/>
      <c r="P35" s="1096"/>
      <c r="Q35" s="1100">
        <v>1940</v>
      </c>
      <c r="R35" s="1101"/>
      <c r="S35" s="1101"/>
      <c r="T35" s="1101"/>
      <c r="U35" s="1101"/>
      <c r="V35" s="1101">
        <v>1915</v>
      </c>
      <c r="W35" s="1101"/>
      <c r="X35" s="1101"/>
      <c r="Y35" s="1101"/>
      <c r="Z35" s="1101"/>
      <c r="AA35" s="1101">
        <v>26</v>
      </c>
      <c r="AB35" s="1101"/>
      <c r="AC35" s="1101"/>
      <c r="AD35" s="1101"/>
      <c r="AE35" s="1102"/>
      <c r="AF35" s="1076">
        <v>62</v>
      </c>
      <c r="AG35" s="1077"/>
      <c r="AH35" s="1077"/>
      <c r="AI35" s="1077"/>
      <c r="AJ35" s="1078"/>
      <c r="AK35" s="1037">
        <v>1510</v>
      </c>
      <c r="AL35" s="1028"/>
      <c r="AM35" s="1028"/>
      <c r="AN35" s="1028"/>
      <c r="AO35" s="1028"/>
      <c r="AP35" s="1028">
        <v>8693</v>
      </c>
      <c r="AQ35" s="1028"/>
      <c r="AR35" s="1028"/>
      <c r="AS35" s="1028"/>
      <c r="AT35" s="1028"/>
      <c r="AU35" s="1028">
        <v>7676</v>
      </c>
      <c r="AV35" s="1028"/>
      <c r="AW35" s="1028"/>
      <c r="AX35" s="1028"/>
      <c r="AY35" s="1028"/>
      <c r="AZ35" s="1099" t="s">
        <v>512</v>
      </c>
      <c r="BA35" s="1099"/>
      <c r="BB35" s="1099"/>
      <c r="BC35" s="1099"/>
      <c r="BD35" s="1099"/>
      <c r="BE35" s="1089" t="s">
        <v>410</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412</v>
      </c>
      <c r="C36" s="1095"/>
      <c r="D36" s="1095"/>
      <c r="E36" s="1095"/>
      <c r="F36" s="1095"/>
      <c r="G36" s="1095"/>
      <c r="H36" s="1095"/>
      <c r="I36" s="1095"/>
      <c r="J36" s="1095"/>
      <c r="K36" s="1095"/>
      <c r="L36" s="1095"/>
      <c r="M36" s="1095"/>
      <c r="N36" s="1095"/>
      <c r="O36" s="1095"/>
      <c r="P36" s="1096"/>
      <c r="Q36" s="1100">
        <v>5</v>
      </c>
      <c r="R36" s="1101"/>
      <c r="S36" s="1101"/>
      <c r="T36" s="1101"/>
      <c r="U36" s="1101"/>
      <c r="V36" s="1101">
        <v>5</v>
      </c>
      <c r="W36" s="1101"/>
      <c r="X36" s="1101"/>
      <c r="Y36" s="1101"/>
      <c r="Z36" s="1101"/>
      <c r="AA36" s="1101">
        <v>0</v>
      </c>
      <c r="AB36" s="1101"/>
      <c r="AC36" s="1101"/>
      <c r="AD36" s="1101"/>
      <c r="AE36" s="1102"/>
      <c r="AF36" s="1076">
        <v>0</v>
      </c>
      <c r="AG36" s="1077"/>
      <c r="AH36" s="1077"/>
      <c r="AI36" s="1077"/>
      <c r="AJ36" s="1078"/>
      <c r="AK36" s="1037">
        <v>4</v>
      </c>
      <c r="AL36" s="1028"/>
      <c r="AM36" s="1028"/>
      <c r="AN36" s="1028"/>
      <c r="AO36" s="1028"/>
      <c r="AP36" s="1038" t="s">
        <v>512</v>
      </c>
      <c r="AQ36" s="1036"/>
      <c r="AR36" s="1036"/>
      <c r="AS36" s="1036"/>
      <c r="AT36" s="1037"/>
      <c r="AU36" s="1038" t="s">
        <v>512</v>
      </c>
      <c r="AV36" s="1036"/>
      <c r="AW36" s="1036"/>
      <c r="AX36" s="1036"/>
      <c r="AY36" s="1037"/>
      <c r="AZ36" s="1099" t="s">
        <v>512</v>
      </c>
      <c r="BA36" s="1099"/>
      <c r="BB36" s="1099"/>
      <c r="BC36" s="1099"/>
      <c r="BD36" s="1099"/>
      <c r="BE36" s="1089" t="s">
        <v>413</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1380</v>
      </c>
      <c r="AG63" s="1016"/>
      <c r="AH63" s="1016"/>
      <c r="AI63" s="1016"/>
      <c r="AJ63" s="1087"/>
      <c r="AK63" s="1088"/>
      <c r="AL63" s="1020"/>
      <c r="AM63" s="1020"/>
      <c r="AN63" s="1020"/>
      <c r="AO63" s="1020"/>
      <c r="AP63" s="1016">
        <v>11485</v>
      </c>
      <c r="AQ63" s="1016"/>
      <c r="AR63" s="1016"/>
      <c r="AS63" s="1016"/>
      <c r="AT63" s="1016"/>
      <c r="AU63" s="1016">
        <v>9259</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396</v>
      </c>
      <c r="W66" s="1059"/>
      <c r="X66" s="1059"/>
      <c r="Y66" s="1059"/>
      <c r="Z66" s="1060"/>
      <c r="AA66" s="1058" t="s">
        <v>419</v>
      </c>
      <c r="AB66" s="1059"/>
      <c r="AC66" s="1059"/>
      <c r="AD66" s="1059"/>
      <c r="AE66" s="1060"/>
      <c r="AF66" s="1064" t="s">
        <v>398</v>
      </c>
      <c r="AG66" s="1065"/>
      <c r="AH66" s="1065"/>
      <c r="AI66" s="1065"/>
      <c r="AJ66" s="1066"/>
      <c r="AK66" s="1058" t="s">
        <v>399</v>
      </c>
      <c r="AL66" s="1053"/>
      <c r="AM66" s="1053"/>
      <c r="AN66" s="1053"/>
      <c r="AO66" s="1054"/>
      <c r="AP66" s="1058" t="s">
        <v>400</v>
      </c>
      <c r="AQ66" s="1059"/>
      <c r="AR66" s="1059"/>
      <c r="AS66" s="1059"/>
      <c r="AT66" s="1060"/>
      <c r="AU66" s="1058" t="s">
        <v>420</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578</v>
      </c>
      <c r="C68" s="1043"/>
      <c r="D68" s="1043"/>
      <c r="E68" s="1043"/>
      <c r="F68" s="1043"/>
      <c r="G68" s="1043"/>
      <c r="H68" s="1043"/>
      <c r="I68" s="1043"/>
      <c r="J68" s="1043"/>
      <c r="K68" s="1043"/>
      <c r="L68" s="1043"/>
      <c r="M68" s="1043"/>
      <c r="N68" s="1043"/>
      <c r="O68" s="1043"/>
      <c r="P68" s="1044"/>
      <c r="Q68" s="1045">
        <v>1811</v>
      </c>
      <c r="R68" s="1039"/>
      <c r="S68" s="1039"/>
      <c r="T68" s="1039"/>
      <c r="U68" s="1039"/>
      <c r="V68" s="1039">
        <v>1789</v>
      </c>
      <c r="W68" s="1039"/>
      <c r="X68" s="1039"/>
      <c r="Y68" s="1039"/>
      <c r="Z68" s="1039"/>
      <c r="AA68" s="1039">
        <v>22</v>
      </c>
      <c r="AB68" s="1039"/>
      <c r="AC68" s="1039"/>
      <c r="AD68" s="1039"/>
      <c r="AE68" s="1039"/>
      <c r="AF68" s="1039">
        <v>22</v>
      </c>
      <c r="AG68" s="1039"/>
      <c r="AH68" s="1039"/>
      <c r="AI68" s="1039"/>
      <c r="AJ68" s="1039"/>
      <c r="AK68" s="1039">
        <v>15</v>
      </c>
      <c r="AL68" s="1039"/>
      <c r="AM68" s="1039"/>
      <c r="AN68" s="1039"/>
      <c r="AO68" s="1039"/>
      <c r="AP68" s="1039">
        <v>694</v>
      </c>
      <c r="AQ68" s="1039"/>
      <c r="AR68" s="1039"/>
      <c r="AS68" s="1039"/>
      <c r="AT68" s="1039"/>
      <c r="AU68" s="1039">
        <v>407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579</v>
      </c>
      <c r="C69" s="1032"/>
      <c r="D69" s="1032"/>
      <c r="E69" s="1032"/>
      <c r="F69" s="1032"/>
      <c r="G69" s="1032"/>
      <c r="H69" s="1032"/>
      <c r="I69" s="1032"/>
      <c r="J69" s="1032"/>
      <c r="K69" s="1032"/>
      <c r="L69" s="1032"/>
      <c r="M69" s="1032"/>
      <c r="N69" s="1032"/>
      <c r="O69" s="1032"/>
      <c r="P69" s="1033"/>
      <c r="Q69" s="1034">
        <v>284</v>
      </c>
      <c r="R69" s="1028"/>
      <c r="S69" s="1028"/>
      <c r="T69" s="1028"/>
      <c r="U69" s="1028"/>
      <c r="V69" s="1028">
        <v>276</v>
      </c>
      <c r="W69" s="1028"/>
      <c r="X69" s="1028"/>
      <c r="Y69" s="1028"/>
      <c r="Z69" s="1028"/>
      <c r="AA69" s="1028">
        <v>8</v>
      </c>
      <c r="AB69" s="1028"/>
      <c r="AC69" s="1028"/>
      <c r="AD69" s="1028"/>
      <c r="AE69" s="1028"/>
      <c r="AF69" s="1028">
        <v>8</v>
      </c>
      <c r="AG69" s="1028"/>
      <c r="AH69" s="1028"/>
      <c r="AI69" s="1028"/>
      <c r="AJ69" s="1028"/>
      <c r="AK69" s="1028">
        <v>14</v>
      </c>
      <c r="AL69" s="1028"/>
      <c r="AM69" s="1028"/>
      <c r="AN69" s="1028"/>
      <c r="AO69" s="1028"/>
      <c r="AP69" s="1028">
        <v>2</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1000</v>
      </c>
      <c r="R70" s="1028"/>
      <c r="S70" s="1028"/>
      <c r="T70" s="1028"/>
      <c r="U70" s="1028"/>
      <c r="V70" s="1028">
        <v>1000</v>
      </c>
      <c r="W70" s="1028"/>
      <c r="X70" s="1028"/>
      <c r="Y70" s="1028"/>
      <c r="Z70" s="1028"/>
      <c r="AA70" s="1028" t="s">
        <v>512</v>
      </c>
      <c r="AB70" s="1028"/>
      <c r="AC70" s="1028"/>
      <c r="AD70" s="1028"/>
      <c r="AE70" s="1028"/>
      <c r="AF70" s="1028" t="s">
        <v>512</v>
      </c>
      <c r="AG70" s="1028"/>
      <c r="AH70" s="1028"/>
      <c r="AI70" s="1028"/>
      <c r="AJ70" s="1028"/>
      <c r="AK70" s="1028">
        <v>1000</v>
      </c>
      <c r="AL70" s="1028"/>
      <c r="AM70" s="1028"/>
      <c r="AN70" s="1028"/>
      <c r="AO70" s="1028"/>
      <c r="AP70" s="1028" t="s">
        <v>512</v>
      </c>
      <c r="AQ70" s="1028"/>
      <c r="AR70" s="1028"/>
      <c r="AS70" s="1028"/>
      <c r="AT70" s="1028"/>
      <c r="AU70" s="1028" t="s">
        <v>512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581</v>
      </c>
      <c r="C71" s="1032"/>
      <c r="D71" s="1032"/>
      <c r="E71" s="1032"/>
      <c r="F71" s="1032"/>
      <c r="G71" s="1032"/>
      <c r="H71" s="1032"/>
      <c r="I71" s="1032"/>
      <c r="J71" s="1032"/>
      <c r="K71" s="1032"/>
      <c r="L71" s="1032"/>
      <c r="M71" s="1032"/>
      <c r="N71" s="1032"/>
      <c r="O71" s="1032"/>
      <c r="P71" s="1033"/>
      <c r="Q71" s="1034">
        <v>948</v>
      </c>
      <c r="R71" s="1028"/>
      <c r="S71" s="1028"/>
      <c r="T71" s="1028"/>
      <c r="U71" s="1028"/>
      <c r="V71" s="1028">
        <v>919</v>
      </c>
      <c r="W71" s="1028"/>
      <c r="X71" s="1028"/>
      <c r="Y71" s="1028"/>
      <c r="Z71" s="1028"/>
      <c r="AA71" s="1028">
        <v>29</v>
      </c>
      <c r="AB71" s="1028"/>
      <c r="AC71" s="1028"/>
      <c r="AD71" s="1028"/>
      <c r="AE71" s="1028"/>
      <c r="AF71" s="1028">
        <v>29</v>
      </c>
      <c r="AG71" s="1028"/>
      <c r="AH71" s="1028"/>
      <c r="AI71" s="1028"/>
      <c r="AJ71" s="1028"/>
      <c r="AK71" s="1028">
        <v>27</v>
      </c>
      <c r="AL71" s="1028"/>
      <c r="AM71" s="1028"/>
      <c r="AN71" s="1028"/>
      <c r="AO71" s="1028"/>
      <c r="AP71" s="1028">
        <v>256</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73</v>
      </c>
      <c r="R72" s="1028"/>
      <c r="S72" s="1028"/>
      <c r="T72" s="1028"/>
      <c r="U72" s="1028"/>
      <c r="V72" s="1028">
        <v>69</v>
      </c>
      <c r="W72" s="1028"/>
      <c r="X72" s="1028"/>
      <c r="Y72" s="1028"/>
      <c r="Z72" s="1028"/>
      <c r="AA72" s="1028">
        <v>4</v>
      </c>
      <c r="AB72" s="1028"/>
      <c r="AC72" s="1028"/>
      <c r="AD72" s="1028"/>
      <c r="AE72" s="1028"/>
      <c r="AF72" s="1028">
        <v>4</v>
      </c>
      <c r="AG72" s="1028"/>
      <c r="AH72" s="1028"/>
      <c r="AI72" s="1028"/>
      <c r="AJ72" s="1028"/>
      <c r="AK72" s="1028">
        <v>3</v>
      </c>
      <c r="AL72" s="1028"/>
      <c r="AM72" s="1028"/>
      <c r="AN72" s="1028"/>
      <c r="AO72" s="1028"/>
      <c r="AP72" s="1028" t="s">
        <v>512</v>
      </c>
      <c r="AQ72" s="1028"/>
      <c r="AR72" s="1028"/>
      <c r="AS72" s="1028"/>
      <c r="AT72" s="1028"/>
      <c r="AU72" s="1028" t="s">
        <v>512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583</v>
      </c>
      <c r="C73" s="1032"/>
      <c r="D73" s="1032"/>
      <c r="E73" s="1032"/>
      <c r="F73" s="1032"/>
      <c r="G73" s="1032"/>
      <c r="H73" s="1032"/>
      <c r="I73" s="1032"/>
      <c r="J73" s="1032"/>
      <c r="K73" s="1032"/>
      <c r="L73" s="1032"/>
      <c r="M73" s="1032"/>
      <c r="N73" s="1032"/>
      <c r="O73" s="1032"/>
      <c r="P73" s="1033"/>
      <c r="Q73" s="1034">
        <v>3826</v>
      </c>
      <c r="R73" s="1028"/>
      <c r="S73" s="1028"/>
      <c r="T73" s="1028"/>
      <c r="U73" s="1028"/>
      <c r="V73" s="1028">
        <v>3374</v>
      </c>
      <c r="W73" s="1028"/>
      <c r="X73" s="1028"/>
      <c r="Y73" s="1028"/>
      <c r="Z73" s="1028"/>
      <c r="AA73" s="1028">
        <v>452</v>
      </c>
      <c r="AB73" s="1028"/>
      <c r="AC73" s="1028"/>
      <c r="AD73" s="1028"/>
      <c r="AE73" s="1028"/>
      <c r="AF73" s="1028">
        <v>452</v>
      </c>
      <c r="AG73" s="1028"/>
      <c r="AH73" s="1028"/>
      <c r="AI73" s="1028"/>
      <c r="AJ73" s="1028"/>
      <c r="AK73" s="1028" t="s">
        <v>512</v>
      </c>
      <c r="AL73" s="1028"/>
      <c r="AM73" s="1028"/>
      <c r="AN73" s="1028"/>
      <c r="AO73" s="1028"/>
      <c r="AP73" s="1028" t="s">
        <v>512</v>
      </c>
      <c r="AQ73" s="1028"/>
      <c r="AR73" s="1028"/>
      <c r="AS73" s="1028"/>
      <c r="AT73" s="1028"/>
      <c r="AU73" s="1028" t="s">
        <v>512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584</v>
      </c>
      <c r="C74" s="1032"/>
      <c r="D74" s="1032"/>
      <c r="E74" s="1032"/>
      <c r="F74" s="1032"/>
      <c r="G74" s="1032"/>
      <c r="H74" s="1032"/>
      <c r="I74" s="1032"/>
      <c r="J74" s="1032"/>
      <c r="K74" s="1032"/>
      <c r="L74" s="1032"/>
      <c r="M74" s="1032"/>
      <c r="N74" s="1032"/>
      <c r="O74" s="1032"/>
      <c r="P74" s="1033"/>
      <c r="Q74" s="1034">
        <v>623</v>
      </c>
      <c r="R74" s="1028"/>
      <c r="S74" s="1028"/>
      <c r="T74" s="1028"/>
      <c r="U74" s="1028"/>
      <c r="V74" s="1028">
        <v>579</v>
      </c>
      <c r="W74" s="1028"/>
      <c r="X74" s="1028"/>
      <c r="Y74" s="1028"/>
      <c r="Z74" s="1028"/>
      <c r="AA74" s="1028">
        <v>43</v>
      </c>
      <c r="AB74" s="1028"/>
      <c r="AC74" s="1028"/>
      <c r="AD74" s="1028"/>
      <c r="AE74" s="1028"/>
      <c r="AF74" s="1028">
        <v>43</v>
      </c>
      <c r="AG74" s="1028"/>
      <c r="AH74" s="1028"/>
      <c r="AI74" s="1028"/>
      <c r="AJ74" s="1028"/>
      <c r="AK74" s="1028">
        <v>79</v>
      </c>
      <c r="AL74" s="1028"/>
      <c r="AM74" s="1028"/>
      <c r="AN74" s="1028"/>
      <c r="AO74" s="1028"/>
      <c r="AP74" s="1028" t="s">
        <v>512</v>
      </c>
      <c r="AQ74" s="1028"/>
      <c r="AR74" s="1028"/>
      <c r="AS74" s="1028"/>
      <c r="AT74" s="1028"/>
      <c r="AU74" s="1028" t="s">
        <v>512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585</v>
      </c>
      <c r="C75" s="1032"/>
      <c r="D75" s="1032"/>
      <c r="E75" s="1032"/>
      <c r="F75" s="1032"/>
      <c r="G75" s="1032"/>
      <c r="H75" s="1032"/>
      <c r="I75" s="1032"/>
      <c r="J75" s="1032"/>
      <c r="K75" s="1032"/>
      <c r="L75" s="1032"/>
      <c r="M75" s="1032"/>
      <c r="N75" s="1032"/>
      <c r="O75" s="1032"/>
      <c r="P75" s="1033"/>
      <c r="Q75" s="1035">
        <v>146005</v>
      </c>
      <c r="R75" s="1036"/>
      <c r="S75" s="1036"/>
      <c r="T75" s="1036"/>
      <c r="U75" s="1037"/>
      <c r="V75" s="1038">
        <v>140177</v>
      </c>
      <c r="W75" s="1036"/>
      <c r="X75" s="1036"/>
      <c r="Y75" s="1036"/>
      <c r="Z75" s="1037"/>
      <c r="AA75" s="1038">
        <v>5828</v>
      </c>
      <c r="AB75" s="1036"/>
      <c r="AC75" s="1036"/>
      <c r="AD75" s="1036"/>
      <c r="AE75" s="1037"/>
      <c r="AF75" s="1038">
        <v>5828</v>
      </c>
      <c r="AG75" s="1036"/>
      <c r="AH75" s="1036"/>
      <c r="AI75" s="1036"/>
      <c r="AJ75" s="1037"/>
      <c r="AK75" s="1038">
        <v>1637</v>
      </c>
      <c r="AL75" s="1036"/>
      <c r="AM75" s="1036"/>
      <c r="AN75" s="1036"/>
      <c r="AO75" s="1037"/>
      <c r="AP75" s="1038" t="s">
        <v>512</v>
      </c>
      <c r="AQ75" s="1036"/>
      <c r="AR75" s="1036"/>
      <c r="AS75" s="1036"/>
      <c r="AT75" s="1037"/>
      <c r="AU75" s="1038" t="s">
        <v>512</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586</v>
      </c>
      <c r="C76" s="1032"/>
      <c r="D76" s="1032"/>
      <c r="E76" s="1032"/>
      <c r="F76" s="1032"/>
      <c r="G76" s="1032"/>
      <c r="H76" s="1032"/>
      <c r="I76" s="1032"/>
      <c r="J76" s="1032"/>
      <c r="K76" s="1032"/>
      <c r="L76" s="1032"/>
      <c r="M76" s="1032"/>
      <c r="N76" s="1032"/>
      <c r="O76" s="1032"/>
      <c r="P76" s="1033"/>
      <c r="Q76" s="1035">
        <v>2</v>
      </c>
      <c r="R76" s="1036"/>
      <c r="S76" s="1036"/>
      <c r="T76" s="1036"/>
      <c r="U76" s="1037"/>
      <c r="V76" s="1038">
        <v>2</v>
      </c>
      <c r="W76" s="1036"/>
      <c r="X76" s="1036"/>
      <c r="Y76" s="1036"/>
      <c r="Z76" s="1037"/>
      <c r="AA76" s="1038">
        <v>1</v>
      </c>
      <c r="AB76" s="1036"/>
      <c r="AC76" s="1036"/>
      <c r="AD76" s="1036"/>
      <c r="AE76" s="1037"/>
      <c r="AF76" s="1038">
        <v>1</v>
      </c>
      <c r="AG76" s="1036"/>
      <c r="AH76" s="1036"/>
      <c r="AI76" s="1036"/>
      <c r="AJ76" s="1037"/>
      <c r="AK76" s="1038">
        <v>1</v>
      </c>
      <c r="AL76" s="1036"/>
      <c r="AM76" s="1036"/>
      <c r="AN76" s="1036"/>
      <c r="AO76" s="1037"/>
      <c r="AP76" s="1038" t="s">
        <v>512</v>
      </c>
      <c r="AQ76" s="1036"/>
      <c r="AR76" s="1036"/>
      <c r="AS76" s="1036"/>
      <c r="AT76" s="1037"/>
      <c r="AU76" s="1038" t="s">
        <v>512</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587</v>
      </c>
      <c r="C77" s="1032"/>
      <c r="D77" s="1032"/>
      <c r="E77" s="1032"/>
      <c r="F77" s="1032"/>
      <c r="G77" s="1032"/>
      <c r="H77" s="1032"/>
      <c r="I77" s="1032"/>
      <c r="J77" s="1032"/>
      <c r="K77" s="1032"/>
      <c r="L77" s="1032"/>
      <c r="M77" s="1032"/>
      <c r="N77" s="1032"/>
      <c r="O77" s="1032"/>
      <c r="P77" s="1033"/>
      <c r="Q77" s="1035">
        <v>1</v>
      </c>
      <c r="R77" s="1036"/>
      <c r="S77" s="1036"/>
      <c r="T77" s="1036"/>
      <c r="U77" s="1037"/>
      <c r="V77" s="1038">
        <v>0</v>
      </c>
      <c r="W77" s="1036"/>
      <c r="X77" s="1036"/>
      <c r="Y77" s="1036"/>
      <c r="Z77" s="1037"/>
      <c r="AA77" s="1038">
        <v>0</v>
      </c>
      <c r="AB77" s="1036"/>
      <c r="AC77" s="1036"/>
      <c r="AD77" s="1036"/>
      <c r="AE77" s="1037"/>
      <c r="AF77" s="1038">
        <v>0</v>
      </c>
      <c r="AG77" s="1036"/>
      <c r="AH77" s="1036"/>
      <c r="AI77" s="1036"/>
      <c r="AJ77" s="1037"/>
      <c r="AK77" s="1038" t="s">
        <v>512</v>
      </c>
      <c r="AL77" s="1036"/>
      <c r="AM77" s="1036"/>
      <c r="AN77" s="1036"/>
      <c r="AO77" s="1037"/>
      <c r="AP77" s="1038" t="s">
        <v>512</v>
      </c>
      <c r="AQ77" s="1036"/>
      <c r="AR77" s="1036"/>
      <c r="AS77" s="1036"/>
      <c r="AT77" s="1037"/>
      <c r="AU77" s="1038" t="s">
        <v>512</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588</v>
      </c>
      <c r="C78" s="1032"/>
      <c r="D78" s="1032"/>
      <c r="E78" s="1032"/>
      <c r="F78" s="1032"/>
      <c r="G78" s="1032"/>
      <c r="H78" s="1032"/>
      <c r="I78" s="1032"/>
      <c r="J78" s="1032"/>
      <c r="K78" s="1032"/>
      <c r="L78" s="1032"/>
      <c r="M78" s="1032"/>
      <c r="N78" s="1032"/>
      <c r="O78" s="1032"/>
      <c r="P78" s="1033"/>
      <c r="Q78" s="1034">
        <v>22424</v>
      </c>
      <c r="R78" s="1028"/>
      <c r="S78" s="1028"/>
      <c r="T78" s="1028"/>
      <c r="U78" s="1028"/>
      <c r="V78" s="1028">
        <v>20206</v>
      </c>
      <c r="W78" s="1028"/>
      <c r="X78" s="1028"/>
      <c r="Y78" s="1028"/>
      <c r="Z78" s="1028"/>
      <c r="AA78" s="1028">
        <v>2218</v>
      </c>
      <c r="AB78" s="1028"/>
      <c r="AC78" s="1028"/>
      <c r="AD78" s="1028"/>
      <c r="AE78" s="1028"/>
      <c r="AF78" s="1028">
        <v>31774</v>
      </c>
      <c r="AG78" s="1028"/>
      <c r="AH78" s="1028"/>
      <c r="AI78" s="1028"/>
      <c r="AJ78" s="1028"/>
      <c r="AK78" s="1028" t="s">
        <v>512</v>
      </c>
      <c r="AL78" s="1028"/>
      <c r="AM78" s="1028"/>
      <c r="AN78" s="1028"/>
      <c r="AO78" s="1028"/>
      <c r="AP78" s="1028">
        <v>54229</v>
      </c>
      <c r="AQ78" s="1028"/>
      <c r="AR78" s="1028"/>
      <c r="AS78" s="1028"/>
      <c r="AT78" s="1028"/>
      <c r="AU78" s="1028">
        <v>108</v>
      </c>
      <c r="AV78" s="1028"/>
      <c r="AW78" s="1028"/>
      <c r="AX78" s="1028"/>
      <c r="AY78" s="1028"/>
      <c r="AZ78" s="1029" t="s">
        <v>589</v>
      </c>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602</v>
      </c>
      <c r="C79" s="1032"/>
      <c r="D79" s="1032"/>
      <c r="E79" s="1032"/>
      <c r="F79" s="1032"/>
      <c r="G79" s="1032"/>
      <c r="H79" s="1032"/>
      <c r="I79" s="1032"/>
      <c r="J79" s="1032"/>
      <c r="K79" s="1032"/>
      <c r="L79" s="1032"/>
      <c r="M79" s="1032"/>
      <c r="N79" s="1032"/>
      <c r="O79" s="1032"/>
      <c r="P79" s="1033"/>
      <c r="Q79" s="1034">
        <v>763</v>
      </c>
      <c r="R79" s="1028"/>
      <c r="S79" s="1028"/>
      <c r="T79" s="1028"/>
      <c r="U79" s="1028"/>
      <c r="V79" s="1028">
        <v>624</v>
      </c>
      <c r="W79" s="1028"/>
      <c r="X79" s="1028"/>
      <c r="Y79" s="1028"/>
      <c r="Z79" s="1028"/>
      <c r="AA79" s="1028">
        <v>138</v>
      </c>
      <c r="AB79" s="1028"/>
      <c r="AC79" s="1028"/>
      <c r="AD79" s="1028"/>
      <c r="AE79" s="1028"/>
      <c r="AF79" s="1028">
        <v>1779</v>
      </c>
      <c r="AG79" s="1028"/>
      <c r="AH79" s="1028"/>
      <c r="AI79" s="1028"/>
      <c r="AJ79" s="1028"/>
      <c r="AK79" s="1028" t="s">
        <v>512</v>
      </c>
      <c r="AL79" s="1028"/>
      <c r="AM79" s="1028"/>
      <c r="AN79" s="1028"/>
      <c r="AO79" s="1028"/>
      <c r="AP79" s="1028">
        <v>1199</v>
      </c>
      <c r="AQ79" s="1028"/>
      <c r="AR79" s="1028"/>
      <c r="AS79" s="1028"/>
      <c r="AT79" s="1028"/>
      <c r="AU79" s="1028" t="s">
        <v>512</v>
      </c>
      <c r="AV79" s="1028"/>
      <c r="AW79" s="1028"/>
      <c r="AX79" s="1028"/>
      <c r="AY79" s="1028"/>
      <c r="AZ79" s="1029" t="s">
        <v>589</v>
      </c>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39940</v>
      </c>
      <c r="AG88" s="1016"/>
      <c r="AH88" s="1016"/>
      <c r="AI88" s="1016"/>
      <c r="AJ88" s="1016"/>
      <c r="AK88" s="1020"/>
      <c r="AL88" s="1020"/>
      <c r="AM88" s="1020"/>
      <c r="AN88" s="1020"/>
      <c r="AO88" s="1020"/>
      <c r="AP88" s="1016">
        <v>56380</v>
      </c>
      <c r="AQ88" s="1016"/>
      <c r="AR88" s="1016"/>
      <c r="AS88" s="1016"/>
      <c r="AT88" s="1016"/>
      <c r="AU88" s="1016">
        <v>515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201</v>
      </c>
      <c r="CS102" s="1008"/>
      <c r="CT102" s="1008"/>
      <c r="CU102" s="1008"/>
      <c r="CV102" s="1009"/>
      <c r="CW102" s="1007">
        <v>42</v>
      </c>
      <c r="CX102" s="1008"/>
      <c r="CY102" s="1008"/>
      <c r="CZ102" s="1008"/>
      <c r="DA102" s="1009"/>
      <c r="DB102" s="1007" t="s">
        <v>512</v>
      </c>
      <c r="DC102" s="1008"/>
      <c r="DD102" s="1008"/>
      <c r="DE102" s="1008"/>
      <c r="DF102" s="1009"/>
      <c r="DG102" s="1007">
        <v>514</v>
      </c>
      <c r="DH102" s="1008"/>
      <c r="DI102" s="1008"/>
      <c r="DJ102" s="1008"/>
      <c r="DK102" s="1009"/>
      <c r="DL102" s="1007" t="s">
        <v>512</v>
      </c>
      <c r="DM102" s="1008"/>
      <c r="DN102" s="1008"/>
      <c r="DO102" s="1008"/>
      <c r="DP102" s="1009"/>
      <c r="DQ102" s="1007">
        <v>499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305</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305</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305</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3386698</v>
      </c>
      <c r="AB110" s="944"/>
      <c r="AC110" s="944"/>
      <c r="AD110" s="944"/>
      <c r="AE110" s="945"/>
      <c r="AF110" s="946">
        <v>3574088</v>
      </c>
      <c r="AG110" s="944"/>
      <c r="AH110" s="944"/>
      <c r="AI110" s="944"/>
      <c r="AJ110" s="945"/>
      <c r="AK110" s="946">
        <v>3565854</v>
      </c>
      <c r="AL110" s="944"/>
      <c r="AM110" s="944"/>
      <c r="AN110" s="944"/>
      <c r="AO110" s="945"/>
      <c r="AP110" s="947">
        <v>29.1</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26147691</v>
      </c>
      <c r="BR110" s="891"/>
      <c r="BS110" s="891"/>
      <c r="BT110" s="891"/>
      <c r="BU110" s="891"/>
      <c r="BV110" s="891">
        <v>24468342</v>
      </c>
      <c r="BW110" s="891"/>
      <c r="BX110" s="891"/>
      <c r="BY110" s="891"/>
      <c r="BZ110" s="891"/>
      <c r="CA110" s="891">
        <v>22922671</v>
      </c>
      <c r="CB110" s="891"/>
      <c r="CC110" s="891"/>
      <c r="CD110" s="891"/>
      <c r="CE110" s="891"/>
      <c r="CF110" s="915">
        <v>187</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128</v>
      </c>
      <c r="AG111" s="972"/>
      <c r="AH111" s="972"/>
      <c r="AI111" s="972"/>
      <c r="AJ111" s="973"/>
      <c r="AK111" s="974" t="s">
        <v>439</v>
      </c>
      <c r="AL111" s="972"/>
      <c r="AM111" s="972"/>
      <c r="AN111" s="972"/>
      <c r="AO111" s="973"/>
      <c r="AP111" s="975" t="s">
        <v>439</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534472</v>
      </c>
      <c r="BR111" s="863"/>
      <c r="BS111" s="863"/>
      <c r="BT111" s="863"/>
      <c r="BU111" s="863"/>
      <c r="BV111" s="863">
        <v>528174</v>
      </c>
      <c r="BW111" s="863"/>
      <c r="BX111" s="863"/>
      <c r="BY111" s="863"/>
      <c r="BZ111" s="863"/>
      <c r="CA111" s="863">
        <v>4188</v>
      </c>
      <c r="CB111" s="863"/>
      <c r="CC111" s="863"/>
      <c r="CD111" s="863"/>
      <c r="CE111" s="863"/>
      <c r="CF111" s="924">
        <v>0</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442</v>
      </c>
      <c r="DH111" s="863"/>
      <c r="DI111" s="863"/>
      <c r="DJ111" s="863"/>
      <c r="DK111" s="863"/>
      <c r="DL111" s="863" t="s">
        <v>128</v>
      </c>
      <c r="DM111" s="863"/>
      <c r="DN111" s="863"/>
      <c r="DO111" s="863"/>
      <c r="DP111" s="863"/>
      <c r="DQ111" s="863" t="s">
        <v>128</v>
      </c>
      <c r="DR111" s="863"/>
      <c r="DS111" s="863"/>
      <c r="DT111" s="863"/>
      <c r="DU111" s="863"/>
      <c r="DV111" s="840" t="s">
        <v>442</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11961878</v>
      </c>
      <c r="BR112" s="863"/>
      <c r="BS112" s="863"/>
      <c r="BT112" s="863"/>
      <c r="BU112" s="863"/>
      <c r="BV112" s="863">
        <v>11388891</v>
      </c>
      <c r="BW112" s="863"/>
      <c r="BX112" s="863"/>
      <c r="BY112" s="863"/>
      <c r="BZ112" s="863"/>
      <c r="CA112" s="863">
        <v>9258810</v>
      </c>
      <c r="CB112" s="863"/>
      <c r="CC112" s="863"/>
      <c r="CD112" s="863"/>
      <c r="CE112" s="863"/>
      <c r="CF112" s="924">
        <v>75.5</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442</v>
      </c>
      <c r="DM112" s="863"/>
      <c r="DN112" s="863"/>
      <c r="DO112" s="863"/>
      <c r="DP112" s="863"/>
      <c r="DQ112" s="863" t="s">
        <v>442</v>
      </c>
      <c r="DR112" s="863"/>
      <c r="DS112" s="863"/>
      <c r="DT112" s="863"/>
      <c r="DU112" s="863"/>
      <c r="DV112" s="840" t="s">
        <v>128</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1430821</v>
      </c>
      <c r="AB113" s="972"/>
      <c r="AC113" s="972"/>
      <c r="AD113" s="972"/>
      <c r="AE113" s="973"/>
      <c r="AF113" s="974">
        <v>1399805</v>
      </c>
      <c r="AG113" s="972"/>
      <c r="AH113" s="972"/>
      <c r="AI113" s="972"/>
      <c r="AJ113" s="973"/>
      <c r="AK113" s="974">
        <v>1013634</v>
      </c>
      <c r="AL113" s="972"/>
      <c r="AM113" s="972"/>
      <c r="AN113" s="972"/>
      <c r="AO113" s="973"/>
      <c r="AP113" s="975">
        <v>8.3000000000000007</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501986</v>
      </c>
      <c r="BR113" s="863"/>
      <c r="BS113" s="863"/>
      <c r="BT113" s="863"/>
      <c r="BU113" s="863"/>
      <c r="BV113" s="863">
        <v>571652</v>
      </c>
      <c r="BW113" s="863"/>
      <c r="BX113" s="863"/>
      <c r="BY113" s="863"/>
      <c r="BZ113" s="863"/>
      <c r="CA113" s="863">
        <v>515026</v>
      </c>
      <c r="CB113" s="863"/>
      <c r="CC113" s="863"/>
      <c r="CD113" s="863"/>
      <c r="CE113" s="863"/>
      <c r="CF113" s="924">
        <v>4.2</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442</v>
      </c>
      <c r="DM113" s="826"/>
      <c r="DN113" s="826"/>
      <c r="DO113" s="826"/>
      <c r="DP113" s="827"/>
      <c r="DQ113" s="828" t="s">
        <v>128</v>
      </c>
      <c r="DR113" s="826"/>
      <c r="DS113" s="826"/>
      <c r="DT113" s="826"/>
      <c r="DU113" s="827"/>
      <c r="DV113" s="873" t="s">
        <v>442</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78967</v>
      </c>
      <c r="AB114" s="826"/>
      <c r="AC114" s="826"/>
      <c r="AD114" s="826"/>
      <c r="AE114" s="827"/>
      <c r="AF114" s="828">
        <v>71078</v>
      </c>
      <c r="AG114" s="826"/>
      <c r="AH114" s="826"/>
      <c r="AI114" s="826"/>
      <c r="AJ114" s="827"/>
      <c r="AK114" s="828">
        <v>72263</v>
      </c>
      <c r="AL114" s="826"/>
      <c r="AM114" s="826"/>
      <c r="AN114" s="826"/>
      <c r="AO114" s="827"/>
      <c r="AP114" s="873">
        <v>0.6</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1968661</v>
      </c>
      <c r="BR114" s="863"/>
      <c r="BS114" s="863"/>
      <c r="BT114" s="863"/>
      <c r="BU114" s="863"/>
      <c r="BV114" s="863">
        <v>1939931</v>
      </c>
      <c r="BW114" s="863"/>
      <c r="BX114" s="863"/>
      <c r="BY114" s="863"/>
      <c r="BZ114" s="863"/>
      <c r="CA114" s="863">
        <v>1851828</v>
      </c>
      <c r="CB114" s="863"/>
      <c r="CC114" s="863"/>
      <c r="CD114" s="863"/>
      <c r="CE114" s="863"/>
      <c r="CF114" s="924">
        <v>15.1</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6588</v>
      </c>
      <c r="AB115" s="972"/>
      <c r="AC115" s="972"/>
      <c r="AD115" s="972"/>
      <c r="AE115" s="973"/>
      <c r="AF115" s="974">
        <v>6797</v>
      </c>
      <c r="AG115" s="972"/>
      <c r="AH115" s="972"/>
      <c r="AI115" s="972"/>
      <c r="AJ115" s="973"/>
      <c r="AK115" s="974">
        <v>2952</v>
      </c>
      <c r="AL115" s="972"/>
      <c r="AM115" s="972"/>
      <c r="AN115" s="972"/>
      <c r="AO115" s="973"/>
      <c r="AP115" s="975">
        <v>0</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128</v>
      </c>
      <c r="BW115" s="863"/>
      <c r="BX115" s="863"/>
      <c r="BY115" s="863"/>
      <c r="BZ115" s="863"/>
      <c r="CA115" s="863">
        <v>499279</v>
      </c>
      <c r="CB115" s="863"/>
      <c r="CC115" s="863"/>
      <c r="CD115" s="863"/>
      <c r="CE115" s="863"/>
      <c r="CF115" s="924">
        <v>4.0999999999999996</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514118</v>
      </c>
      <c r="DH115" s="826"/>
      <c r="DI115" s="826"/>
      <c r="DJ115" s="826"/>
      <c r="DK115" s="827"/>
      <c r="DL115" s="828">
        <v>514118</v>
      </c>
      <c r="DM115" s="826"/>
      <c r="DN115" s="826"/>
      <c r="DO115" s="826"/>
      <c r="DP115" s="827"/>
      <c r="DQ115" s="828" t="s">
        <v>442</v>
      </c>
      <c r="DR115" s="826"/>
      <c r="DS115" s="826"/>
      <c r="DT115" s="826"/>
      <c r="DU115" s="827"/>
      <c r="DV115" s="873" t="s">
        <v>128</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103</v>
      </c>
      <c r="AB116" s="826"/>
      <c r="AC116" s="826"/>
      <c r="AD116" s="826"/>
      <c r="AE116" s="827"/>
      <c r="AF116" s="828" t="s">
        <v>128</v>
      </c>
      <c r="AG116" s="826"/>
      <c r="AH116" s="826"/>
      <c r="AI116" s="826"/>
      <c r="AJ116" s="827"/>
      <c r="AK116" s="828" t="s">
        <v>442</v>
      </c>
      <c r="AL116" s="826"/>
      <c r="AM116" s="826"/>
      <c r="AN116" s="826"/>
      <c r="AO116" s="827"/>
      <c r="AP116" s="873" t="s">
        <v>128</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9772</v>
      </c>
      <c r="DH116" s="826"/>
      <c r="DI116" s="826"/>
      <c r="DJ116" s="826"/>
      <c r="DK116" s="827"/>
      <c r="DL116" s="828">
        <v>6980</v>
      </c>
      <c r="DM116" s="826"/>
      <c r="DN116" s="826"/>
      <c r="DO116" s="826"/>
      <c r="DP116" s="827"/>
      <c r="DQ116" s="828">
        <v>4188</v>
      </c>
      <c r="DR116" s="826"/>
      <c r="DS116" s="826"/>
      <c r="DT116" s="826"/>
      <c r="DU116" s="827"/>
      <c r="DV116" s="873">
        <v>0</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4903177</v>
      </c>
      <c r="AB117" s="958"/>
      <c r="AC117" s="958"/>
      <c r="AD117" s="958"/>
      <c r="AE117" s="959"/>
      <c r="AF117" s="960">
        <v>5051768</v>
      </c>
      <c r="AG117" s="958"/>
      <c r="AH117" s="958"/>
      <c r="AI117" s="958"/>
      <c r="AJ117" s="959"/>
      <c r="AK117" s="960">
        <v>4654703</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305</v>
      </c>
      <c r="AL118" s="951"/>
      <c r="AM118" s="951"/>
      <c r="AN118" s="951"/>
      <c r="AO118" s="952"/>
      <c r="AP118" s="954" t="s">
        <v>432</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464</v>
      </c>
      <c r="BP119" s="927"/>
      <c r="BQ119" s="931">
        <v>41114688</v>
      </c>
      <c r="BR119" s="894"/>
      <c r="BS119" s="894"/>
      <c r="BT119" s="894"/>
      <c r="BU119" s="894"/>
      <c r="BV119" s="894">
        <v>38896990</v>
      </c>
      <c r="BW119" s="894"/>
      <c r="BX119" s="894"/>
      <c r="BY119" s="894"/>
      <c r="BZ119" s="894"/>
      <c r="CA119" s="894">
        <v>35051802</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10582</v>
      </c>
      <c r="DH119" s="809"/>
      <c r="DI119" s="809"/>
      <c r="DJ119" s="809"/>
      <c r="DK119" s="810"/>
      <c r="DL119" s="811">
        <v>7076</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14054227</v>
      </c>
      <c r="BR120" s="891"/>
      <c r="BS120" s="891"/>
      <c r="BT120" s="891"/>
      <c r="BU120" s="891"/>
      <c r="BV120" s="891">
        <v>13987647</v>
      </c>
      <c r="BW120" s="891"/>
      <c r="BX120" s="891"/>
      <c r="BY120" s="891"/>
      <c r="BZ120" s="891"/>
      <c r="CA120" s="891">
        <v>14057565</v>
      </c>
      <c r="CB120" s="891"/>
      <c r="CC120" s="891"/>
      <c r="CD120" s="891"/>
      <c r="CE120" s="891"/>
      <c r="CF120" s="915">
        <v>114.7</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t="s">
        <v>128</v>
      </c>
      <c r="DH120" s="891"/>
      <c r="DI120" s="891"/>
      <c r="DJ120" s="891"/>
      <c r="DK120" s="891"/>
      <c r="DL120" s="891" t="s">
        <v>128</v>
      </c>
      <c r="DM120" s="891"/>
      <c r="DN120" s="891"/>
      <c r="DO120" s="891"/>
      <c r="DP120" s="891"/>
      <c r="DQ120" s="891">
        <v>7675956</v>
      </c>
      <c r="DR120" s="891"/>
      <c r="DS120" s="891"/>
      <c r="DT120" s="891"/>
      <c r="DU120" s="891"/>
      <c r="DV120" s="892">
        <v>62.6</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305344</v>
      </c>
      <c r="BR121" s="863"/>
      <c r="BS121" s="863"/>
      <c r="BT121" s="863"/>
      <c r="BU121" s="863"/>
      <c r="BV121" s="863">
        <v>258951</v>
      </c>
      <c r="BW121" s="863"/>
      <c r="BX121" s="863"/>
      <c r="BY121" s="863"/>
      <c r="BZ121" s="863"/>
      <c r="CA121" s="863">
        <v>227507</v>
      </c>
      <c r="CB121" s="863"/>
      <c r="CC121" s="863"/>
      <c r="CD121" s="863"/>
      <c r="CE121" s="863"/>
      <c r="CF121" s="924">
        <v>1.9</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1479897</v>
      </c>
      <c r="DH121" s="863"/>
      <c r="DI121" s="863"/>
      <c r="DJ121" s="863"/>
      <c r="DK121" s="863"/>
      <c r="DL121" s="863">
        <v>1651417</v>
      </c>
      <c r="DM121" s="863"/>
      <c r="DN121" s="863"/>
      <c r="DO121" s="863"/>
      <c r="DP121" s="863"/>
      <c r="DQ121" s="863">
        <v>1582854</v>
      </c>
      <c r="DR121" s="863"/>
      <c r="DS121" s="863"/>
      <c r="DT121" s="863"/>
      <c r="DU121" s="863"/>
      <c r="DV121" s="840">
        <v>12.9</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30579971</v>
      </c>
      <c r="BR122" s="894"/>
      <c r="BS122" s="894"/>
      <c r="BT122" s="894"/>
      <c r="BU122" s="894"/>
      <c r="BV122" s="894">
        <v>29406973</v>
      </c>
      <c r="BW122" s="894"/>
      <c r="BX122" s="894"/>
      <c r="BY122" s="894"/>
      <c r="BZ122" s="894"/>
      <c r="CA122" s="894">
        <v>27851717</v>
      </c>
      <c r="CB122" s="894"/>
      <c r="CC122" s="894"/>
      <c r="CD122" s="894"/>
      <c r="CE122" s="894"/>
      <c r="CF122" s="895">
        <v>227.2</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62" t="s">
        <v>128</v>
      </c>
      <c r="DH122" s="863"/>
      <c r="DI122" s="863"/>
      <c r="DJ122" s="863"/>
      <c r="DK122" s="863"/>
      <c r="DL122" s="863" t="s">
        <v>128</v>
      </c>
      <c r="DM122" s="863"/>
      <c r="DN122" s="863"/>
      <c r="DO122" s="863"/>
      <c r="DP122" s="863"/>
      <c r="DQ122" s="863" t="s">
        <v>128</v>
      </c>
      <c r="DR122" s="863"/>
      <c r="DS122" s="863"/>
      <c r="DT122" s="863"/>
      <c r="DU122" s="863"/>
      <c r="DV122" s="840" t="s">
        <v>128</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3103</v>
      </c>
      <c r="AB123" s="826"/>
      <c r="AC123" s="826"/>
      <c r="AD123" s="826"/>
      <c r="AE123" s="827"/>
      <c r="AF123" s="828">
        <v>3028</v>
      </c>
      <c r="AG123" s="826"/>
      <c r="AH123" s="826"/>
      <c r="AI123" s="826"/>
      <c r="AJ123" s="827"/>
      <c r="AK123" s="828">
        <v>2952</v>
      </c>
      <c r="AL123" s="826"/>
      <c r="AM123" s="826"/>
      <c r="AN123" s="826"/>
      <c r="AO123" s="827"/>
      <c r="AP123" s="873">
        <v>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474</v>
      </c>
      <c r="BP123" s="927"/>
      <c r="BQ123" s="881">
        <v>44939542</v>
      </c>
      <c r="BR123" s="882"/>
      <c r="BS123" s="882"/>
      <c r="BT123" s="882"/>
      <c r="BU123" s="882"/>
      <c r="BV123" s="882">
        <v>43653571</v>
      </c>
      <c r="BW123" s="882"/>
      <c r="BX123" s="882"/>
      <c r="BY123" s="882"/>
      <c r="BZ123" s="882"/>
      <c r="CA123" s="882">
        <v>42136789</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t="s">
        <v>442</v>
      </c>
      <c r="DH123" s="826"/>
      <c r="DI123" s="826"/>
      <c r="DJ123" s="826"/>
      <c r="DK123" s="827"/>
      <c r="DL123" s="828" t="s">
        <v>128</v>
      </c>
      <c r="DM123" s="826"/>
      <c r="DN123" s="826"/>
      <c r="DO123" s="826"/>
      <c r="DP123" s="827"/>
      <c r="DQ123" s="828" t="s">
        <v>442</v>
      </c>
      <c r="DR123" s="826"/>
      <c r="DS123" s="826"/>
      <c r="DT123" s="826"/>
      <c r="DU123" s="827"/>
      <c r="DV123" s="873" t="s">
        <v>442</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442</v>
      </c>
      <c r="AB124" s="826"/>
      <c r="AC124" s="826"/>
      <c r="AD124" s="826"/>
      <c r="AE124" s="827"/>
      <c r="AF124" s="828" t="s">
        <v>128</v>
      </c>
      <c r="AG124" s="826"/>
      <c r="AH124" s="826"/>
      <c r="AI124" s="826"/>
      <c r="AJ124" s="827"/>
      <c r="AK124" s="828" t="s">
        <v>128</v>
      </c>
      <c r="AL124" s="826"/>
      <c r="AM124" s="826"/>
      <c r="AN124" s="826"/>
      <c r="AO124" s="827"/>
      <c r="AP124" s="873" t="s">
        <v>442</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442</v>
      </c>
      <c r="BR124" s="880"/>
      <c r="BS124" s="880"/>
      <c r="BT124" s="880"/>
      <c r="BU124" s="880"/>
      <c r="BV124" s="880" t="s">
        <v>128</v>
      </c>
      <c r="BW124" s="880"/>
      <c r="BX124" s="880"/>
      <c r="BY124" s="880"/>
      <c r="BZ124" s="880"/>
      <c r="CA124" s="880" t="s">
        <v>442</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v>10481981</v>
      </c>
      <c r="DH124" s="809"/>
      <c r="DI124" s="809"/>
      <c r="DJ124" s="809"/>
      <c r="DK124" s="810"/>
      <c r="DL124" s="811">
        <v>9737474</v>
      </c>
      <c r="DM124" s="809"/>
      <c r="DN124" s="809"/>
      <c r="DO124" s="809"/>
      <c r="DP124" s="810"/>
      <c r="DQ124" s="811" t="s">
        <v>442</v>
      </c>
      <c r="DR124" s="809"/>
      <c r="DS124" s="809"/>
      <c r="DT124" s="809"/>
      <c r="DU124" s="810"/>
      <c r="DV124" s="897" t="s">
        <v>442</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442</v>
      </c>
      <c r="AB125" s="826"/>
      <c r="AC125" s="826"/>
      <c r="AD125" s="826"/>
      <c r="AE125" s="827"/>
      <c r="AF125" s="828" t="s">
        <v>128</v>
      </c>
      <c r="AG125" s="826"/>
      <c r="AH125" s="826"/>
      <c r="AI125" s="826"/>
      <c r="AJ125" s="827"/>
      <c r="AK125" s="828" t="s">
        <v>128</v>
      </c>
      <c r="AL125" s="826"/>
      <c r="AM125" s="826"/>
      <c r="AN125" s="826"/>
      <c r="AO125" s="827"/>
      <c r="AP125" s="873" t="s">
        <v>442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442</v>
      </c>
      <c r="DH125" s="891"/>
      <c r="DI125" s="891"/>
      <c r="DJ125" s="891"/>
      <c r="DK125" s="891"/>
      <c r="DL125" s="891" t="s">
        <v>442</v>
      </c>
      <c r="DM125" s="891"/>
      <c r="DN125" s="891"/>
      <c r="DO125" s="891"/>
      <c r="DP125" s="891"/>
      <c r="DQ125" s="891" t="s">
        <v>442</v>
      </c>
      <c r="DR125" s="891"/>
      <c r="DS125" s="891"/>
      <c r="DT125" s="891"/>
      <c r="DU125" s="891"/>
      <c r="DV125" s="892" t="s">
        <v>442</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3151</v>
      </c>
      <c r="AB126" s="826"/>
      <c r="AC126" s="826"/>
      <c r="AD126" s="826"/>
      <c r="AE126" s="827"/>
      <c r="AF126" s="828">
        <v>3506</v>
      </c>
      <c r="AG126" s="826"/>
      <c r="AH126" s="826"/>
      <c r="AI126" s="826"/>
      <c r="AJ126" s="827"/>
      <c r="AK126" s="828" t="s">
        <v>442</v>
      </c>
      <c r="AL126" s="826"/>
      <c r="AM126" s="826"/>
      <c r="AN126" s="826"/>
      <c r="AO126" s="827"/>
      <c r="AP126" s="873" t="s">
        <v>442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442</v>
      </c>
      <c r="DH126" s="863"/>
      <c r="DI126" s="863"/>
      <c r="DJ126" s="863"/>
      <c r="DK126" s="863"/>
      <c r="DL126" s="863" t="s">
        <v>442</v>
      </c>
      <c r="DM126" s="863"/>
      <c r="DN126" s="863"/>
      <c r="DO126" s="863"/>
      <c r="DP126" s="863"/>
      <c r="DQ126" s="863">
        <v>499279</v>
      </c>
      <c r="DR126" s="863"/>
      <c r="DS126" s="863"/>
      <c r="DT126" s="863"/>
      <c r="DU126" s="863"/>
      <c r="DV126" s="840">
        <v>4.0999999999999996</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334</v>
      </c>
      <c r="AB127" s="826"/>
      <c r="AC127" s="826"/>
      <c r="AD127" s="826"/>
      <c r="AE127" s="827"/>
      <c r="AF127" s="828">
        <v>263</v>
      </c>
      <c r="AG127" s="826"/>
      <c r="AH127" s="826"/>
      <c r="AI127" s="826"/>
      <c r="AJ127" s="827"/>
      <c r="AK127" s="828" t="s">
        <v>442</v>
      </c>
      <c r="AL127" s="826"/>
      <c r="AM127" s="826"/>
      <c r="AN127" s="826"/>
      <c r="AO127" s="827"/>
      <c r="AP127" s="873" t="s">
        <v>442</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442</v>
      </c>
      <c r="DH127" s="863"/>
      <c r="DI127" s="863"/>
      <c r="DJ127" s="863"/>
      <c r="DK127" s="863"/>
      <c r="DL127" s="863" t="s">
        <v>128</v>
      </c>
      <c r="DM127" s="863"/>
      <c r="DN127" s="863"/>
      <c r="DO127" s="863"/>
      <c r="DP127" s="863"/>
      <c r="DQ127" s="863" t="s">
        <v>442</v>
      </c>
      <c r="DR127" s="863"/>
      <c r="DS127" s="863"/>
      <c r="DT127" s="863"/>
      <c r="DU127" s="863"/>
      <c r="DV127" s="840" t="s">
        <v>128</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58652</v>
      </c>
      <c r="AB128" s="847"/>
      <c r="AC128" s="847"/>
      <c r="AD128" s="847"/>
      <c r="AE128" s="848"/>
      <c r="AF128" s="849">
        <v>62923</v>
      </c>
      <c r="AG128" s="847"/>
      <c r="AH128" s="847"/>
      <c r="AI128" s="847"/>
      <c r="AJ128" s="848"/>
      <c r="AK128" s="849">
        <v>61805</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442</v>
      </c>
      <c r="BG128" s="833"/>
      <c r="BH128" s="833"/>
      <c r="BI128" s="833"/>
      <c r="BJ128" s="833"/>
      <c r="BK128" s="833"/>
      <c r="BL128" s="856"/>
      <c r="BM128" s="832">
        <v>12.74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442</v>
      </c>
      <c r="DH128" s="837"/>
      <c r="DI128" s="837"/>
      <c r="DJ128" s="837"/>
      <c r="DK128" s="837"/>
      <c r="DL128" s="837" t="s">
        <v>442</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15043925</v>
      </c>
      <c r="AB129" s="826"/>
      <c r="AC129" s="826"/>
      <c r="AD129" s="826"/>
      <c r="AE129" s="827"/>
      <c r="AF129" s="828">
        <v>15074263</v>
      </c>
      <c r="AG129" s="826"/>
      <c r="AH129" s="826"/>
      <c r="AI129" s="826"/>
      <c r="AJ129" s="827"/>
      <c r="AK129" s="828">
        <v>15501853</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128</v>
      </c>
      <c r="BG129" s="816"/>
      <c r="BH129" s="816"/>
      <c r="BI129" s="816"/>
      <c r="BJ129" s="816"/>
      <c r="BK129" s="816"/>
      <c r="BL129" s="817"/>
      <c r="BM129" s="815">
        <v>17.739999999999998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3185364</v>
      </c>
      <c r="AB130" s="826"/>
      <c r="AC130" s="826"/>
      <c r="AD130" s="826"/>
      <c r="AE130" s="827"/>
      <c r="AF130" s="828">
        <v>3253172</v>
      </c>
      <c r="AG130" s="826"/>
      <c r="AH130" s="826"/>
      <c r="AI130" s="826"/>
      <c r="AJ130" s="827"/>
      <c r="AK130" s="828">
        <v>3244027</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13.2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11858561</v>
      </c>
      <c r="AB131" s="809"/>
      <c r="AC131" s="809"/>
      <c r="AD131" s="809"/>
      <c r="AE131" s="810"/>
      <c r="AF131" s="811">
        <v>11821091</v>
      </c>
      <c r="AG131" s="809"/>
      <c r="AH131" s="809"/>
      <c r="AI131" s="809"/>
      <c r="AJ131" s="810"/>
      <c r="AK131" s="811">
        <v>12257826</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t="s">
        <v>442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13.991250709999999</v>
      </c>
      <c r="AB132" s="789"/>
      <c r="AC132" s="789"/>
      <c r="AD132" s="789"/>
      <c r="AE132" s="790"/>
      <c r="AF132" s="791">
        <v>14.682849490000001</v>
      </c>
      <c r="AG132" s="789"/>
      <c r="AH132" s="789"/>
      <c r="AI132" s="789"/>
      <c r="AJ132" s="790"/>
      <c r="AK132" s="791">
        <v>11.00416175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13.1</v>
      </c>
      <c r="AB133" s="768"/>
      <c r="AC133" s="768"/>
      <c r="AD133" s="768"/>
      <c r="AE133" s="769"/>
      <c r="AF133" s="767">
        <v>13.7</v>
      </c>
      <c r="AG133" s="768"/>
      <c r="AH133" s="768"/>
      <c r="AI133" s="768"/>
      <c r="AJ133" s="769"/>
      <c r="AK133" s="767">
        <v>13.2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IO/nC4E0hIgacDbR3xPGvCjA4Ih8MZ3BXXYF2oz8dkQVpFqoffW0GVERoaXxmQ7aMDgxaQwv/G26084wEg6dA==" saltValue="pQF2TPiPz2Kzcu8CSVC+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yF83iov0hu34J6NXvRz0V7mA8KqLe86ZKwNQy4HA3MZ/yAL8gStTYsQUW5ODXfVfzExoEJ1VyLRYI1MOxtQng==" saltValue="COQUaTwF6ilTRbt9Prgz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HlcNPfZ1Tnmda1tUqAhHwqpx2KricZPRzSobTopYegfxNE/9iDJ/KegOUK7wNTU3Dd6A6b0QYNFaIvho5dkQ==" saltValue="s1YdcDvnwzV381JRR/ae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3756594</v>
      </c>
      <c r="AP9" s="314">
        <v>79404</v>
      </c>
      <c r="AQ9" s="315">
        <v>83474</v>
      </c>
      <c r="AR9" s="316">
        <v>-4.9000000000000004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445947</v>
      </c>
      <c r="AP10" s="317">
        <v>9426</v>
      </c>
      <c r="AQ10" s="318">
        <v>8278</v>
      </c>
      <c r="AR10" s="319">
        <v>13.9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v>1100</v>
      </c>
      <c r="AP11" s="317">
        <v>23</v>
      </c>
      <c r="AQ11" s="318">
        <v>1520</v>
      </c>
      <c r="AR11" s="319">
        <v>-98.5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512</v>
      </c>
      <c r="AP12" s="317" t="s">
        <v>512</v>
      </c>
      <c r="AQ12" s="318">
        <v>13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133828</v>
      </c>
      <c r="AP13" s="317">
        <v>2829</v>
      </c>
      <c r="AQ13" s="318">
        <v>2948</v>
      </c>
      <c r="AR13" s="319">
        <v>-4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17715</v>
      </c>
      <c r="AP14" s="317">
        <v>374</v>
      </c>
      <c r="AQ14" s="318">
        <v>1798</v>
      </c>
      <c r="AR14" s="319">
        <v>-79.2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-247668</v>
      </c>
      <c r="AP15" s="317">
        <v>-5235</v>
      </c>
      <c r="AQ15" s="318">
        <v>-6111</v>
      </c>
      <c r="AR15" s="319">
        <v>-14.3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4107516</v>
      </c>
      <c r="AP16" s="317">
        <v>86821</v>
      </c>
      <c r="AQ16" s="318">
        <v>91920</v>
      </c>
      <c r="AR16" s="319">
        <v>-5.5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7.42</v>
      </c>
      <c r="AP21" s="331">
        <v>8.52</v>
      </c>
      <c r="AQ21" s="332">
        <v>-1.1000000000000001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99.9</v>
      </c>
      <c r="AP22" s="336">
        <v>97.5</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3565854</v>
      </c>
      <c r="AP32" s="345">
        <v>75372</v>
      </c>
      <c r="AQ32" s="346">
        <v>52518</v>
      </c>
      <c r="AR32" s="347">
        <v>43.5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512</v>
      </c>
      <c r="AP34" s="345" t="s">
        <v>512</v>
      </c>
      <c r="AQ34" s="346">
        <v>24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1013634</v>
      </c>
      <c r="AP35" s="345">
        <v>21425</v>
      </c>
      <c r="AQ35" s="346">
        <v>18573</v>
      </c>
      <c r="AR35" s="347">
        <v>15.4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72263</v>
      </c>
      <c r="AP36" s="345">
        <v>1527</v>
      </c>
      <c r="AQ36" s="346">
        <v>2920</v>
      </c>
      <c r="AR36" s="347">
        <v>-47.7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v>2952</v>
      </c>
      <c r="AP37" s="345">
        <v>62</v>
      </c>
      <c r="AQ37" s="346">
        <v>483</v>
      </c>
      <c r="AR37" s="347">
        <v>-87.2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-61805</v>
      </c>
      <c r="AP39" s="345">
        <v>-1306</v>
      </c>
      <c r="AQ39" s="346">
        <v>-4335</v>
      </c>
      <c r="AR39" s="347">
        <v>-69.900000000000006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-3244027</v>
      </c>
      <c r="AP40" s="345">
        <v>-68570</v>
      </c>
      <c r="AQ40" s="346">
        <v>-49481</v>
      </c>
      <c r="AR40" s="347">
        <v>38.6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1348871</v>
      </c>
      <c r="AP41" s="345">
        <v>28511</v>
      </c>
      <c r="AQ41" s="346">
        <v>20703</v>
      </c>
      <c r="AR41" s="347">
        <v>37.700000000000003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1853884</v>
      </c>
      <c r="AN51" s="367">
        <v>36883</v>
      </c>
      <c r="AO51" s="368">
        <v>11.2</v>
      </c>
      <c r="AP51" s="369">
        <v>57295</v>
      </c>
      <c r="AQ51" s="370">
        <v>5.7</v>
      </c>
      <c r="AR51" s="371">
        <v>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1430773</v>
      </c>
      <c r="AN52" s="375">
        <v>28465</v>
      </c>
      <c r="AO52" s="376">
        <v>15.5</v>
      </c>
      <c r="AP52" s="377">
        <v>32771</v>
      </c>
      <c r="AQ52" s="378">
        <v>10.4</v>
      </c>
      <c r="AR52" s="379">
        <v>5.0999999999999996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3839633</v>
      </c>
      <c r="AN53" s="367">
        <v>77550</v>
      </c>
      <c r="AO53" s="368">
        <v>110.3</v>
      </c>
      <c r="AP53" s="369">
        <v>54110</v>
      </c>
      <c r="AQ53" s="370">
        <v>-5.6</v>
      </c>
      <c r="AR53" s="371">
        <v>115.9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3166007</v>
      </c>
      <c r="AN54" s="375">
        <v>63944</v>
      </c>
      <c r="AO54" s="376">
        <v>124.6</v>
      </c>
      <c r="AP54" s="377">
        <v>30620</v>
      </c>
      <c r="AQ54" s="378">
        <v>-6.6</v>
      </c>
      <c r="AR54" s="379">
        <v>131.19999999999999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5040246</v>
      </c>
      <c r="AN55" s="367">
        <v>103140</v>
      </c>
      <c r="AO55" s="368">
        <v>33</v>
      </c>
      <c r="AP55" s="369">
        <v>54684</v>
      </c>
      <c r="AQ55" s="370">
        <v>1.1000000000000001</v>
      </c>
      <c r="AR55" s="371">
        <v>31.9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3597794</v>
      </c>
      <c r="AN56" s="375">
        <v>73623</v>
      </c>
      <c r="AO56" s="376">
        <v>15.1</v>
      </c>
      <c r="AP56" s="377">
        <v>32829</v>
      </c>
      <c r="AQ56" s="378">
        <v>7.2</v>
      </c>
      <c r="AR56" s="379">
        <v>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1833184</v>
      </c>
      <c r="AN57" s="367">
        <v>38095</v>
      </c>
      <c r="AO57" s="368">
        <v>-63.1</v>
      </c>
      <c r="AP57" s="369">
        <v>62383</v>
      </c>
      <c r="AQ57" s="370">
        <v>14.1</v>
      </c>
      <c r="AR57" s="371">
        <v>-77.2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1518833</v>
      </c>
      <c r="AN58" s="375">
        <v>31563</v>
      </c>
      <c r="AO58" s="376">
        <v>-57.1</v>
      </c>
      <c r="AP58" s="377">
        <v>35325</v>
      </c>
      <c r="AQ58" s="378">
        <v>7.6</v>
      </c>
      <c r="AR58" s="379">
        <v>-64.7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2539362</v>
      </c>
      <c r="AN59" s="367">
        <v>53675</v>
      </c>
      <c r="AO59" s="368">
        <v>40.9</v>
      </c>
      <c r="AP59" s="369">
        <v>76347</v>
      </c>
      <c r="AQ59" s="370">
        <v>22.4</v>
      </c>
      <c r="AR59" s="371">
        <v>18.5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1746195</v>
      </c>
      <c r="AN60" s="375">
        <v>36910</v>
      </c>
      <c r="AO60" s="376">
        <v>16.899999999999999</v>
      </c>
      <c r="AP60" s="377">
        <v>41762</v>
      </c>
      <c r="AQ60" s="378">
        <v>18.2</v>
      </c>
      <c r="AR60" s="379">
        <v>-1.3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3021262</v>
      </c>
      <c r="AN61" s="382">
        <v>61869</v>
      </c>
      <c r="AO61" s="383">
        <v>26.5</v>
      </c>
      <c r="AP61" s="384">
        <v>60964</v>
      </c>
      <c r="AQ61" s="385">
        <v>7.5</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2291920</v>
      </c>
      <c r="AN62" s="375">
        <v>46901</v>
      </c>
      <c r="AO62" s="376">
        <v>23</v>
      </c>
      <c r="AP62" s="377">
        <v>34661</v>
      </c>
      <c r="AQ62" s="378">
        <v>7.4</v>
      </c>
      <c r="AR62" s="379">
        <v>15.6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3TFkb26bERyQvcNH9zGrl8kKLiQX6qDPTE5v5emh9mevA//gGNgwwjjjcy94mUltJOf/7tnJ80bMI/NaAeKqg==" saltValue="Tam8e6GuSWckvvywDWic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QW5bNG2Iaj+aH0n1bz9PIQufpH9g6AZ6A2cmMfuj6452kEIyNpjjus+x8vS1yJUj+ryK+vaVgnHXaL63ByOCzw==" saltValue="m2eVIygGOLJR0Xjqmp/E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Q85X46cRZPcVcHkmB3Bv75aBuGFCHZS9FA+S4Zt/ppkak3lPbpjfDqvOed4AcS+dMathniToBJRBef7sCQE6Hg==" saltValue="nHL+oMPZV41fIuQGBX5G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48.43</v>
      </c>
      <c r="G47" s="12">
        <v>48.81</v>
      </c>
      <c r="H47" s="12">
        <v>48.54</v>
      </c>
      <c r="I47" s="12">
        <v>46.65</v>
      </c>
      <c r="J47" s="13">
        <v>41.77</v>
      </c>
    </row>
    <row r="48" spans="2:10" ht="57.75" customHeight="1" x14ac:dyDescent="0.15">
      <c r="B48" s="14"/>
      <c r="C48" s="1202" t="s">
        <v>4</v>
      </c>
      <c r="D48" s="1202"/>
      <c r="E48" s="1203"/>
      <c r="F48" s="15">
        <v>4.46</v>
      </c>
      <c r="G48" s="16">
        <v>4.82</v>
      </c>
      <c r="H48" s="16">
        <v>5.8</v>
      </c>
      <c r="I48" s="16">
        <v>6.43</v>
      </c>
      <c r="J48" s="17">
        <v>5.64</v>
      </c>
    </row>
    <row r="49" spans="2:10" ht="57.75" customHeight="1" thickBot="1" x14ac:dyDescent="0.2">
      <c r="B49" s="18"/>
      <c r="C49" s="1204" t="s">
        <v>5</v>
      </c>
      <c r="D49" s="1204"/>
      <c r="E49" s="1205"/>
      <c r="F49" s="19">
        <v>1.94</v>
      </c>
      <c r="G49" s="20" t="s">
        <v>558</v>
      </c>
      <c r="H49" s="20">
        <v>0.26</v>
      </c>
      <c r="I49" s="20" t="s">
        <v>559</v>
      </c>
      <c r="J49" s="21" t="s">
        <v>560</v>
      </c>
    </row>
    <row r="50" spans="2:10" ht="13.5" customHeight="1" x14ac:dyDescent="0.15"/>
  </sheetData>
  <sheetProtection algorithmName="SHA-512" hashValue="N1zJ3ABDzV11nCDfZYBfnu3rDsY7oRL1X1L65He1aKg92hJ/X6qTzSxjkHswIScVzT4J1Wfs4B7ZTHyQJ2wYaw==" saltValue="ONsstajZ/DC+74+S76H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2022-09-27T04:16:45Z</cp:lastPrinted>
  <dcterms:created xsi:type="dcterms:W3CDTF">2022-02-02T06:43:28Z</dcterms:created>
  <dcterms:modified xsi:type="dcterms:W3CDTF">2022-09-27T04:16:54Z</dcterms:modified>
  <cp:category/>
</cp:coreProperties>
</file>